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11478\Desktop\"/>
    </mc:Choice>
  </mc:AlternateContent>
  <xr:revisionPtr revIDLastSave="0" documentId="13_ncr:1_{B9512994-EDAC-4618-801F-D8A77FE27770}" xr6:coauthVersionLast="47" xr6:coauthVersionMax="47" xr10:uidLastSave="{00000000-0000-0000-0000-000000000000}"/>
  <bookViews>
    <workbookView xWindow="-98" yWindow="-98" windowWidth="21795" windowHeight="12975" activeTab="1" xr2:uid="{00000000-000D-0000-FFFF-FFFF00000000}"/>
  </bookViews>
  <sheets>
    <sheet name="原始浓度" sheetId="1" r:id="rId1"/>
    <sheet name="计算含量" sheetId="2" r:id="rId2"/>
    <sheet name="其他信息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2" l="1"/>
  <c r="J50" i="2" s="1"/>
  <c r="B50" i="2"/>
  <c r="C49" i="2"/>
  <c r="B49" i="2"/>
  <c r="D49" i="2" s="1"/>
  <c r="C48" i="2"/>
  <c r="J48" i="2" s="1"/>
  <c r="B48" i="2"/>
  <c r="C47" i="2"/>
  <c r="B47" i="2"/>
  <c r="I47" i="2" s="1"/>
  <c r="C46" i="2"/>
  <c r="K46" i="2" s="1"/>
  <c r="B46" i="2"/>
  <c r="C45" i="2"/>
  <c r="B45" i="2"/>
  <c r="C44" i="2"/>
  <c r="B44" i="2"/>
  <c r="K43" i="2"/>
  <c r="J43" i="2"/>
  <c r="C43" i="2"/>
  <c r="B43" i="2"/>
  <c r="F43" i="2" s="1"/>
  <c r="C42" i="2"/>
  <c r="B42" i="2"/>
  <c r="C41" i="2"/>
  <c r="B41" i="2"/>
  <c r="D41" i="2" s="1"/>
  <c r="K40" i="2"/>
  <c r="J40" i="2"/>
  <c r="I40" i="2"/>
  <c r="H40" i="2"/>
  <c r="C40" i="2"/>
  <c r="G40" i="2" s="1"/>
  <c r="B40" i="2"/>
  <c r="D40" i="2" s="1"/>
  <c r="C39" i="2"/>
  <c r="D39" i="2" s="1"/>
  <c r="B39" i="2"/>
  <c r="I39" i="2" s="1"/>
  <c r="C38" i="2"/>
  <c r="B38" i="2"/>
  <c r="C37" i="2"/>
  <c r="D37" i="2" s="1"/>
  <c r="B37" i="2"/>
  <c r="C36" i="2"/>
  <c r="B36" i="2"/>
  <c r="C35" i="2"/>
  <c r="I35" i="2" s="1"/>
  <c r="B35" i="2"/>
  <c r="C34" i="2"/>
  <c r="B34" i="2"/>
  <c r="K33" i="2"/>
  <c r="J33" i="2"/>
  <c r="C33" i="2"/>
  <c r="I33" i="2" s="1"/>
  <c r="B33" i="2"/>
  <c r="E33" i="2" s="1"/>
  <c r="C32" i="2"/>
  <c r="J32" i="2" s="1"/>
  <c r="B32" i="2"/>
  <c r="C31" i="2"/>
  <c r="B31" i="2"/>
  <c r="H31" i="2" s="1"/>
  <c r="C30" i="2"/>
  <c r="B30" i="2"/>
  <c r="H30" i="2" s="1"/>
  <c r="C29" i="2"/>
  <c r="B29" i="2"/>
  <c r="C28" i="2"/>
  <c r="K28" i="2" s="1"/>
  <c r="B28" i="2"/>
  <c r="K27" i="2"/>
  <c r="J27" i="2"/>
  <c r="I27" i="2"/>
  <c r="H27" i="2"/>
  <c r="G27" i="2"/>
  <c r="F27" i="2"/>
  <c r="C27" i="2"/>
  <c r="E27" i="2" s="1"/>
  <c r="B27" i="2"/>
  <c r="C26" i="2"/>
  <c r="B26" i="2"/>
  <c r="C25" i="2"/>
  <c r="K25" i="2" s="1"/>
  <c r="B25" i="2"/>
  <c r="E25" i="2" s="1"/>
  <c r="K24" i="2"/>
  <c r="J24" i="2"/>
  <c r="I24" i="2"/>
  <c r="H24" i="2"/>
  <c r="G24" i="2"/>
  <c r="F24" i="2"/>
  <c r="E24" i="2"/>
  <c r="D24" i="2"/>
  <c r="M24" i="2" s="1"/>
  <c r="C24" i="2"/>
  <c r="B24" i="2"/>
  <c r="C23" i="2"/>
  <c r="K23" i="2" s="1"/>
  <c r="B23" i="2"/>
  <c r="C22" i="2"/>
  <c r="B22" i="2"/>
  <c r="C21" i="2"/>
  <c r="B21" i="2"/>
  <c r="C20" i="2"/>
  <c r="B20" i="2"/>
  <c r="K19" i="2"/>
  <c r="C19" i="2"/>
  <c r="I19" i="2" s="1"/>
  <c r="B19" i="2"/>
  <c r="C18" i="2"/>
  <c r="B18" i="2"/>
  <c r="C17" i="2"/>
  <c r="B17" i="2"/>
  <c r="E17" i="2" s="1"/>
  <c r="K16" i="2"/>
  <c r="J16" i="2"/>
  <c r="C16" i="2"/>
  <c r="I16" i="2" s="1"/>
  <c r="B16" i="2"/>
  <c r="C15" i="2"/>
  <c r="B15" i="2"/>
  <c r="H15" i="2" s="1"/>
  <c r="C14" i="2"/>
  <c r="G14" i="2" s="1"/>
  <c r="B14" i="2"/>
  <c r="C13" i="2"/>
  <c r="D13" i="2" s="1"/>
  <c r="B13" i="2"/>
  <c r="C12" i="2"/>
  <c r="K12" i="2" s="1"/>
  <c r="B12" i="2"/>
  <c r="C11" i="2"/>
  <c r="H11" i="2" s="1"/>
  <c r="B11" i="2"/>
  <c r="C10" i="2"/>
  <c r="B10" i="2"/>
  <c r="C9" i="2"/>
  <c r="B9" i="2"/>
  <c r="D9" i="2" s="1"/>
  <c r="C8" i="2"/>
  <c r="D8" i="2" s="1"/>
  <c r="B8" i="2"/>
  <c r="C7" i="2"/>
  <c r="K7" i="2" s="1"/>
  <c r="B7" i="2"/>
  <c r="C6" i="2"/>
  <c r="J6" i="2" s="1"/>
  <c r="B6" i="2"/>
  <c r="C5" i="2"/>
  <c r="B5" i="2"/>
  <c r="C4" i="2"/>
  <c r="B4" i="2"/>
  <c r="K3" i="2"/>
  <c r="J3" i="2"/>
  <c r="I3" i="2"/>
  <c r="H3" i="2"/>
  <c r="G3" i="2"/>
  <c r="C3" i="2"/>
  <c r="B3" i="2"/>
  <c r="E3" i="2" s="1"/>
  <c r="D7" i="2" l="1"/>
  <c r="G38" i="2"/>
  <c r="H34" i="2"/>
  <c r="I14" i="2"/>
  <c r="I17" i="2"/>
  <c r="I38" i="2"/>
  <c r="K14" i="2"/>
  <c r="J38" i="2"/>
  <c r="K38" i="2"/>
  <c r="K4" i="2"/>
  <c r="G22" i="2"/>
  <c r="H48" i="2"/>
  <c r="G8" i="2"/>
  <c r="H22" i="2"/>
  <c r="E32" i="2"/>
  <c r="J5" i="2"/>
  <c r="H46" i="2"/>
  <c r="J11" i="2"/>
  <c r="J22" i="2"/>
  <c r="G42" i="2"/>
  <c r="J8" i="2"/>
  <c r="E19" i="2"/>
  <c r="H32" i="2"/>
  <c r="J35" i="2"/>
  <c r="J46" i="2"/>
  <c r="H6" i="2"/>
  <c r="K8" i="2"/>
  <c r="E16" i="2"/>
  <c r="F19" i="2"/>
  <c r="H23" i="2"/>
  <c r="M23" i="2" s="1"/>
  <c r="G30" i="2"/>
  <c r="I32" i="2"/>
  <c r="K35" i="2"/>
  <c r="E43" i="2"/>
  <c r="I49" i="2"/>
  <c r="K20" i="2"/>
  <c r="K44" i="2"/>
  <c r="J17" i="2"/>
  <c r="F11" i="2"/>
  <c r="I41" i="2"/>
  <c r="G11" i="2"/>
  <c r="K18" i="2"/>
  <c r="G35" i="2"/>
  <c r="H35" i="2"/>
  <c r="K48" i="2"/>
  <c r="J49" i="2"/>
  <c r="K10" i="2"/>
  <c r="K31" i="2"/>
  <c r="D31" i="2"/>
  <c r="D48" i="2"/>
  <c r="J14" i="2"/>
  <c r="E31" i="2"/>
  <c r="J21" i="2"/>
  <c r="E8" i="2"/>
  <c r="M8" i="2" s="1"/>
  <c r="J45" i="2"/>
  <c r="F8" i="2"/>
  <c r="F35" i="2"/>
  <c r="G46" i="2"/>
  <c r="I8" i="2"/>
  <c r="D29" i="2"/>
  <c r="I46" i="2"/>
  <c r="D16" i="2"/>
  <c r="M16" i="2" s="1"/>
  <c r="I6" i="2"/>
  <c r="F16" i="2"/>
  <c r="D3" i="2"/>
  <c r="I9" i="2"/>
  <c r="G16" i="2"/>
  <c r="H19" i="2"/>
  <c r="D23" i="2"/>
  <c r="K26" i="2"/>
  <c r="I30" i="2"/>
  <c r="K32" i="2"/>
  <c r="K36" i="2"/>
  <c r="E40" i="2"/>
  <c r="M40" i="2" s="1"/>
  <c r="G43" i="2"/>
  <c r="K47" i="2"/>
  <c r="K49" i="2"/>
  <c r="K41" i="2"/>
  <c r="H8" i="2"/>
  <c r="I22" i="2"/>
  <c r="F32" i="2"/>
  <c r="I25" i="2"/>
  <c r="G6" i="2"/>
  <c r="K22" i="2"/>
  <c r="K6" i="2"/>
  <c r="J9" i="2"/>
  <c r="H16" i="2"/>
  <c r="J30" i="2"/>
  <c r="F40" i="2"/>
  <c r="H43" i="2"/>
  <c r="D47" i="2"/>
  <c r="H14" i="2"/>
  <c r="H38" i="2"/>
  <c r="D11" i="2"/>
  <c r="M11" i="2" s="1"/>
  <c r="E48" i="2"/>
  <c r="E11" i="2"/>
  <c r="F48" i="2"/>
  <c r="K17" i="2"/>
  <c r="E35" i="2"/>
  <c r="G48" i="2"/>
  <c r="K15" i="2"/>
  <c r="D32" i="2"/>
  <c r="J41" i="2"/>
  <c r="D15" i="2"/>
  <c r="K39" i="2"/>
  <c r="I48" i="2"/>
  <c r="I11" i="2"/>
  <c r="D19" i="2"/>
  <c r="G32" i="2"/>
  <c r="E39" i="2"/>
  <c r="K11" i="2"/>
  <c r="J25" i="2"/>
  <c r="G19" i="2"/>
  <c r="F3" i="2"/>
  <c r="F7" i="2"/>
  <c r="K9" i="2"/>
  <c r="J19" i="2"/>
  <c r="K30" i="2"/>
  <c r="I43" i="2"/>
  <c r="E47" i="2"/>
  <c r="E13" i="2"/>
  <c r="E45" i="2"/>
  <c r="F5" i="2"/>
  <c r="D10" i="2"/>
  <c r="F13" i="2"/>
  <c r="D18" i="2"/>
  <c r="F21" i="2"/>
  <c r="D26" i="2"/>
  <c r="F29" i="2"/>
  <c r="D34" i="2"/>
  <c r="F37" i="2"/>
  <c r="D42" i="2"/>
  <c r="F45" i="2"/>
  <c r="D50" i="2"/>
  <c r="G5" i="2"/>
  <c r="E10" i="2"/>
  <c r="G13" i="2"/>
  <c r="E18" i="2"/>
  <c r="G21" i="2"/>
  <c r="E26" i="2"/>
  <c r="G29" i="2"/>
  <c r="E34" i="2"/>
  <c r="G37" i="2"/>
  <c r="E42" i="2"/>
  <c r="G45" i="2"/>
  <c r="E50" i="2"/>
  <c r="D21" i="2"/>
  <c r="D45" i="2"/>
  <c r="E21" i="2"/>
  <c r="H5" i="2"/>
  <c r="F18" i="2"/>
  <c r="H45" i="2"/>
  <c r="E15" i="2"/>
  <c r="I21" i="2"/>
  <c r="D4" i="2"/>
  <c r="H10" i="2"/>
  <c r="J13" i="2"/>
  <c r="F23" i="2"/>
  <c r="F31" i="2"/>
  <c r="D36" i="2"/>
  <c r="J37" i="2"/>
  <c r="H42" i="2"/>
  <c r="F47" i="2"/>
  <c r="H50" i="2"/>
  <c r="E4" i="2"/>
  <c r="K5" i="2"/>
  <c r="G7" i="2"/>
  <c r="M7" i="2" s="1"/>
  <c r="I10" i="2"/>
  <c r="E12" i="2"/>
  <c r="K13" i="2"/>
  <c r="G15" i="2"/>
  <c r="I18" i="2"/>
  <c r="E20" i="2"/>
  <c r="K21" i="2"/>
  <c r="G23" i="2"/>
  <c r="I26" i="2"/>
  <c r="E28" i="2"/>
  <c r="K29" i="2"/>
  <c r="G31" i="2"/>
  <c r="I34" i="2"/>
  <c r="E36" i="2"/>
  <c r="K37" i="2"/>
  <c r="G39" i="2"/>
  <c r="I42" i="2"/>
  <c r="E44" i="2"/>
  <c r="K45" i="2"/>
  <c r="G47" i="2"/>
  <c r="I50" i="2"/>
  <c r="E29" i="2"/>
  <c r="F26" i="2"/>
  <c r="F34" i="2"/>
  <c r="I5" i="2"/>
  <c r="E23" i="2"/>
  <c r="I29" i="2"/>
  <c r="I37" i="2"/>
  <c r="D12" i="2"/>
  <c r="D20" i="2"/>
  <c r="D44" i="2"/>
  <c r="H7" i="2"/>
  <c r="F12" i="2"/>
  <c r="J18" i="2"/>
  <c r="D25" i="2"/>
  <c r="F28" i="2"/>
  <c r="J34" i="2"/>
  <c r="J42" i="2"/>
  <c r="H47" i="2"/>
  <c r="I7" i="2"/>
  <c r="I15" i="2"/>
  <c r="I23" i="2"/>
  <c r="I31" i="2"/>
  <c r="G36" i="2"/>
  <c r="K42" i="2"/>
  <c r="E49" i="2"/>
  <c r="D6" i="2"/>
  <c r="J7" i="2"/>
  <c r="F9" i="2"/>
  <c r="H12" i="2"/>
  <c r="D14" i="2"/>
  <c r="J15" i="2"/>
  <c r="F17" i="2"/>
  <c r="H20" i="2"/>
  <c r="D22" i="2"/>
  <c r="J23" i="2"/>
  <c r="F25" i="2"/>
  <c r="H28" i="2"/>
  <c r="D30" i="2"/>
  <c r="J31" i="2"/>
  <c r="F33" i="2"/>
  <c r="H36" i="2"/>
  <c r="D38" i="2"/>
  <c r="J39" i="2"/>
  <c r="F41" i="2"/>
  <c r="M41" i="2" s="1"/>
  <c r="H44" i="2"/>
  <c r="D46" i="2"/>
  <c r="J47" i="2"/>
  <c r="F49" i="2"/>
  <c r="E37" i="2"/>
  <c r="M37" i="2" s="1"/>
  <c r="H13" i="2"/>
  <c r="E7" i="2"/>
  <c r="I13" i="2"/>
  <c r="G50" i="2"/>
  <c r="H18" i="2"/>
  <c r="J29" i="2"/>
  <c r="F39" i="2"/>
  <c r="F4" i="2"/>
  <c r="J10" i="2"/>
  <c r="D17" i="2"/>
  <c r="J26" i="2"/>
  <c r="D33" i="2"/>
  <c r="G4" i="2"/>
  <c r="E9" i="2"/>
  <c r="M9" i="2" s="1"/>
  <c r="G20" i="2"/>
  <c r="G28" i="2"/>
  <c r="K34" i="2"/>
  <c r="E41" i="2"/>
  <c r="I4" i="2"/>
  <c r="E6" i="2"/>
  <c r="G9" i="2"/>
  <c r="I12" i="2"/>
  <c r="E14" i="2"/>
  <c r="G17" i="2"/>
  <c r="I20" i="2"/>
  <c r="E22" i="2"/>
  <c r="G25" i="2"/>
  <c r="I28" i="2"/>
  <c r="E30" i="2"/>
  <c r="G33" i="2"/>
  <c r="I36" i="2"/>
  <c r="E38" i="2"/>
  <c r="G41" i="2"/>
  <c r="I44" i="2"/>
  <c r="E46" i="2"/>
  <c r="G49" i="2"/>
  <c r="F10" i="2"/>
  <c r="H29" i="2"/>
  <c r="H37" i="2"/>
  <c r="F50" i="2"/>
  <c r="G10" i="2"/>
  <c r="G18" i="2"/>
  <c r="G26" i="2"/>
  <c r="G34" i="2"/>
  <c r="F15" i="2"/>
  <c r="H26" i="2"/>
  <c r="F20" i="2"/>
  <c r="H39" i="2"/>
  <c r="G12" i="2"/>
  <c r="G44" i="2"/>
  <c r="K50" i="2"/>
  <c r="H4" i="2"/>
  <c r="J4" i="2"/>
  <c r="F6" i="2"/>
  <c r="H9" i="2"/>
  <c r="J12" i="2"/>
  <c r="F14" i="2"/>
  <c r="H17" i="2"/>
  <c r="J20" i="2"/>
  <c r="F22" i="2"/>
  <c r="H25" i="2"/>
  <c r="D27" i="2"/>
  <c r="M27" i="2" s="1"/>
  <c r="J28" i="2"/>
  <c r="F30" i="2"/>
  <c r="H33" i="2"/>
  <c r="D35" i="2"/>
  <c r="J36" i="2"/>
  <c r="F38" i="2"/>
  <c r="H41" i="2"/>
  <c r="D43" i="2"/>
  <c r="J44" i="2"/>
  <c r="F46" i="2"/>
  <c r="H49" i="2"/>
  <c r="D5" i="2"/>
  <c r="E5" i="2"/>
  <c r="H21" i="2"/>
  <c r="F42" i="2"/>
  <c r="I45" i="2"/>
  <c r="D28" i="2"/>
  <c r="F36" i="2"/>
  <c r="F44" i="2"/>
  <c r="M15" i="2" l="1"/>
  <c r="M13" i="2"/>
  <c r="M20" i="2"/>
  <c r="M47" i="2"/>
  <c r="M39" i="2"/>
  <c r="M45" i="2"/>
  <c r="M30" i="2"/>
  <c r="M48" i="2"/>
  <c r="M19" i="2"/>
  <c r="M17" i="2"/>
  <c r="M49" i="2"/>
  <c r="M43" i="2"/>
  <c r="M3" i="2"/>
  <c r="M12" i="2"/>
  <c r="M32" i="2"/>
  <c r="M29" i="2"/>
  <c r="M35" i="2"/>
  <c r="M31" i="2"/>
  <c r="M5" i="2"/>
  <c r="M33" i="2"/>
  <c r="M50" i="2"/>
  <c r="M34" i="2"/>
  <c r="M25" i="2"/>
  <c r="M26" i="2"/>
  <c r="M21" i="2"/>
  <c r="M42" i="2"/>
  <c r="M46" i="2"/>
  <c r="M18" i="2"/>
  <c r="M22" i="2"/>
  <c r="M4" i="2"/>
  <c r="M14" i="2"/>
  <c r="M28" i="2"/>
  <c r="M38" i="2"/>
  <c r="M6" i="2"/>
  <c r="M36" i="2"/>
  <c r="M44" i="2"/>
  <c r="M10" i="2"/>
</calcChain>
</file>

<file path=xl/sharedStrings.xml><?xml version="1.0" encoding="utf-8"?>
<sst xmlns="http://schemas.openxmlformats.org/spreadsheetml/2006/main" count="155" uniqueCount="144">
  <si>
    <t>样本名称</t>
  </si>
  <si>
    <t>称样量(mg)</t>
  </si>
  <si>
    <t>短链脂肪酸含量（μg/mL)</t>
  </si>
  <si>
    <t>稀释倍数</t>
  </si>
  <si>
    <t>Acetic acid</t>
  </si>
  <si>
    <t>Propanoic acid</t>
  </si>
  <si>
    <t>Isobutyric acid</t>
  </si>
  <si>
    <t>Butanoic acid</t>
  </si>
  <si>
    <t>Isovaleric acid</t>
  </si>
  <si>
    <t>Valeric acid</t>
  </si>
  <si>
    <t>Isohexanoic acid</t>
  </si>
  <si>
    <t>Hexanoic acid</t>
  </si>
  <si>
    <t>A_1</t>
  </si>
  <si>
    <t>A_2</t>
  </si>
  <si>
    <t>A_3</t>
  </si>
  <si>
    <t>A_4</t>
  </si>
  <si>
    <t>A_5</t>
  </si>
  <si>
    <t>A_6</t>
  </si>
  <si>
    <t>B_1</t>
  </si>
  <si>
    <t>B_2</t>
  </si>
  <si>
    <t>B_3</t>
  </si>
  <si>
    <t>B_4</t>
  </si>
  <si>
    <t>B_5</t>
  </si>
  <si>
    <t>B_6</t>
  </si>
  <si>
    <t>C_1</t>
  </si>
  <si>
    <t>C_2</t>
  </si>
  <si>
    <t>C_3</t>
  </si>
  <si>
    <t>C_4</t>
  </si>
  <si>
    <t>C_5</t>
  </si>
  <si>
    <t>C_6</t>
  </si>
  <si>
    <t>D_1</t>
  </si>
  <si>
    <t>D_2</t>
  </si>
  <si>
    <t>D_3</t>
  </si>
  <si>
    <t>D_4</t>
  </si>
  <si>
    <t>D_5</t>
  </si>
  <si>
    <t>D_6</t>
  </si>
  <si>
    <t>E_1</t>
  </si>
  <si>
    <t>E_2</t>
  </si>
  <si>
    <t>E_3</t>
  </si>
  <si>
    <t>E_4</t>
  </si>
  <si>
    <t>E_5</t>
  </si>
  <si>
    <t>E_6</t>
  </si>
  <si>
    <t>F_1</t>
  </si>
  <si>
    <t>F_2</t>
  </si>
  <si>
    <t>F_3</t>
  </si>
  <si>
    <t>F_4</t>
  </si>
  <si>
    <t>F_5</t>
  </si>
  <si>
    <t>F_6</t>
  </si>
  <si>
    <t>G_1</t>
  </si>
  <si>
    <t>G_2</t>
  </si>
  <si>
    <t>G_3</t>
  </si>
  <si>
    <t>G_4</t>
  </si>
  <si>
    <t>G_5</t>
  </si>
  <si>
    <t>G_6</t>
  </si>
  <si>
    <t>H_1</t>
  </si>
  <si>
    <t>H_2</t>
  </si>
  <si>
    <t>H_3</t>
  </si>
  <si>
    <t>H_4</t>
  </si>
  <si>
    <t>H_5</t>
  </si>
  <si>
    <t>H_6</t>
  </si>
  <si>
    <t>I_1</t>
  </si>
  <si>
    <t>I_2</t>
  </si>
  <si>
    <t>I_3</t>
  </si>
  <si>
    <t>I_4</t>
  </si>
  <si>
    <t>I_5</t>
  </si>
  <si>
    <t>I_6</t>
  </si>
  <si>
    <t>J_1</t>
  </si>
  <si>
    <t>J_2</t>
  </si>
  <si>
    <t>J_3</t>
  </si>
  <si>
    <t>J_4</t>
  </si>
  <si>
    <t>J_5</t>
  </si>
  <si>
    <t>J_6</t>
  </si>
  <si>
    <t>K_1</t>
  </si>
  <si>
    <t>K_2</t>
  </si>
  <si>
    <t>K_3</t>
  </si>
  <si>
    <t>K_4</t>
  </si>
  <si>
    <t>K_5</t>
  </si>
  <si>
    <t>K_6</t>
  </si>
  <si>
    <t>L_1</t>
  </si>
  <si>
    <t>L_2</t>
  </si>
  <si>
    <t>L_3</t>
  </si>
  <si>
    <t>L_4</t>
  </si>
  <si>
    <t>L_5</t>
  </si>
  <si>
    <t>L_6</t>
  </si>
  <si>
    <t>短链脂肪酸含量（μg/mg)</t>
  </si>
  <si>
    <t>Metabolite</t>
  </si>
  <si>
    <t>RT/min</t>
  </si>
  <si>
    <t>Acetic acid乙酸</t>
    <phoneticPr fontId="1" type="noConversion"/>
  </si>
  <si>
    <t>Propanoic acid丙酸</t>
    <phoneticPr fontId="1" type="noConversion"/>
  </si>
  <si>
    <t>Isobutyric acid异丁酸</t>
    <phoneticPr fontId="1" type="noConversion"/>
  </si>
  <si>
    <t>Butanoic acid丁酸</t>
    <phoneticPr fontId="1" type="noConversion"/>
  </si>
  <si>
    <t>Isovaleric acid异戊酸</t>
    <phoneticPr fontId="1" type="noConversion"/>
  </si>
  <si>
    <t>Valeric acid戊酸</t>
    <phoneticPr fontId="1" type="noConversion"/>
  </si>
  <si>
    <t>Isohexanoic acid异己酸</t>
    <phoneticPr fontId="1" type="noConversion"/>
  </si>
  <si>
    <t>Hexanoic acid己酸</t>
    <phoneticPr fontId="1" type="noConversion"/>
  </si>
  <si>
    <t>短链脂肪酸总量</t>
    <phoneticPr fontId="1" type="noConversion"/>
  </si>
  <si>
    <t>Control1</t>
  </si>
  <si>
    <t>Control2</t>
  </si>
  <si>
    <t>Control3</t>
  </si>
  <si>
    <t>Control4</t>
  </si>
  <si>
    <t>Control5</t>
  </si>
  <si>
    <t>Control6</t>
  </si>
  <si>
    <t>FMT Control1</t>
  </si>
  <si>
    <t>FMT Control2</t>
  </si>
  <si>
    <t>FMT Control3</t>
  </si>
  <si>
    <t>FMT Control4</t>
  </si>
  <si>
    <t>FMT Control5</t>
  </si>
  <si>
    <t>FMT Control6</t>
  </si>
  <si>
    <t>PFPEVFG1</t>
  </si>
  <si>
    <t>PFPEVFG2</t>
  </si>
  <si>
    <t>PFPEVFG3</t>
  </si>
  <si>
    <t>PFPEVFG4</t>
  </si>
  <si>
    <t>PFPEVFG5</t>
  </si>
  <si>
    <t>PFPEVFG6</t>
  </si>
  <si>
    <t>FMT PFPEVFG1</t>
  </si>
  <si>
    <t>FMT PFPEVFG2</t>
  </si>
  <si>
    <t>FMT PFPEVFG3</t>
  </si>
  <si>
    <t>FMT PFPEVFG4</t>
  </si>
  <si>
    <t>FMT PFPEVFG5</t>
  </si>
  <si>
    <t>FMT PFPEVFG6</t>
  </si>
  <si>
    <t>SPAQILQW1</t>
  </si>
  <si>
    <t>SPAQILQW2</t>
  </si>
  <si>
    <t>SPAQILQW3</t>
  </si>
  <si>
    <t>SPAQILQW4</t>
  </si>
  <si>
    <t>SPAQILQW5</t>
  </si>
  <si>
    <t>SPAQILQW6</t>
  </si>
  <si>
    <t>FMT SPAQILQW1</t>
  </si>
  <si>
    <t>FMT SPAQILQW2</t>
  </si>
  <si>
    <t>FMT SPAQILQW3</t>
  </si>
  <si>
    <t>FMT SPAQILQW4</t>
  </si>
  <si>
    <t>FMT SPAQILQW5</t>
  </si>
  <si>
    <t>FMT SPAQILQW6</t>
  </si>
  <si>
    <t>Positive1</t>
  </si>
  <si>
    <t>Positive2</t>
  </si>
  <si>
    <t>Positive3</t>
  </si>
  <si>
    <t>Positive4</t>
  </si>
  <si>
    <t>Positive5</t>
  </si>
  <si>
    <t>Positive6</t>
  </si>
  <si>
    <t>Model1</t>
  </si>
  <si>
    <t>Model2</t>
  </si>
  <si>
    <t>Model3</t>
  </si>
  <si>
    <t>Model4</t>
  </si>
  <si>
    <t>Model5</t>
  </si>
  <si>
    <t>Model6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</si>
</sst>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0" xfId="0" applyNumberFormat="1"/>
    <xf numFmtId="0" fontId="2" fillId="0" borderId="0" xfId="0" applyFont="1"/>
    <xf numFmtId="0" fontId="0" fillId="0" borderId="0" xfId="0"/>
    <xf numFmtId="0" fontId="0" fillId="0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opLeftCell="A33" workbookViewId="0">
      <selection activeCell="B75" sqref="B75"/>
    </sheetView>
  </sheetViews>
  <sheetFormatPr defaultColWidth="9" defaultRowHeight="13.5" x14ac:dyDescent="0.3"/>
  <sheetData>
    <row r="1" spans="1:11" x14ac:dyDescent="0.3">
      <c r="A1" s="3" t="s">
        <v>0</v>
      </c>
      <c r="B1" s="3" t="s">
        <v>1</v>
      </c>
      <c r="C1" s="3" t="s">
        <v>2</v>
      </c>
      <c r="D1" s="3"/>
      <c r="E1" s="3"/>
      <c r="F1" s="3"/>
      <c r="G1" s="3"/>
      <c r="H1" s="3"/>
      <c r="I1" s="3"/>
      <c r="J1" s="3"/>
    </row>
    <row r="2" spans="1:11" x14ac:dyDescent="0.3">
      <c r="A2" s="3"/>
      <c r="B2" s="3"/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1" x14ac:dyDescent="0.3">
      <c r="A3" t="s">
        <v>12</v>
      </c>
      <c r="B3">
        <v>21.9</v>
      </c>
      <c r="C3">
        <v>1</v>
      </c>
      <c r="D3">
        <v>44.738599999999998</v>
      </c>
      <c r="E3">
        <v>11.223800000000001</v>
      </c>
      <c r="F3">
        <v>0.88529999999999998</v>
      </c>
      <c r="G3">
        <v>10.1134</v>
      </c>
      <c r="H3">
        <v>0.56889999999999996</v>
      </c>
      <c r="I3">
        <v>0.70189999999999997</v>
      </c>
      <c r="J3">
        <v>0.52470000000000006</v>
      </c>
      <c r="K3">
        <v>4.7600000000000003E-2</v>
      </c>
    </row>
    <row r="4" spans="1:11" x14ac:dyDescent="0.3">
      <c r="A4" t="s">
        <v>13</v>
      </c>
      <c r="B4">
        <v>23.5</v>
      </c>
      <c r="C4">
        <v>1</v>
      </c>
      <c r="D4">
        <v>74.171999999999997</v>
      </c>
      <c r="E4">
        <v>17.715199999999999</v>
      </c>
      <c r="F4">
        <v>1.5575000000000001</v>
      </c>
      <c r="G4">
        <v>20.4193</v>
      </c>
      <c r="H4">
        <v>1.1573</v>
      </c>
      <c r="I4">
        <v>1.7065999999999999</v>
      </c>
      <c r="J4">
        <v>0.32940000000000003</v>
      </c>
      <c r="K4">
        <v>5.7099999999999998E-2</v>
      </c>
    </row>
    <row r="5" spans="1:11" x14ac:dyDescent="0.3">
      <c r="A5" t="s">
        <v>14</v>
      </c>
      <c r="B5">
        <v>24.6</v>
      </c>
      <c r="C5">
        <v>1</v>
      </c>
      <c r="D5">
        <v>74.225700000000003</v>
      </c>
      <c r="E5">
        <v>17.520800000000001</v>
      </c>
      <c r="F5">
        <v>1.5186999999999999</v>
      </c>
      <c r="G5">
        <v>19.853200000000001</v>
      </c>
      <c r="H5">
        <v>1.0664</v>
      </c>
      <c r="I5">
        <v>1.7915000000000001</v>
      </c>
      <c r="J5">
        <v>0.3422</v>
      </c>
      <c r="K5">
        <v>4.7100000000000003E-2</v>
      </c>
    </row>
    <row r="6" spans="1:11" x14ac:dyDescent="0.3">
      <c r="A6" t="s">
        <v>15</v>
      </c>
      <c r="B6">
        <v>24.5</v>
      </c>
      <c r="C6">
        <v>1</v>
      </c>
      <c r="D6">
        <v>51.154299999999999</v>
      </c>
      <c r="E6">
        <v>16.9923</v>
      </c>
      <c r="F6">
        <v>1.3501000000000001</v>
      </c>
      <c r="G6">
        <v>17.402000000000001</v>
      </c>
      <c r="H6">
        <v>0.99470000000000003</v>
      </c>
      <c r="I6">
        <v>1.4776</v>
      </c>
      <c r="J6">
        <v>0.57440000000000002</v>
      </c>
      <c r="K6">
        <v>5.11E-2</v>
      </c>
    </row>
    <row r="7" spans="1:11" x14ac:dyDescent="0.3">
      <c r="A7" t="s">
        <v>16</v>
      </c>
      <c r="B7">
        <v>24.7</v>
      </c>
      <c r="C7">
        <v>1</v>
      </c>
      <c r="D7">
        <v>70.841700000000003</v>
      </c>
      <c r="E7">
        <v>19.336300000000001</v>
      </c>
      <c r="F7">
        <v>2.0042</v>
      </c>
      <c r="G7">
        <v>14.839499999999999</v>
      </c>
      <c r="H7">
        <v>1.4978</v>
      </c>
      <c r="I7">
        <v>1.9114</v>
      </c>
      <c r="J7">
        <v>0.51639999999999997</v>
      </c>
      <c r="K7">
        <v>4.0899999999999999E-2</v>
      </c>
    </row>
    <row r="8" spans="1:11" x14ac:dyDescent="0.3">
      <c r="A8" t="s">
        <v>17</v>
      </c>
      <c r="B8">
        <v>23.6</v>
      </c>
      <c r="C8">
        <v>1</v>
      </c>
      <c r="D8">
        <v>65.127899999999997</v>
      </c>
      <c r="E8">
        <v>14.653600000000001</v>
      </c>
      <c r="F8">
        <v>1.4702999999999999</v>
      </c>
      <c r="G8">
        <v>12.901899999999999</v>
      </c>
      <c r="H8">
        <v>1.1459999999999999</v>
      </c>
      <c r="I8">
        <v>1.359</v>
      </c>
      <c r="J8">
        <v>0.2399</v>
      </c>
      <c r="K8">
        <v>4.8899999999999999E-2</v>
      </c>
    </row>
    <row r="9" spans="1:11" x14ac:dyDescent="0.3">
      <c r="A9" t="s">
        <v>18</v>
      </c>
      <c r="B9">
        <v>23.2</v>
      </c>
      <c r="C9">
        <v>1</v>
      </c>
      <c r="D9">
        <v>46.255200000000002</v>
      </c>
      <c r="E9">
        <v>7.6039000000000003</v>
      </c>
      <c r="F9">
        <v>1.0011000000000001</v>
      </c>
      <c r="G9">
        <v>10.5535</v>
      </c>
      <c r="H9">
        <v>0.76559999999999995</v>
      </c>
      <c r="I9">
        <v>0.78900000000000003</v>
      </c>
      <c r="J9">
        <v>0.25740000000000002</v>
      </c>
      <c r="K9">
        <v>5.7200000000000001E-2</v>
      </c>
    </row>
    <row r="10" spans="1:11" x14ac:dyDescent="0.3">
      <c r="A10" t="s">
        <v>19</v>
      </c>
      <c r="B10">
        <v>23.8</v>
      </c>
      <c r="C10">
        <v>1</v>
      </c>
      <c r="D10">
        <v>59.068800000000003</v>
      </c>
      <c r="E10">
        <v>13.0929</v>
      </c>
      <c r="F10">
        <v>1.4410000000000001</v>
      </c>
      <c r="G10">
        <v>25.505800000000001</v>
      </c>
      <c r="H10">
        <v>1.006</v>
      </c>
      <c r="I10">
        <v>1.7619</v>
      </c>
      <c r="J10">
        <v>0.43090000000000001</v>
      </c>
      <c r="K10">
        <v>3.5400000000000001E-2</v>
      </c>
    </row>
    <row r="11" spans="1:11" x14ac:dyDescent="0.3">
      <c r="A11" t="s">
        <v>20</v>
      </c>
      <c r="B11">
        <v>21.1</v>
      </c>
      <c r="C11">
        <v>1</v>
      </c>
      <c r="D11">
        <v>56.623600000000003</v>
      </c>
      <c r="E11">
        <v>11.435</v>
      </c>
      <c r="F11">
        <v>1.1493</v>
      </c>
      <c r="G11">
        <v>14.808199999999999</v>
      </c>
      <c r="H11">
        <v>0.7954</v>
      </c>
      <c r="I11">
        <v>1.3683000000000001</v>
      </c>
      <c r="J11">
        <v>0.45079999999999998</v>
      </c>
      <c r="K11">
        <v>3.5799999999999998E-2</v>
      </c>
    </row>
    <row r="12" spans="1:11" x14ac:dyDescent="0.3">
      <c r="A12" t="s">
        <v>21</v>
      </c>
      <c r="B12">
        <v>21.2</v>
      </c>
      <c r="C12">
        <v>1</v>
      </c>
      <c r="D12">
        <v>69.245999999999995</v>
      </c>
      <c r="E12">
        <v>12.8391</v>
      </c>
      <c r="F12">
        <v>1.9371</v>
      </c>
      <c r="G12">
        <v>18.2102</v>
      </c>
      <c r="H12">
        <v>1.4608000000000001</v>
      </c>
      <c r="I12">
        <v>2.0386000000000002</v>
      </c>
      <c r="J12">
        <v>0.56200000000000006</v>
      </c>
      <c r="K12">
        <v>2.3900000000000001E-2</v>
      </c>
    </row>
    <row r="13" spans="1:11" x14ac:dyDescent="0.3">
      <c r="A13" t="s">
        <v>22</v>
      </c>
      <c r="B13">
        <v>21.5</v>
      </c>
      <c r="C13">
        <v>1</v>
      </c>
      <c r="D13">
        <v>50.905700000000003</v>
      </c>
      <c r="E13">
        <v>13.290800000000001</v>
      </c>
      <c r="F13">
        <v>1.1131</v>
      </c>
      <c r="G13">
        <v>13.414899999999999</v>
      </c>
      <c r="H13">
        <v>1.0091000000000001</v>
      </c>
      <c r="I13">
        <v>1.3341000000000001</v>
      </c>
      <c r="J13">
        <v>0.30620000000000003</v>
      </c>
      <c r="K13">
        <v>4.2999999999999997E-2</v>
      </c>
    </row>
    <row r="14" spans="1:11" x14ac:dyDescent="0.3">
      <c r="A14" t="s">
        <v>23</v>
      </c>
      <c r="B14">
        <v>23.6</v>
      </c>
      <c r="C14">
        <v>1</v>
      </c>
      <c r="D14">
        <v>66.248000000000005</v>
      </c>
      <c r="E14">
        <v>16.1723</v>
      </c>
      <c r="F14">
        <v>1.5696000000000001</v>
      </c>
      <c r="G14">
        <v>13.953200000000001</v>
      </c>
      <c r="H14">
        <v>1.3805000000000001</v>
      </c>
      <c r="I14">
        <v>2.0318000000000001</v>
      </c>
      <c r="J14">
        <v>0.71560000000000001</v>
      </c>
      <c r="K14">
        <v>3.2800000000000003E-2</v>
      </c>
    </row>
    <row r="15" spans="1:11" x14ac:dyDescent="0.3">
      <c r="A15" t="s">
        <v>24</v>
      </c>
      <c r="B15">
        <v>22.3</v>
      </c>
      <c r="C15">
        <v>1</v>
      </c>
      <c r="D15">
        <v>43.4133</v>
      </c>
      <c r="E15">
        <v>11.833299999999999</v>
      </c>
      <c r="F15">
        <v>1.2952999999999999</v>
      </c>
      <c r="G15">
        <v>14.241300000000001</v>
      </c>
      <c r="H15">
        <v>1.1805000000000001</v>
      </c>
      <c r="I15">
        <v>1.3931</v>
      </c>
      <c r="J15">
        <v>0.17119999999999999</v>
      </c>
      <c r="K15">
        <v>4.1099999999999998E-2</v>
      </c>
    </row>
    <row r="16" spans="1:11" x14ac:dyDescent="0.3">
      <c r="A16" t="s">
        <v>25</v>
      </c>
      <c r="B16">
        <v>22.5</v>
      </c>
      <c r="C16">
        <v>1</v>
      </c>
      <c r="D16">
        <v>52.762300000000003</v>
      </c>
      <c r="E16">
        <v>13.965199999999999</v>
      </c>
      <c r="F16">
        <v>1.3617999999999999</v>
      </c>
      <c r="G16">
        <v>15.3041</v>
      </c>
      <c r="H16">
        <v>1.5931</v>
      </c>
      <c r="I16">
        <v>1.698</v>
      </c>
      <c r="J16">
        <v>0.17480000000000001</v>
      </c>
      <c r="K16">
        <v>5.4800000000000001E-2</v>
      </c>
    </row>
    <row r="17" spans="1:11" x14ac:dyDescent="0.3">
      <c r="A17" t="s">
        <v>26</v>
      </c>
      <c r="B17">
        <v>23.6</v>
      </c>
      <c r="C17">
        <v>1</v>
      </c>
      <c r="D17">
        <v>68.501599999999996</v>
      </c>
      <c r="E17">
        <v>14.6792</v>
      </c>
      <c r="F17">
        <v>1.6796</v>
      </c>
      <c r="G17">
        <v>18.042200000000001</v>
      </c>
      <c r="H17">
        <v>1.3741000000000001</v>
      </c>
      <c r="I17">
        <v>2.0836999999999999</v>
      </c>
      <c r="J17">
        <v>0.49740000000000001</v>
      </c>
      <c r="K17">
        <v>3.44E-2</v>
      </c>
    </row>
    <row r="18" spans="1:11" x14ac:dyDescent="0.3">
      <c r="A18" t="s">
        <v>27</v>
      </c>
      <c r="B18">
        <v>21.2</v>
      </c>
      <c r="C18">
        <v>1</v>
      </c>
      <c r="D18">
        <v>61.378</v>
      </c>
      <c r="E18">
        <v>13.8627</v>
      </c>
      <c r="F18">
        <v>1.7741</v>
      </c>
      <c r="G18">
        <v>19.1691</v>
      </c>
      <c r="H18">
        <v>1.4642999999999999</v>
      </c>
      <c r="I18">
        <v>2.0888</v>
      </c>
      <c r="J18">
        <v>0.20250000000000001</v>
      </c>
      <c r="K18">
        <v>0.04</v>
      </c>
    </row>
    <row r="19" spans="1:11" x14ac:dyDescent="0.3">
      <c r="A19" t="s">
        <v>28</v>
      </c>
      <c r="B19">
        <v>23.7</v>
      </c>
      <c r="C19">
        <v>1</v>
      </c>
      <c r="D19">
        <v>52.205500000000001</v>
      </c>
      <c r="E19">
        <v>11.1831</v>
      </c>
      <c r="F19">
        <v>1.3517999999999999</v>
      </c>
      <c r="G19">
        <v>15.9358</v>
      </c>
      <c r="H19">
        <v>1.2392000000000001</v>
      </c>
      <c r="I19">
        <v>1.6585000000000001</v>
      </c>
      <c r="J19">
        <v>0.2303</v>
      </c>
      <c r="K19">
        <v>3.0700000000000002E-2</v>
      </c>
    </row>
    <row r="20" spans="1:11" x14ac:dyDescent="0.3">
      <c r="A20" t="s">
        <v>29</v>
      </c>
      <c r="B20">
        <v>24.2</v>
      </c>
      <c r="C20">
        <v>1</v>
      </c>
      <c r="D20">
        <v>83.881900000000002</v>
      </c>
      <c r="E20">
        <v>17.0001</v>
      </c>
      <c r="F20">
        <v>2.355</v>
      </c>
      <c r="G20">
        <v>25.421299999999999</v>
      </c>
      <c r="H20">
        <v>1.6673</v>
      </c>
      <c r="I20">
        <v>2.3622000000000001</v>
      </c>
      <c r="J20">
        <v>0.2203</v>
      </c>
      <c r="K20">
        <v>3.2800000000000003E-2</v>
      </c>
    </row>
    <row r="21" spans="1:11" x14ac:dyDescent="0.3">
      <c r="A21" t="s">
        <v>30</v>
      </c>
      <c r="B21">
        <v>22.9</v>
      </c>
      <c r="C21">
        <v>1</v>
      </c>
      <c r="D21">
        <v>65.417500000000004</v>
      </c>
      <c r="E21">
        <v>16.701699999999999</v>
      </c>
      <c r="F21">
        <v>1.9471000000000001</v>
      </c>
      <c r="G21">
        <v>19.4499</v>
      </c>
      <c r="H21">
        <v>1.5723</v>
      </c>
      <c r="I21">
        <v>1.9549000000000001</v>
      </c>
      <c r="J21">
        <v>8.4900000000000003E-2</v>
      </c>
      <c r="K21">
        <v>2.7900000000000001E-2</v>
      </c>
    </row>
    <row r="22" spans="1:11" x14ac:dyDescent="0.3">
      <c r="A22" t="s">
        <v>31</v>
      </c>
      <c r="B22">
        <v>21.9</v>
      </c>
      <c r="C22">
        <v>1</v>
      </c>
      <c r="D22">
        <v>77.4084</v>
      </c>
      <c r="E22">
        <v>19.7956</v>
      </c>
      <c r="F22">
        <v>2.9986999999999999</v>
      </c>
      <c r="G22">
        <v>16.150200000000002</v>
      </c>
      <c r="H22">
        <v>2.1362000000000001</v>
      </c>
      <c r="I22">
        <v>2.4508999999999999</v>
      </c>
      <c r="J22">
        <v>0.16220000000000001</v>
      </c>
      <c r="K22">
        <v>1.9699999999999999E-2</v>
      </c>
    </row>
    <row r="23" spans="1:11" x14ac:dyDescent="0.3">
      <c r="A23" t="s">
        <v>32</v>
      </c>
      <c r="B23">
        <v>23.6</v>
      </c>
      <c r="C23">
        <v>1</v>
      </c>
      <c r="D23">
        <v>41.729100000000003</v>
      </c>
      <c r="E23">
        <v>14.072100000000001</v>
      </c>
      <c r="F23">
        <v>1.8036000000000001</v>
      </c>
      <c r="G23">
        <v>13.735900000000001</v>
      </c>
      <c r="H23">
        <v>1.3263</v>
      </c>
      <c r="I23">
        <v>1.5367</v>
      </c>
      <c r="J23">
        <v>0.31490000000000001</v>
      </c>
      <c r="K23">
        <v>3.4200000000000001E-2</v>
      </c>
    </row>
    <row r="24" spans="1:11" x14ac:dyDescent="0.3">
      <c r="A24" t="s">
        <v>33</v>
      </c>
      <c r="B24" s="1">
        <v>23</v>
      </c>
      <c r="C24">
        <v>1</v>
      </c>
      <c r="D24">
        <v>73.478099999999998</v>
      </c>
      <c r="E24">
        <v>13.826700000000001</v>
      </c>
      <c r="F24">
        <v>1.5940000000000001</v>
      </c>
      <c r="G24">
        <v>21.1584</v>
      </c>
      <c r="H24">
        <v>1.2709999999999999</v>
      </c>
      <c r="I24">
        <v>2.1293000000000002</v>
      </c>
      <c r="J24">
        <v>0.23960000000000001</v>
      </c>
      <c r="K24">
        <v>2.7300000000000001E-2</v>
      </c>
    </row>
    <row r="25" spans="1:11" x14ac:dyDescent="0.3">
      <c r="A25" t="s">
        <v>34</v>
      </c>
      <c r="B25">
        <v>22.7</v>
      </c>
      <c r="C25">
        <v>1</v>
      </c>
      <c r="D25">
        <v>92.069000000000003</v>
      </c>
      <c r="E25">
        <v>24.764299999999999</v>
      </c>
      <c r="F25">
        <v>3.8249</v>
      </c>
      <c r="G25">
        <v>33.407200000000003</v>
      </c>
      <c r="H25">
        <v>2.4885999999999999</v>
      </c>
      <c r="I25">
        <v>3.9148000000000001</v>
      </c>
      <c r="J25">
        <v>0.17330000000000001</v>
      </c>
      <c r="K25">
        <v>3.6400000000000002E-2</v>
      </c>
    </row>
    <row r="26" spans="1:11" x14ac:dyDescent="0.3">
      <c r="A26" t="s">
        <v>35</v>
      </c>
      <c r="B26">
        <v>21.5</v>
      </c>
      <c r="C26">
        <v>1</v>
      </c>
      <c r="D26">
        <v>51.4803</v>
      </c>
      <c r="E26">
        <v>15.195</v>
      </c>
      <c r="F26">
        <v>1.9065000000000001</v>
      </c>
      <c r="G26">
        <v>22.619399999999999</v>
      </c>
      <c r="H26">
        <v>1.4702</v>
      </c>
      <c r="I26">
        <v>1.7403999999999999</v>
      </c>
      <c r="J26">
        <v>0.4491</v>
      </c>
      <c r="K26">
        <v>2.8799999999999999E-2</v>
      </c>
    </row>
    <row r="27" spans="1:11" x14ac:dyDescent="0.3">
      <c r="A27" t="s">
        <v>36</v>
      </c>
      <c r="B27" s="1">
        <v>21</v>
      </c>
      <c r="C27">
        <v>1</v>
      </c>
      <c r="D27">
        <v>62.596699999999998</v>
      </c>
      <c r="E27">
        <v>11.142899999999999</v>
      </c>
      <c r="F27">
        <v>1.5163</v>
      </c>
      <c r="G27">
        <v>26.506799999999998</v>
      </c>
      <c r="H27">
        <v>1.0902000000000001</v>
      </c>
      <c r="I27">
        <v>1.5814999999999999</v>
      </c>
      <c r="J27">
        <v>0.29720000000000002</v>
      </c>
      <c r="K27">
        <v>3.9100000000000003E-2</v>
      </c>
    </row>
    <row r="28" spans="1:11" x14ac:dyDescent="0.3">
      <c r="A28" t="s">
        <v>37</v>
      </c>
      <c r="B28">
        <v>24.5</v>
      </c>
      <c r="C28">
        <v>1</v>
      </c>
      <c r="D28">
        <v>91.658000000000001</v>
      </c>
      <c r="E28">
        <v>21.127800000000001</v>
      </c>
      <c r="F28">
        <v>2.1924999999999999</v>
      </c>
      <c r="G28">
        <v>29.0671</v>
      </c>
      <c r="H28">
        <v>1.7690999999999999</v>
      </c>
      <c r="I28">
        <v>2.7591999999999999</v>
      </c>
      <c r="J28">
        <v>0.21360000000000001</v>
      </c>
      <c r="K28">
        <v>4.58E-2</v>
      </c>
    </row>
    <row r="29" spans="1:11" x14ac:dyDescent="0.3">
      <c r="A29" t="s">
        <v>38</v>
      </c>
      <c r="B29">
        <v>21.8</v>
      </c>
      <c r="C29">
        <v>1</v>
      </c>
      <c r="D29">
        <v>43.284599999999998</v>
      </c>
      <c r="E29">
        <v>9.7226999999999997</v>
      </c>
      <c r="F29">
        <v>1.2081999999999999</v>
      </c>
      <c r="G29">
        <v>13.7987</v>
      </c>
      <c r="H29">
        <v>1.2959000000000001</v>
      </c>
      <c r="I29">
        <v>1.2693000000000001</v>
      </c>
      <c r="J29">
        <v>0.1434</v>
      </c>
      <c r="K29">
        <v>4.58E-2</v>
      </c>
    </row>
    <row r="30" spans="1:11" x14ac:dyDescent="0.3">
      <c r="A30" t="s">
        <v>39</v>
      </c>
      <c r="B30">
        <v>23.8</v>
      </c>
      <c r="C30">
        <v>1</v>
      </c>
      <c r="D30">
        <v>59.565100000000001</v>
      </c>
      <c r="E30">
        <v>15.675800000000001</v>
      </c>
      <c r="F30">
        <v>1.8702000000000001</v>
      </c>
      <c r="G30">
        <v>15.6959</v>
      </c>
      <c r="H30">
        <v>1.3612</v>
      </c>
      <c r="I30">
        <v>1.6948000000000001</v>
      </c>
      <c r="J30">
        <v>0.26650000000000001</v>
      </c>
      <c r="K30">
        <v>5.2900000000000003E-2</v>
      </c>
    </row>
    <row r="31" spans="1:11" x14ac:dyDescent="0.3">
      <c r="A31" t="s">
        <v>40</v>
      </c>
      <c r="B31">
        <v>22.1</v>
      </c>
      <c r="C31">
        <v>1</v>
      </c>
      <c r="D31">
        <v>60.708399999999997</v>
      </c>
      <c r="E31">
        <v>14.895200000000001</v>
      </c>
      <c r="F31">
        <v>1.8005</v>
      </c>
      <c r="G31">
        <v>15.138400000000001</v>
      </c>
      <c r="H31">
        <v>1.4517</v>
      </c>
      <c r="I31">
        <v>1.8055000000000001</v>
      </c>
      <c r="J31">
        <v>0.4783</v>
      </c>
      <c r="K31">
        <v>3.85E-2</v>
      </c>
    </row>
    <row r="32" spans="1:11" x14ac:dyDescent="0.3">
      <c r="A32" t="s">
        <v>41</v>
      </c>
      <c r="B32">
        <v>22.8</v>
      </c>
      <c r="C32">
        <v>1</v>
      </c>
      <c r="D32">
        <v>52.503700000000002</v>
      </c>
      <c r="E32">
        <v>11.942</v>
      </c>
      <c r="F32">
        <v>1.7152000000000001</v>
      </c>
      <c r="G32">
        <v>13.162100000000001</v>
      </c>
      <c r="H32">
        <v>1.4054</v>
      </c>
      <c r="I32">
        <v>1.4758</v>
      </c>
      <c r="J32">
        <v>0.18859999999999999</v>
      </c>
      <c r="K32">
        <v>4.02E-2</v>
      </c>
    </row>
    <row r="33" spans="1:11" x14ac:dyDescent="0.3">
      <c r="A33" t="s">
        <v>42</v>
      </c>
      <c r="B33">
        <v>24.2</v>
      </c>
      <c r="C33">
        <v>1</v>
      </c>
      <c r="D33">
        <v>34.489699999999999</v>
      </c>
      <c r="E33">
        <v>8.0175999999999998</v>
      </c>
      <c r="F33">
        <v>0.96499999999999997</v>
      </c>
      <c r="G33">
        <v>6.8494000000000002</v>
      </c>
      <c r="H33">
        <v>0.80169999999999997</v>
      </c>
      <c r="I33">
        <v>0.75829999999999997</v>
      </c>
      <c r="J33">
        <v>0.15379999999999999</v>
      </c>
      <c r="K33">
        <v>4.9099999999999998E-2</v>
      </c>
    </row>
    <row r="34" spans="1:11" x14ac:dyDescent="0.3">
      <c r="A34" t="s">
        <v>43</v>
      </c>
      <c r="B34">
        <v>24.3</v>
      </c>
      <c r="C34">
        <v>1</v>
      </c>
      <c r="D34">
        <v>35.859699999999997</v>
      </c>
      <c r="E34">
        <v>9.5584000000000007</v>
      </c>
      <c r="F34">
        <v>1.2971999999999999</v>
      </c>
      <c r="G34">
        <v>19.230399999999999</v>
      </c>
      <c r="H34">
        <v>0.71560000000000001</v>
      </c>
      <c r="I34">
        <v>0.9516</v>
      </c>
      <c r="J34">
        <v>0.21740000000000001</v>
      </c>
      <c r="K34">
        <v>3.6299999999999999E-2</v>
      </c>
    </row>
    <row r="35" spans="1:11" x14ac:dyDescent="0.3">
      <c r="A35" t="s">
        <v>44</v>
      </c>
      <c r="B35">
        <v>24.5</v>
      </c>
      <c r="C35">
        <v>1</v>
      </c>
      <c r="D35">
        <v>50.6188</v>
      </c>
      <c r="E35">
        <v>17.265000000000001</v>
      </c>
      <c r="F35">
        <v>2.5832000000000002</v>
      </c>
      <c r="G35">
        <v>17.492000000000001</v>
      </c>
      <c r="H35">
        <v>1.7811999999999999</v>
      </c>
      <c r="I35">
        <v>2.1669</v>
      </c>
      <c r="J35">
        <v>0.31919999999999998</v>
      </c>
      <c r="K35">
        <v>3.9100000000000003E-2</v>
      </c>
    </row>
    <row r="36" spans="1:11" x14ac:dyDescent="0.3">
      <c r="A36" t="s">
        <v>45</v>
      </c>
      <c r="B36">
        <v>23.6</v>
      </c>
      <c r="C36">
        <v>1</v>
      </c>
      <c r="D36">
        <v>39.396999999999998</v>
      </c>
      <c r="E36">
        <v>12.8705</v>
      </c>
      <c r="F36">
        <v>1.7407999999999999</v>
      </c>
      <c r="G36">
        <v>10.9648</v>
      </c>
      <c r="H36">
        <v>1.1315</v>
      </c>
      <c r="I36">
        <v>1.3743000000000001</v>
      </c>
      <c r="J36">
        <v>0.3664</v>
      </c>
      <c r="K36">
        <v>2.9700000000000001E-2</v>
      </c>
    </row>
    <row r="37" spans="1:11" x14ac:dyDescent="0.3">
      <c r="A37" t="s">
        <v>46</v>
      </c>
      <c r="B37">
        <v>24.5</v>
      </c>
      <c r="C37">
        <v>1</v>
      </c>
      <c r="D37">
        <v>48.267800000000001</v>
      </c>
      <c r="E37">
        <v>10.904999999999999</v>
      </c>
      <c r="F37">
        <v>1.0876999999999999</v>
      </c>
      <c r="G37">
        <v>13.0007</v>
      </c>
      <c r="H37">
        <v>0.87729999999999997</v>
      </c>
      <c r="I37">
        <v>1.081</v>
      </c>
      <c r="J37">
        <v>0.19900000000000001</v>
      </c>
      <c r="K37">
        <v>4.7100000000000003E-2</v>
      </c>
    </row>
    <row r="38" spans="1:11" x14ac:dyDescent="0.3">
      <c r="A38" t="s">
        <v>47</v>
      </c>
      <c r="B38">
        <v>23.1</v>
      </c>
      <c r="C38">
        <v>1</v>
      </c>
      <c r="D38">
        <v>66.134299999999996</v>
      </c>
      <c r="E38">
        <v>17.668199999999999</v>
      </c>
      <c r="F38">
        <v>1.9652000000000001</v>
      </c>
      <c r="G38">
        <v>21.500399999999999</v>
      </c>
      <c r="H38">
        <v>1.4085000000000001</v>
      </c>
      <c r="I38">
        <v>2.0655000000000001</v>
      </c>
      <c r="J38">
        <v>0.22850000000000001</v>
      </c>
      <c r="K38">
        <v>3.6999999999999998E-2</v>
      </c>
    </row>
    <row r="39" spans="1:11" x14ac:dyDescent="0.3">
      <c r="A39" t="s">
        <v>48</v>
      </c>
      <c r="B39">
        <v>23.9</v>
      </c>
      <c r="C39">
        <v>1</v>
      </c>
      <c r="D39">
        <v>67.311400000000006</v>
      </c>
      <c r="E39">
        <v>21.849900000000002</v>
      </c>
      <c r="F39">
        <v>2.3976999999999999</v>
      </c>
      <c r="G39">
        <v>27.968699999999998</v>
      </c>
      <c r="H39">
        <v>1.7048000000000001</v>
      </c>
      <c r="I39">
        <v>2.5638000000000001</v>
      </c>
      <c r="J39">
        <v>0.3105</v>
      </c>
      <c r="K39">
        <v>4.7100000000000003E-2</v>
      </c>
    </row>
    <row r="40" spans="1:11" x14ac:dyDescent="0.3">
      <c r="A40" t="s">
        <v>49</v>
      </c>
      <c r="B40">
        <v>23.6</v>
      </c>
      <c r="C40">
        <v>1</v>
      </c>
      <c r="D40">
        <v>59.383200000000002</v>
      </c>
      <c r="E40">
        <v>16.842700000000001</v>
      </c>
      <c r="F40">
        <v>2.3165</v>
      </c>
      <c r="G40">
        <v>19.970099999999999</v>
      </c>
      <c r="H40">
        <v>1.8163</v>
      </c>
      <c r="I40">
        <v>2.3191999999999999</v>
      </c>
      <c r="J40">
        <v>0.30599999999999999</v>
      </c>
      <c r="K40">
        <v>4.5499999999999999E-2</v>
      </c>
    </row>
    <row r="41" spans="1:11" x14ac:dyDescent="0.3">
      <c r="A41" t="s">
        <v>50</v>
      </c>
      <c r="B41">
        <v>21.2</v>
      </c>
      <c r="C41">
        <v>1</v>
      </c>
      <c r="D41">
        <v>83.303100000000001</v>
      </c>
      <c r="E41">
        <v>17.912700000000001</v>
      </c>
      <c r="F41">
        <v>2.1964000000000001</v>
      </c>
      <c r="G41">
        <v>18.806699999999999</v>
      </c>
      <c r="H41">
        <v>1.5774999999999999</v>
      </c>
      <c r="I41">
        <v>2.4195000000000002</v>
      </c>
      <c r="J41">
        <v>0.48349999999999999</v>
      </c>
      <c r="K41">
        <v>2.6599999999999999E-2</v>
      </c>
    </row>
    <row r="42" spans="1:11" x14ac:dyDescent="0.3">
      <c r="A42" t="s">
        <v>51</v>
      </c>
      <c r="B42">
        <v>22.6</v>
      </c>
      <c r="C42">
        <v>1</v>
      </c>
      <c r="D42">
        <v>56.034100000000002</v>
      </c>
      <c r="E42">
        <v>16.029699999999998</v>
      </c>
      <c r="F42">
        <v>1.8891</v>
      </c>
      <c r="G42">
        <v>18.915099999999999</v>
      </c>
      <c r="H42">
        <v>1.5033000000000001</v>
      </c>
      <c r="I42">
        <v>1.8879999999999999</v>
      </c>
      <c r="J42">
        <v>0.36549999999999999</v>
      </c>
      <c r="K42">
        <v>2.81E-2</v>
      </c>
    </row>
    <row r="43" spans="1:11" x14ac:dyDescent="0.3">
      <c r="A43" t="s">
        <v>52</v>
      </c>
      <c r="B43">
        <v>24.8</v>
      </c>
      <c r="C43">
        <v>1</v>
      </c>
      <c r="D43">
        <v>52.3628</v>
      </c>
      <c r="E43">
        <v>14.4598</v>
      </c>
      <c r="F43">
        <v>1.5528</v>
      </c>
      <c r="G43">
        <v>11.6503</v>
      </c>
      <c r="H43">
        <v>1.2217</v>
      </c>
      <c r="I43">
        <v>1.5138</v>
      </c>
      <c r="J43">
        <v>0.28060000000000002</v>
      </c>
      <c r="K43">
        <v>4.2200000000000001E-2</v>
      </c>
    </row>
    <row r="44" spans="1:11" x14ac:dyDescent="0.3">
      <c r="A44" t="s">
        <v>53</v>
      </c>
      <c r="B44">
        <v>22.7</v>
      </c>
      <c r="C44">
        <v>1</v>
      </c>
      <c r="D44">
        <v>62.646900000000002</v>
      </c>
      <c r="E44">
        <v>20.338100000000001</v>
      </c>
      <c r="F44">
        <v>2.6808999999999998</v>
      </c>
      <c r="G44">
        <v>20.2563</v>
      </c>
      <c r="H44">
        <v>2.1307</v>
      </c>
      <c r="I44">
        <v>3.0034000000000001</v>
      </c>
      <c r="J44">
        <v>0.62909999999999999</v>
      </c>
      <c r="K44">
        <v>3.4000000000000002E-2</v>
      </c>
    </row>
    <row r="45" spans="1:11" x14ac:dyDescent="0.3">
      <c r="A45" t="s">
        <v>54</v>
      </c>
      <c r="B45">
        <v>21.4</v>
      </c>
      <c r="C45">
        <v>1</v>
      </c>
      <c r="D45">
        <v>69.820300000000003</v>
      </c>
      <c r="E45">
        <v>17.7682</v>
      </c>
      <c r="F45">
        <v>2.3708999999999998</v>
      </c>
      <c r="G45">
        <v>14.802</v>
      </c>
      <c r="H45">
        <v>1.7544</v>
      </c>
      <c r="I45">
        <v>2.1616</v>
      </c>
      <c r="J45">
        <v>0.30630000000000002</v>
      </c>
      <c r="K45">
        <v>2.87E-2</v>
      </c>
    </row>
    <row r="46" spans="1:11" x14ac:dyDescent="0.3">
      <c r="A46" t="s">
        <v>55</v>
      </c>
      <c r="B46">
        <v>21.8</v>
      </c>
      <c r="C46">
        <v>1</v>
      </c>
      <c r="D46">
        <v>46.786299999999997</v>
      </c>
      <c r="E46">
        <v>9.5610999999999997</v>
      </c>
      <c r="F46">
        <v>1.1136999999999999</v>
      </c>
      <c r="G46">
        <v>8.6637000000000004</v>
      </c>
      <c r="H46">
        <v>1.0720000000000001</v>
      </c>
      <c r="I46">
        <v>0.93240000000000001</v>
      </c>
      <c r="J46">
        <v>0.37959999999999999</v>
      </c>
      <c r="K46">
        <v>2.5600000000000001E-2</v>
      </c>
    </row>
    <row r="47" spans="1:11" x14ac:dyDescent="0.3">
      <c r="A47" t="s">
        <v>56</v>
      </c>
      <c r="B47">
        <v>23.7</v>
      </c>
      <c r="C47">
        <v>1</v>
      </c>
      <c r="D47">
        <v>56.500300000000003</v>
      </c>
      <c r="E47">
        <v>16.117000000000001</v>
      </c>
      <c r="F47">
        <v>2.1261000000000001</v>
      </c>
      <c r="G47">
        <v>16.259899999999998</v>
      </c>
      <c r="H47">
        <v>1.5544</v>
      </c>
      <c r="I47">
        <v>1.8313999999999999</v>
      </c>
      <c r="J47">
        <v>0.58330000000000004</v>
      </c>
      <c r="K47">
        <v>2.9600000000000001E-2</v>
      </c>
    </row>
    <row r="48" spans="1:11" x14ac:dyDescent="0.3">
      <c r="A48" t="s">
        <v>57</v>
      </c>
      <c r="B48">
        <v>21.8</v>
      </c>
      <c r="C48">
        <v>1</v>
      </c>
      <c r="D48">
        <v>64.143799999999999</v>
      </c>
      <c r="E48">
        <v>15.4473</v>
      </c>
      <c r="F48">
        <v>1.9417</v>
      </c>
      <c r="G48">
        <v>17.5169</v>
      </c>
      <c r="H48">
        <v>1.6337999999999999</v>
      </c>
      <c r="I48">
        <v>1.9702</v>
      </c>
      <c r="J48">
        <v>0.44259999999999999</v>
      </c>
      <c r="K48">
        <v>2.8500000000000001E-2</v>
      </c>
    </row>
    <row r="49" spans="1:11" x14ac:dyDescent="0.3">
      <c r="A49" t="s">
        <v>58</v>
      </c>
      <c r="B49">
        <v>23.7</v>
      </c>
      <c r="C49">
        <v>1</v>
      </c>
      <c r="D49">
        <v>49.791800000000002</v>
      </c>
      <c r="E49">
        <v>16.050799999999999</v>
      </c>
      <c r="F49">
        <v>2.0156999999999998</v>
      </c>
      <c r="G49">
        <v>10.2323</v>
      </c>
      <c r="H49">
        <v>1.4521999999999999</v>
      </c>
      <c r="I49">
        <v>1.7063999999999999</v>
      </c>
      <c r="J49">
        <v>0.14829999999999999</v>
      </c>
      <c r="K49">
        <v>2.0400000000000001E-2</v>
      </c>
    </row>
    <row r="50" spans="1:11" x14ac:dyDescent="0.3">
      <c r="A50" t="s">
        <v>59</v>
      </c>
      <c r="B50">
        <v>22.1</v>
      </c>
      <c r="C50">
        <v>1</v>
      </c>
      <c r="D50">
        <v>56.260599999999997</v>
      </c>
      <c r="E50">
        <v>16.272200000000002</v>
      </c>
      <c r="F50">
        <v>2.2090000000000001</v>
      </c>
      <c r="G50">
        <v>12.3483</v>
      </c>
      <c r="H50">
        <v>1.6011</v>
      </c>
      <c r="I50">
        <v>1.8895999999999999</v>
      </c>
      <c r="J50">
        <v>0.43940000000000001</v>
      </c>
      <c r="K50">
        <v>2.92E-2</v>
      </c>
    </row>
    <row r="51" spans="1:11" x14ac:dyDescent="0.3">
      <c r="A51" t="s">
        <v>60</v>
      </c>
      <c r="B51">
        <v>24.5</v>
      </c>
      <c r="C51">
        <v>1</v>
      </c>
      <c r="D51">
        <v>49.330300000000001</v>
      </c>
      <c r="E51">
        <v>14.273400000000001</v>
      </c>
      <c r="F51">
        <v>2.0131999999999999</v>
      </c>
      <c r="G51">
        <v>16.244900000000001</v>
      </c>
      <c r="H51">
        <v>1.6765000000000001</v>
      </c>
      <c r="I51">
        <v>1.6944999999999999</v>
      </c>
      <c r="J51">
        <v>0.33579999999999999</v>
      </c>
      <c r="K51">
        <v>4.02E-2</v>
      </c>
    </row>
    <row r="52" spans="1:11" x14ac:dyDescent="0.3">
      <c r="A52" t="s">
        <v>61</v>
      </c>
      <c r="B52">
        <v>22.1</v>
      </c>
      <c r="C52">
        <v>1</v>
      </c>
      <c r="D52">
        <v>65.1995</v>
      </c>
      <c r="E52">
        <v>13.2964</v>
      </c>
      <c r="F52">
        <v>1.415</v>
      </c>
      <c r="G52">
        <v>19.789400000000001</v>
      </c>
      <c r="H52">
        <v>1.0125</v>
      </c>
      <c r="I52">
        <v>1.7134</v>
      </c>
      <c r="J52">
        <v>0.58330000000000004</v>
      </c>
      <c r="K52">
        <v>3.6200000000000003E-2</v>
      </c>
    </row>
    <row r="53" spans="1:11" x14ac:dyDescent="0.3">
      <c r="A53" t="s">
        <v>62</v>
      </c>
      <c r="B53">
        <v>22.3</v>
      </c>
      <c r="C53">
        <v>1</v>
      </c>
      <c r="D53">
        <v>58.586599999999997</v>
      </c>
      <c r="E53">
        <v>14.440200000000001</v>
      </c>
      <c r="F53">
        <v>1.7898000000000001</v>
      </c>
      <c r="G53">
        <v>20.114000000000001</v>
      </c>
      <c r="H53">
        <v>1.2941</v>
      </c>
      <c r="I53">
        <v>2.0470999999999999</v>
      </c>
      <c r="J53">
        <v>0.22670000000000001</v>
      </c>
      <c r="K53">
        <v>3.4299999999999997E-2</v>
      </c>
    </row>
    <row r="54" spans="1:11" x14ac:dyDescent="0.3">
      <c r="A54" t="s">
        <v>63</v>
      </c>
      <c r="B54">
        <v>23.8</v>
      </c>
      <c r="C54">
        <v>1</v>
      </c>
      <c r="D54">
        <v>90.012699999999995</v>
      </c>
      <c r="E54">
        <v>19.269200000000001</v>
      </c>
      <c r="F54">
        <v>1.9994000000000001</v>
      </c>
      <c r="G54">
        <v>22.256799999999998</v>
      </c>
      <c r="H54">
        <v>1.1445000000000001</v>
      </c>
      <c r="I54">
        <v>2.2541000000000002</v>
      </c>
      <c r="J54">
        <v>0.47760000000000002</v>
      </c>
      <c r="K54">
        <v>3.9800000000000002E-2</v>
      </c>
    </row>
    <row r="55" spans="1:11" x14ac:dyDescent="0.3">
      <c r="A55" t="s">
        <v>64</v>
      </c>
      <c r="B55" s="1">
        <v>24</v>
      </c>
      <c r="C55">
        <v>1</v>
      </c>
      <c r="D55">
        <v>49.930500000000002</v>
      </c>
      <c r="E55">
        <v>12.7745</v>
      </c>
      <c r="F55">
        <v>1.1636</v>
      </c>
      <c r="G55">
        <v>14.165900000000001</v>
      </c>
      <c r="H55">
        <v>0.8649</v>
      </c>
      <c r="I55">
        <v>1.4258999999999999</v>
      </c>
      <c r="J55">
        <v>0.4138</v>
      </c>
      <c r="K55">
        <v>2.8799999999999999E-2</v>
      </c>
    </row>
    <row r="56" spans="1:11" x14ac:dyDescent="0.3">
      <c r="A56" t="s">
        <v>65</v>
      </c>
      <c r="B56">
        <v>22.6</v>
      </c>
      <c r="C56">
        <v>1</v>
      </c>
      <c r="D56">
        <v>62.896700000000003</v>
      </c>
      <c r="E56">
        <v>11.126300000000001</v>
      </c>
      <c r="F56">
        <v>1.2811999999999999</v>
      </c>
      <c r="G56">
        <v>18.269200000000001</v>
      </c>
      <c r="H56">
        <v>0.91790000000000005</v>
      </c>
      <c r="I56">
        <v>1.4179999999999999</v>
      </c>
      <c r="J56">
        <v>0.68559999999999999</v>
      </c>
      <c r="K56">
        <v>3.9800000000000002E-2</v>
      </c>
    </row>
    <row r="57" spans="1:11" x14ac:dyDescent="0.3">
      <c r="A57" t="s">
        <v>66</v>
      </c>
      <c r="B57">
        <v>23.8</v>
      </c>
      <c r="C57">
        <v>1</v>
      </c>
      <c r="D57">
        <v>91.808999999999997</v>
      </c>
      <c r="E57">
        <v>14.9696</v>
      </c>
      <c r="F57">
        <v>1.5006999999999999</v>
      </c>
      <c r="G57">
        <v>50.296100000000003</v>
      </c>
      <c r="H57">
        <v>0.63600000000000001</v>
      </c>
      <c r="I57">
        <v>2.2568999999999999</v>
      </c>
      <c r="J57">
        <v>0.60929999999999995</v>
      </c>
      <c r="K57">
        <v>4.58E-2</v>
      </c>
    </row>
    <row r="58" spans="1:11" x14ac:dyDescent="0.3">
      <c r="A58" t="s">
        <v>67</v>
      </c>
      <c r="B58">
        <v>21.8</v>
      </c>
      <c r="C58">
        <v>1</v>
      </c>
      <c r="D58">
        <v>74.430099999999996</v>
      </c>
      <c r="E58">
        <v>14.8202</v>
      </c>
      <c r="F58">
        <v>2.1118999999999999</v>
      </c>
      <c r="G58">
        <v>27.081900000000001</v>
      </c>
      <c r="H58">
        <v>1.4318</v>
      </c>
      <c r="I58">
        <v>2.1038999999999999</v>
      </c>
      <c r="J58">
        <v>0.46600000000000003</v>
      </c>
      <c r="K58">
        <v>3.78E-2</v>
      </c>
    </row>
    <row r="59" spans="1:11" x14ac:dyDescent="0.3">
      <c r="A59" t="s">
        <v>68</v>
      </c>
      <c r="B59">
        <v>22.3</v>
      </c>
      <c r="C59">
        <v>1</v>
      </c>
      <c r="D59">
        <v>60.161299999999997</v>
      </c>
      <c r="E59">
        <v>16.080500000000001</v>
      </c>
      <c r="F59">
        <v>1.966</v>
      </c>
      <c r="G59">
        <v>18.394500000000001</v>
      </c>
      <c r="H59">
        <v>1.3112999999999999</v>
      </c>
      <c r="I59">
        <v>1.8401000000000001</v>
      </c>
      <c r="J59">
        <v>0.46229999999999999</v>
      </c>
      <c r="K59">
        <v>3.6200000000000003E-2</v>
      </c>
    </row>
    <row r="60" spans="1:11" x14ac:dyDescent="0.3">
      <c r="A60" t="s">
        <v>69</v>
      </c>
      <c r="B60" s="1">
        <v>21</v>
      </c>
      <c r="C60">
        <v>1</v>
      </c>
      <c r="D60">
        <v>43.706800000000001</v>
      </c>
      <c r="E60">
        <v>10.591799999999999</v>
      </c>
      <c r="F60">
        <v>1.2589999999999999</v>
      </c>
      <c r="G60">
        <v>10.177199999999999</v>
      </c>
      <c r="H60">
        <v>0.8891</v>
      </c>
      <c r="I60">
        <v>1.1169</v>
      </c>
      <c r="J60">
        <v>0.37809999999999999</v>
      </c>
      <c r="K60">
        <v>3.6600000000000001E-2</v>
      </c>
    </row>
    <row r="61" spans="1:11" x14ac:dyDescent="0.3">
      <c r="A61" t="s">
        <v>70</v>
      </c>
      <c r="B61">
        <v>22.9</v>
      </c>
      <c r="C61">
        <v>1</v>
      </c>
      <c r="D61">
        <v>57.7682</v>
      </c>
      <c r="E61">
        <v>12.7159</v>
      </c>
      <c r="F61">
        <v>1.5007999999999999</v>
      </c>
      <c r="G61">
        <v>17.664899999999999</v>
      </c>
      <c r="H61">
        <v>0.97740000000000005</v>
      </c>
      <c r="I61">
        <v>1.5767</v>
      </c>
      <c r="J61">
        <v>0.30259999999999998</v>
      </c>
      <c r="K61">
        <v>4.3999999999999997E-2</v>
      </c>
    </row>
    <row r="62" spans="1:11" x14ac:dyDescent="0.3">
      <c r="A62" t="s">
        <v>71</v>
      </c>
      <c r="B62">
        <v>23.9</v>
      </c>
      <c r="C62">
        <v>1</v>
      </c>
      <c r="D62">
        <v>57.777900000000002</v>
      </c>
      <c r="E62">
        <v>13.9343</v>
      </c>
      <c r="F62">
        <v>1.6910000000000001</v>
      </c>
      <c r="G62">
        <v>29.714400000000001</v>
      </c>
      <c r="H62">
        <v>0.91700000000000004</v>
      </c>
      <c r="I62">
        <v>1.6696</v>
      </c>
      <c r="J62">
        <v>0.15920000000000001</v>
      </c>
      <c r="K62">
        <v>6.1100000000000002E-2</v>
      </c>
    </row>
    <row r="63" spans="1:11" x14ac:dyDescent="0.3">
      <c r="A63" t="s">
        <v>72</v>
      </c>
      <c r="B63">
        <v>21.6</v>
      </c>
      <c r="C63">
        <v>1</v>
      </c>
      <c r="D63">
        <v>46.144199999999998</v>
      </c>
      <c r="E63">
        <v>11.763999999999999</v>
      </c>
      <c r="F63">
        <v>1.2343</v>
      </c>
      <c r="G63">
        <v>15.673500000000001</v>
      </c>
      <c r="H63">
        <v>0.89100000000000001</v>
      </c>
      <c r="I63">
        <v>1.0912999999999999</v>
      </c>
      <c r="J63">
        <v>0.317</v>
      </c>
      <c r="K63">
        <v>3.8100000000000002E-2</v>
      </c>
    </row>
    <row r="64" spans="1:11" x14ac:dyDescent="0.3">
      <c r="A64" t="s">
        <v>73</v>
      </c>
      <c r="B64">
        <v>22.1</v>
      </c>
      <c r="C64">
        <v>1</v>
      </c>
      <c r="D64">
        <v>44.043399999999998</v>
      </c>
      <c r="E64">
        <v>9.7256999999999998</v>
      </c>
      <c r="F64">
        <v>1.1981999999999999</v>
      </c>
      <c r="G64">
        <v>12.285299999999999</v>
      </c>
      <c r="H64">
        <v>0.85460000000000003</v>
      </c>
      <c r="I64">
        <v>1.0063</v>
      </c>
      <c r="J64">
        <v>0.24640000000000001</v>
      </c>
      <c r="K64">
        <v>3.9E-2</v>
      </c>
    </row>
    <row r="65" spans="1:11" x14ac:dyDescent="0.3">
      <c r="A65" t="s">
        <v>74</v>
      </c>
      <c r="B65">
        <v>23.7</v>
      </c>
      <c r="C65">
        <v>1</v>
      </c>
      <c r="D65">
        <v>57.939900000000002</v>
      </c>
      <c r="E65">
        <v>17.887599999999999</v>
      </c>
      <c r="F65">
        <v>2.2883</v>
      </c>
      <c r="G65">
        <v>14.47</v>
      </c>
      <c r="H65">
        <v>1.9125000000000001</v>
      </c>
      <c r="I65">
        <v>2.137</v>
      </c>
      <c r="J65">
        <v>0.16070000000000001</v>
      </c>
      <c r="K65">
        <v>4.1000000000000002E-2</v>
      </c>
    </row>
    <row r="66" spans="1:11" x14ac:dyDescent="0.3">
      <c r="A66" t="s">
        <v>75</v>
      </c>
      <c r="B66" s="1">
        <v>22</v>
      </c>
      <c r="C66">
        <v>1</v>
      </c>
      <c r="D66">
        <v>50.994999999999997</v>
      </c>
      <c r="E66">
        <v>10.4076</v>
      </c>
      <c r="F66">
        <v>1.4419999999999999</v>
      </c>
      <c r="G66">
        <v>16.450800000000001</v>
      </c>
      <c r="H66">
        <v>1.0362</v>
      </c>
      <c r="I66">
        <v>1.2746</v>
      </c>
      <c r="J66">
        <v>0.23430000000000001</v>
      </c>
      <c r="K66">
        <v>4.36E-2</v>
      </c>
    </row>
    <row r="67" spans="1:11" x14ac:dyDescent="0.3">
      <c r="A67" t="s">
        <v>76</v>
      </c>
      <c r="B67">
        <v>24.5</v>
      </c>
      <c r="C67">
        <v>1</v>
      </c>
      <c r="D67">
        <v>47.935699999999997</v>
      </c>
      <c r="E67">
        <v>11.6031</v>
      </c>
      <c r="F67">
        <v>1.2954000000000001</v>
      </c>
      <c r="G67">
        <v>15.365</v>
      </c>
      <c r="H67">
        <v>0.89449999999999996</v>
      </c>
      <c r="I67">
        <v>1.4251</v>
      </c>
      <c r="J67">
        <v>0.2467</v>
      </c>
      <c r="K67">
        <v>3.2500000000000001E-2</v>
      </c>
    </row>
    <row r="68" spans="1:11" x14ac:dyDescent="0.3">
      <c r="A68" t="s">
        <v>77</v>
      </c>
      <c r="B68" s="1">
        <v>23</v>
      </c>
      <c r="C68">
        <v>1</v>
      </c>
      <c r="D68">
        <v>43.5077</v>
      </c>
      <c r="E68">
        <v>12.582000000000001</v>
      </c>
      <c r="F68">
        <v>1.4189000000000001</v>
      </c>
      <c r="G68">
        <v>14.190099999999999</v>
      </c>
      <c r="H68">
        <v>1.3281000000000001</v>
      </c>
      <c r="I68">
        <v>1.5321</v>
      </c>
      <c r="J68">
        <v>0.17599999999999999</v>
      </c>
      <c r="K68">
        <v>3.1399999999999997E-2</v>
      </c>
    </row>
    <row r="69" spans="1:11" x14ac:dyDescent="0.3">
      <c r="A69" t="s">
        <v>78</v>
      </c>
      <c r="B69">
        <v>22.6</v>
      </c>
      <c r="C69">
        <v>1</v>
      </c>
      <c r="D69">
        <v>38.849899999999998</v>
      </c>
      <c r="E69">
        <v>7.5713999999999997</v>
      </c>
      <c r="F69">
        <v>1.2379</v>
      </c>
      <c r="G69">
        <v>14.0449</v>
      </c>
      <c r="H69">
        <v>0.76090000000000002</v>
      </c>
      <c r="I69">
        <v>1.0005999999999999</v>
      </c>
      <c r="J69">
        <v>0.42880000000000001</v>
      </c>
      <c r="K69">
        <v>2.5999999999999999E-2</v>
      </c>
    </row>
    <row r="70" spans="1:11" x14ac:dyDescent="0.3">
      <c r="A70" t="s">
        <v>79</v>
      </c>
      <c r="B70">
        <v>21.8</v>
      </c>
      <c r="C70">
        <v>1</v>
      </c>
      <c r="D70">
        <v>56.079900000000002</v>
      </c>
      <c r="E70">
        <v>11.429500000000001</v>
      </c>
      <c r="F70">
        <v>1.8452999999999999</v>
      </c>
      <c r="G70">
        <v>15.6778</v>
      </c>
      <c r="H70">
        <v>1.0434000000000001</v>
      </c>
      <c r="I70">
        <v>1.5013000000000001</v>
      </c>
      <c r="J70">
        <v>0.42620000000000002</v>
      </c>
      <c r="K70">
        <v>4.4400000000000002E-2</v>
      </c>
    </row>
    <row r="71" spans="1:11" x14ac:dyDescent="0.3">
      <c r="A71" t="s">
        <v>80</v>
      </c>
      <c r="B71">
        <v>23.2</v>
      </c>
      <c r="C71">
        <v>1</v>
      </c>
      <c r="D71">
        <v>53.982999999999997</v>
      </c>
      <c r="E71">
        <v>13.9293</v>
      </c>
      <c r="F71">
        <v>1.8331</v>
      </c>
      <c r="G71">
        <v>16.088899999999999</v>
      </c>
      <c r="H71">
        <v>1.4681999999999999</v>
      </c>
      <c r="I71">
        <v>1.6657999999999999</v>
      </c>
      <c r="J71">
        <v>0.46850000000000003</v>
      </c>
      <c r="K71">
        <v>3.7600000000000001E-2</v>
      </c>
    </row>
    <row r="72" spans="1:11" x14ac:dyDescent="0.3">
      <c r="A72" t="s">
        <v>81</v>
      </c>
      <c r="B72">
        <v>23.6</v>
      </c>
      <c r="C72">
        <v>1</v>
      </c>
      <c r="D72">
        <v>56.505299999999998</v>
      </c>
      <c r="E72">
        <v>10.494400000000001</v>
      </c>
      <c r="F72">
        <v>1.2988</v>
      </c>
      <c r="G72">
        <v>12.0661</v>
      </c>
      <c r="H72">
        <v>1.0006999999999999</v>
      </c>
      <c r="I72">
        <v>1.3093999999999999</v>
      </c>
      <c r="J72">
        <v>0.5161</v>
      </c>
      <c r="K72">
        <v>2.9000000000000001E-2</v>
      </c>
    </row>
    <row r="73" spans="1:11" x14ac:dyDescent="0.3">
      <c r="A73" t="s">
        <v>82</v>
      </c>
      <c r="B73">
        <v>21.9</v>
      </c>
      <c r="C73">
        <v>1</v>
      </c>
      <c r="D73">
        <v>43.254300000000001</v>
      </c>
      <c r="E73">
        <v>10.384</v>
      </c>
      <c r="F73">
        <v>1.7302999999999999</v>
      </c>
      <c r="G73">
        <v>16.1081</v>
      </c>
      <c r="H73">
        <v>1.3141</v>
      </c>
      <c r="I73">
        <v>1.5769</v>
      </c>
      <c r="J73">
        <v>0.3624</v>
      </c>
      <c r="K73">
        <v>3.4700000000000002E-2</v>
      </c>
    </row>
    <row r="74" spans="1:11" x14ac:dyDescent="0.3">
      <c r="A74" t="s">
        <v>83</v>
      </c>
      <c r="B74">
        <v>22.6</v>
      </c>
      <c r="C74">
        <v>1</v>
      </c>
      <c r="D74">
        <v>50.994799999999998</v>
      </c>
      <c r="E74">
        <v>15.751799999999999</v>
      </c>
      <c r="F74">
        <v>1.9633</v>
      </c>
      <c r="G74">
        <v>17.038</v>
      </c>
      <c r="H74">
        <v>1.9360999999999999</v>
      </c>
      <c r="I74">
        <v>1.9793000000000001</v>
      </c>
      <c r="J74">
        <v>0.51519999999999999</v>
      </c>
      <c r="K74">
        <v>3.1800000000000002E-2</v>
      </c>
    </row>
  </sheetData>
  <mergeCells count="3">
    <mergeCell ref="C1:J1"/>
    <mergeCell ref="A1:A2"/>
    <mergeCell ref="B1:B2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"/>
  <sheetViews>
    <sheetView tabSelected="1" topLeftCell="A24" workbookViewId="0">
      <selection activeCell="G52" sqref="G52"/>
    </sheetView>
  </sheetViews>
  <sheetFormatPr defaultColWidth="9" defaultRowHeight="13.5" x14ac:dyDescent="0.3"/>
  <cols>
    <col min="4" max="4" width="19.59765625" customWidth="1"/>
    <col min="5" max="5" width="20.33203125" customWidth="1"/>
    <col min="6" max="6" width="21.796875" customWidth="1"/>
    <col min="7" max="7" width="18.796875" customWidth="1"/>
    <col min="8" max="8" width="22.73046875" customWidth="1"/>
    <col min="9" max="9" width="19.06640625" customWidth="1"/>
    <col min="10" max="10" width="23.9296875" customWidth="1"/>
    <col min="11" max="11" width="18.9296875" customWidth="1"/>
    <col min="12" max="12" width="15.796875" customWidth="1"/>
  </cols>
  <sheetData>
    <row r="1" spans="1:13" x14ac:dyDescent="0.3">
      <c r="C1" t="s">
        <v>84</v>
      </c>
    </row>
    <row r="2" spans="1:13" x14ac:dyDescent="0.3">
      <c r="A2" t="s">
        <v>0</v>
      </c>
      <c r="B2" t="s">
        <v>1</v>
      </c>
      <c r="C2" t="s">
        <v>3</v>
      </c>
      <c r="D2" s="2" t="s">
        <v>87</v>
      </c>
      <c r="E2" s="2" t="s">
        <v>88</v>
      </c>
      <c r="F2" s="2" t="s">
        <v>89</v>
      </c>
      <c r="G2" s="2" t="s">
        <v>90</v>
      </c>
      <c r="H2" s="2" t="s">
        <v>91</v>
      </c>
      <c r="I2" s="2" t="s">
        <v>92</v>
      </c>
      <c r="J2" s="2" t="s">
        <v>93</v>
      </c>
      <c r="K2" s="2" t="s">
        <v>94</v>
      </c>
      <c r="L2" s="2"/>
      <c r="M2" s="2" t="s">
        <v>95</v>
      </c>
    </row>
    <row r="3" spans="1:13" s="4" customFormat="1" x14ac:dyDescent="0.3">
      <c r="A3" s="4" t="s">
        <v>96</v>
      </c>
      <c r="B3" s="4">
        <f>原始浓度!B3</f>
        <v>21.9</v>
      </c>
      <c r="C3" s="4">
        <f>原始浓度!C3</f>
        <v>1</v>
      </c>
      <c r="D3" s="4">
        <f>原始浓度!D3*C3*0.8/B3</f>
        <v>1.6342867579908678</v>
      </c>
      <c r="E3" s="4">
        <f>原始浓度!E3*C3*0.8/B3</f>
        <v>0.41000182648401834</v>
      </c>
      <c r="F3" s="4">
        <f>原始浓度!F3*C3*0.8/B3</f>
        <v>3.2339726027397264E-2</v>
      </c>
      <c r="G3" s="4">
        <f>原始浓度!G3*C3*0.8/B3</f>
        <v>0.36943926940639277</v>
      </c>
      <c r="H3" s="4">
        <f>原始浓度!H3*C3*0.8/B3</f>
        <v>2.0781735159817353E-2</v>
      </c>
      <c r="I3" s="4">
        <f>原始浓度!I3*C3*0.8/B3</f>
        <v>2.564018264840183E-2</v>
      </c>
      <c r="J3" s="4">
        <f>原始浓度!J3*C3*0.8/B3</f>
        <v>1.9167123287671239E-2</v>
      </c>
      <c r="K3" s="4">
        <f>原始浓度!K3*C3*0.8/B3</f>
        <v>1.7388127853881282E-3</v>
      </c>
      <c r="M3" s="4">
        <f>D3+E3+F3+G3+H3+I3+J3+K3</f>
        <v>2.5133954337899547</v>
      </c>
    </row>
    <row r="4" spans="1:13" s="4" customFormat="1" x14ac:dyDescent="0.3">
      <c r="A4" s="4" t="s">
        <v>97</v>
      </c>
      <c r="B4" s="4">
        <f>原始浓度!B4</f>
        <v>23.5</v>
      </c>
      <c r="C4" s="4">
        <f>原始浓度!C4</f>
        <v>1</v>
      </c>
      <c r="D4" s="4">
        <f>原始浓度!D4*C4*0.8/B4</f>
        <v>2.525004255319149</v>
      </c>
      <c r="E4" s="4">
        <f>原始浓度!E4*C4*0.8/B4</f>
        <v>0.60307063829787233</v>
      </c>
      <c r="F4" s="4">
        <f>原始浓度!F4*C4*0.8/B4</f>
        <v>5.3021276595744689E-2</v>
      </c>
      <c r="G4" s="4">
        <f>原始浓度!G4*C4*0.8/B4</f>
        <v>0.69512510638297875</v>
      </c>
      <c r="H4" s="4">
        <f>原始浓度!H4*C4*0.8/B4</f>
        <v>3.9397446808510636E-2</v>
      </c>
      <c r="I4" s="4">
        <f>原始浓度!I4*C4*0.8/B4</f>
        <v>5.8097021276595745E-2</v>
      </c>
      <c r="J4" s="4">
        <f>原始浓度!J4*C4*0.8/B4</f>
        <v>1.1213617021276597E-2</v>
      </c>
      <c r="K4" s="4">
        <f>原始浓度!K4*C4*0.8/B4</f>
        <v>1.9438297872340425E-3</v>
      </c>
      <c r="M4" s="4">
        <f t="shared" ref="M4:M50" si="0">D4+E4+F4+G4+H4+I4+J4+K4</f>
        <v>3.9868731914893614</v>
      </c>
    </row>
    <row r="5" spans="1:13" s="4" customFormat="1" x14ac:dyDescent="0.3">
      <c r="A5" s="4" t="s">
        <v>98</v>
      </c>
      <c r="B5" s="4">
        <f>原始浓度!B5</f>
        <v>24.6</v>
      </c>
      <c r="C5" s="4">
        <f>原始浓度!C5</f>
        <v>1</v>
      </c>
      <c r="D5" s="4">
        <f>原始浓度!D5*C5*0.8/B5</f>
        <v>2.4138439024390244</v>
      </c>
      <c r="E5" s="4">
        <f>原始浓度!E5*C5*0.8/B5</f>
        <v>0.5697821138211383</v>
      </c>
      <c r="F5" s="4">
        <f>原始浓度!F5*C5*0.8/B5</f>
        <v>4.9388617886178862E-2</v>
      </c>
      <c r="G5" s="4">
        <f>原始浓度!G5*C5*0.8/B5</f>
        <v>0.64563252032520324</v>
      </c>
      <c r="H5" s="4">
        <f>原始浓度!H5*C5*0.8/B5</f>
        <v>3.4679674796747967E-2</v>
      </c>
      <c r="I5" s="4">
        <f>原始浓度!I5*C5*0.8/B5</f>
        <v>5.8260162601626024E-2</v>
      </c>
      <c r="J5" s="4">
        <f>原始浓度!J5*C5*0.8/B5</f>
        <v>1.1128455284552845E-2</v>
      </c>
      <c r="K5" s="4">
        <f>原始浓度!K5*C5*0.8/B5</f>
        <v>1.5317073170731709E-3</v>
      </c>
      <c r="M5" s="4">
        <f t="shared" si="0"/>
        <v>3.784247154471545</v>
      </c>
    </row>
    <row r="6" spans="1:13" s="4" customFormat="1" x14ac:dyDescent="0.3">
      <c r="A6" s="4" t="s">
        <v>99</v>
      </c>
      <c r="B6" s="4">
        <f>原始浓度!B6</f>
        <v>24.5</v>
      </c>
      <c r="C6" s="4">
        <f>原始浓度!C6</f>
        <v>1</v>
      </c>
      <c r="D6" s="4">
        <f>原始浓度!D6*C6*0.8/B6</f>
        <v>1.6703444897959183</v>
      </c>
      <c r="E6" s="4">
        <f>原始浓度!E6*C6*0.8/B6</f>
        <v>0.55485061224489796</v>
      </c>
      <c r="F6" s="4">
        <f>原始浓度!F6*C6*0.8/B6</f>
        <v>4.4084897959183682E-2</v>
      </c>
      <c r="G6" s="4">
        <f>原始浓度!G6*C6*0.8/B6</f>
        <v>0.56822857142857153</v>
      </c>
      <c r="H6" s="4">
        <f>原始浓度!H6*C6*0.8/B6</f>
        <v>3.2480000000000002E-2</v>
      </c>
      <c r="I6" s="4">
        <f>原始浓度!I6*C6*0.8/B6</f>
        <v>4.8248163265306121E-2</v>
      </c>
      <c r="J6" s="4">
        <f>原始浓度!J6*C6*0.8/B6</f>
        <v>1.8755918367346941E-2</v>
      </c>
      <c r="K6" s="4">
        <f>原始浓度!K6*C6*0.8/B6</f>
        <v>1.6685714285714285E-3</v>
      </c>
      <c r="M6" s="4">
        <f t="shared" si="0"/>
        <v>2.9386612244897963</v>
      </c>
    </row>
    <row r="7" spans="1:13" s="4" customFormat="1" x14ac:dyDescent="0.3">
      <c r="A7" s="4" t="s">
        <v>100</v>
      </c>
      <c r="B7" s="4">
        <f>原始浓度!B7</f>
        <v>24.7</v>
      </c>
      <c r="C7" s="4">
        <f>原始浓度!C7</f>
        <v>1</v>
      </c>
      <c r="D7" s="4">
        <f>原始浓度!D7*C7*0.8/B7</f>
        <v>2.2944680161943323</v>
      </c>
      <c r="E7" s="4">
        <f>原始浓度!E7*C7*0.8/B7</f>
        <v>0.62627692307692318</v>
      </c>
      <c r="F7" s="4">
        <f>原始浓度!F7*C7*0.8/B7</f>
        <v>6.4913360323886643E-2</v>
      </c>
      <c r="G7" s="4">
        <f>原始浓度!G7*C7*0.8/B7</f>
        <v>0.48063157894736847</v>
      </c>
      <c r="H7" s="4">
        <f>原始浓度!H7*C7*0.8/B7</f>
        <v>4.8511740890688257E-2</v>
      </c>
      <c r="I7" s="4">
        <f>原始浓度!I7*C7*0.8/B7</f>
        <v>6.1907692307692309E-2</v>
      </c>
      <c r="J7" s="4">
        <f>原始浓度!J7*C7*0.8/B7</f>
        <v>1.6725506072874492E-2</v>
      </c>
      <c r="K7" s="4">
        <f>原始浓度!K7*C7*0.8/B7</f>
        <v>1.3246963562753037E-3</v>
      </c>
      <c r="M7" s="4">
        <f t="shared" si="0"/>
        <v>3.5947595141700406</v>
      </c>
    </row>
    <row r="8" spans="1:13" s="4" customFormat="1" x14ac:dyDescent="0.3">
      <c r="A8" s="4" t="s">
        <v>101</v>
      </c>
      <c r="B8" s="4">
        <f>原始浓度!B8</f>
        <v>23.6</v>
      </c>
      <c r="C8" s="4">
        <f>原始浓度!C8</f>
        <v>1</v>
      </c>
      <c r="D8" s="4">
        <f>原始浓度!D8*C8*0.8/B8</f>
        <v>2.2077254237288133</v>
      </c>
      <c r="E8" s="4">
        <f>原始浓度!E8*C8*0.8/B8</f>
        <v>0.49673220338983054</v>
      </c>
      <c r="F8" s="4">
        <f>原始浓度!F8*C8*0.8/B8</f>
        <v>4.9840677966101692E-2</v>
      </c>
      <c r="G8" s="4">
        <f>原始浓度!G8*C8*0.8/B8</f>
        <v>0.43735254237288129</v>
      </c>
      <c r="H8" s="4">
        <f>原始浓度!H8*C8*0.8/B8</f>
        <v>3.8847457627118637E-2</v>
      </c>
      <c r="I8" s="4">
        <f>原始浓度!I8*C8*0.8/B8</f>
        <v>4.6067796610169486E-2</v>
      </c>
      <c r="J8" s="4">
        <f>原始浓度!J8*C8*0.8/B8</f>
        <v>8.1322033898305075E-3</v>
      </c>
      <c r="K8" s="4">
        <f>原始浓度!K8*C8*0.8/B8</f>
        <v>1.6576271186440677E-3</v>
      </c>
      <c r="M8" s="4">
        <f t="shared" si="0"/>
        <v>3.2863559322033895</v>
      </c>
    </row>
    <row r="9" spans="1:13" s="4" customFormat="1" x14ac:dyDescent="0.3">
      <c r="A9" s="4" t="s">
        <v>102</v>
      </c>
      <c r="B9" s="4">
        <f>原始浓度!B9</f>
        <v>23.2</v>
      </c>
      <c r="C9" s="4">
        <f>原始浓度!C9</f>
        <v>1</v>
      </c>
      <c r="D9" s="4">
        <f>原始浓度!D9*C9*0.8/B9</f>
        <v>1.5950068965517243</v>
      </c>
      <c r="E9" s="4">
        <f>原始浓度!E9*C9*0.8/B9</f>
        <v>0.26220344827586212</v>
      </c>
      <c r="F9" s="4">
        <f>原始浓度!F9*C9*0.8/B9</f>
        <v>3.4520689655172423E-2</v>
      </c>
      <c r="G9" s="4">
        <f>原始浓度!G9*C9*0.8/B9</f>
        <v>0.36391379310344829</v>
      </c>
      <c r="H9" s="4">
        <f>原始浓度!H9*C9*0.8/B9</f>
        <v>2.6400000000000003E-2</v>
      </c>
      <c r="I9" s="4">
        <f>原始浓度!I9*C9*0.8/B9</f>
        <v>2.7206896551724143E-2</v>
      </c>
      <c r="J9" s="4">
        <f>原始浓度!J9*C9*0.8/B9</f>
        <v>8.875862068965519E-3</v>
      </c>
      <c r="K9" s="4">
        <f>原始浓度!K9*C9*0.8/B9</f>
        <v>1.9724137931034485E-3</v>
      </c>
      <c r="M9" s="4">
        <f t="shared" si="0"/>
        <v>2.3201000000000009</v>
      </c>
    </row>
    <row r="10" spans="1:13" s="4" customFormat="1" x14ac:dyDescent="0.3">
      <c r="A10" s="4" t="s">
        <v>103</v>
      </c>
      <c r="B10" s="4">
        <f>原始浓度!B10</f>
        <v>23.8</v>
      </c>
      <c r="C10" s="4">
        <f>原始浓度!C10</f>
        <v>1</v>
      </c>
      <c r="D10" s="4">
        <f>原始浓度!D10*C10*0.8/B10</f>
        <v>1.9855058823529415</v>
      </c>
      <c r="E10" s="4">
        <f>原始浓度!E10*C10*0.8/B10</f>
        <v>0.44009747899159662</v>
      </c>
      <c r="F10" s="4">
        <f>原始浓度!F10*C10*0.8/B10</f>
        <v>4.8436974789915967E-2</v>
      </c>
      <c r="G10" s="4">
        <f>原始浓度!G10*C10*0.8/B10</f>
        <v>0.85733781512605045</v>
      </c>
      <c r="H10" s="4">
        <f>原始浓度!H10*C10*0.8/B10</f>
        <v>3.3815126050420169E-2</v>
      </c>
      <c r="I10" s="4">
        <f>原始浓度!I10*C10*0.8/B10</f>
        <v>5.922352941176471E-2</v>
      </c>
      <c r="J10" s="4">
        <f>原始浓度!J10*C10*0.8/B10</f>
        <v>1.4484033613445378E-2</v>
      </c>
      <c r="K10" s="4">
        <f>原始浓度!K10*C10*0.8/B10</f>
        <v>1.1899159663865547E-3</v>
      </c>
      <c r="M10" s="4">
        <f t="shared" si="0"/>
        <v>3.4400907563025211</v>
      </c>
    </row>
    <row r="11" spans="1:13" s="4" customFormat="1" x14ac:dyDescent="0.3">
      <c r="A11" s="4" t="s">
        <v>104</v>
      </c>
      <c r="B11" s="4">
        <f>原始浓度!B11</f>
        <v>21.1</v>
      </c>
      <c r="C11" s="4">
        <f>原始浓度!C11</f>
        <v>1</v>
      </c>
      <c r="D11" s="4">
        <f>原始浓度!D11*C11*0.8/B11</f>
        <v>2.1468663507109005</v>
      </c>
      <c r="E11" s="4">
        <f>原始浓度!E11*C11*0.8/B11</f>
        <v>0.4335545023696683</v>
      </c>
      <c r="F11" s="4">
        <f>原始浓度!F11*C11*0.8/B11</f>
        <v>4.3575355450236969E-2</v>
      </c>
      <c r="G11" s="4">
        <f>原始浓度!G11*C11*0.8/B11</f>
        <v>0.56144834123222742</v>
      </c>
      <c r="H11" s="4">
        <f>原始浓度!H11*C11*0.8/B11</f>
        <v>3.0157345971563977E-2</v>
      </c>
      <c r="I11" s="4">
        <f>原始浓度!I11*C11*0.8/B11</f>
        <v>5.1878672985781991E-2</v>
      </c>
      <c r="J11" s="4">
        <f>原始浓度!J11*C11*0.8/B11</f>
        <v>1.7091943127962084E-2</v>
      </c>
      <c r="K11" s="4">
        <f>原始浓度!K11*C11*0.8/B11</f>
        <v>1.357345971563981E-3</v>
      </c>
      <c r="M11" s="4">
        <f t="shared" si="0"/>
        <v>3.2859298578199052</v>
      </c>
    </row>
    <row r="12" spans="1:13" s="4" customFormat="1" x14ac:dyDescent="0.3">
      <c r="A12" s="4" t="s">
        <v>105</v>
      </c>
      <c r="B12" s="4">
        <f>原始浓度!B12</f>
        <v>21.2</v>
      </c>
      <c r="C12" s="4">
        <f>原始浓度!C12</f>
        <v>1</v>
      </c>
      <c r="D12" s="4">
        <f>原始浓度!D12*C12*0.8/B12</f>
        <v>2.6130566037735847</v>
      </c>
      <c r="E12" s="4">
        <f>原始浓度!E12*C12*0.8/B12</f>
        <v>0.48449433962264155</v>
      </c>
      <c r="F12" s="4">
        <f>原始浓度!F12*C12*0.8/B12</f>
        <v>7.309811320754718E-2</v>
      </c>
      <c r="G12" s="4">
        <f>原始浓度!G12*C12*0.8/B12</f>
        <v>0.68717735849056605</v>
      </c>
      <c r="H12" s="4">
        <f>原始浓度!H12*C12*0.8/B12</f>
        <v>5.5124528301886799E-2</v>
      </c>
      <c r="I12" s="4">
        <f>原始浓度!I12*C12*0.8/B12</f>
        <v>7.6928301886792477E-2</v>
      </c>
      <c r="J12" s="4">
        <f>原始浓度!J12*C12*0.8/B12</f>
        <v>2.1207547169811325E-2</v>
      </c>
      <c r="K12" s="4">
        <f>原始浓度!K12*C12*0.8/B12</f>
        <v>9.0188679245283032E-4</v>
      </c>
      <c r="M12" s="4">
        <f t="shared" si="0"/>
        <v>4.0119886792452828</v>
      </c>
    </row>
    <row r="13" spans="1:13" s="4" customFormat="1" x14ac:dyDescent="0.3">
      <c r="A13" s="4" t="s">
        <v>106</v>
      </c>
      <c r="B13" s="4">
        <f>原始浓度!B13</f>
        <v>21.5</v>
      </c>
      <c r="C13" s="4">
        <f>原始浓度!C13</f>
        <v>1</v>
      </c>
      <c r="D13" s="4">
        <f>原始浓度!D13*C13*0.8/B13</f>
        <v>1.8941655813953491</v>
      </c>
      <c r="E13" s="4">
        <f>原始浓度!E13*C13*0.8/B13</f>
        <v>0.49454139534883729</v>
      </c>
      <c r="F13" s="4">
        <f>原始浓度!F13*C13*0.8/B13</f>
        <v>4.1417674418604652E-2</v>
      </c>
      <c r="G13" s="4">
        <f>原始浓度!G13*C13*0.8/B13</f>
        <v>0.4991590697674419</v>
      </c>
      <c r="H13" s="4">
        <f>原始浓度!H13*C13*0.8/B13</f>
        <v>3.7547906976744191E-2</v>
      </c>
      <c r="I13" s="4">
        <f>原始浓度!I13*C13*0.8/B13</f>
        <v>4.9640930232558139E-2</v>
      </c>
      <c r="J13" s="4">
        <f>原始浓度!J13*C13*0.8/B13</f>
        <v>1.1393488372093025E-2</v>
      </c>
      <c r="K13" s="4">
        <f>原始浓度!K13*C13*0.8/B13</f>
        <v>1.6000000000000001E-3</v>
      </c>
      <c r="M13" s="4">
        <f t="shared" si="0"/>
        <v>3.0294660465116281</v>
      </c>
    </row>
    <row r="14" spans="1:13" s="4" customFormat="1" x14ac:dyDescent="0.3">
      <c r="A14" s="4" t="s">
        <v>107</v>
      </c>
      <c r="B14" s="4">
        <f>原始浓度!B14</f>
        <v>23.6</v>
      </c>
      <c r="C14" s="4">
        <f>原始浓度!C14</f>
        <v>1</v>
      </c>
      <c r="D14" s="4">
        <f>原始浓度!D14*C14*0.8/B14</f>
        <v>2.2456949152542371</v>
      </c>
      <c r="E14" s="4">
        <f>原始浓度!E14*C14*0.8/B14</f>
        <v>0.54821355932203397</v>
      </c>
      <c r="F14" s="4">
        <f>原始浓度!F14*C14*0.8/B14</f>
        <v>5.3206779661016952E-2</v>
      </c>
      <c r="G14" s="4">
        <f>原始浓度!G14*C14*0.8/B14</f>
        <v>0.4729898305084746</v>
      </c>
      <c r="H14" s="4">
        <f>原始浓度!H14*C14*0.8/B14</f>
        <v>4.6796610169491527E-2</v>
      </c>
      <c r="I14" s="4">
        <f>原始浓度!I14*C14*0.8/B14</f>
        <v>6.8874576271186441E-2</v>
      </c>
      <c r="J14" s="4">
        <f>原始浓度!J14*C14*0.8/B14</f>
        <v>2.4257627118644067E-2</v>
      </c>
      <c r="K14" s="4">
        <f>原始浓度!K14*C14*0.8/B14</f>
        <v>1.1118644067796611E-3</v>
      </c>
      <c r="M14" s="4">
        <f t="shared" si="0"/>
        <v>3.4611457627118645</v>
      </c>
    </row>
    <row r="15" spans="1:13" s="4" customFormat="1" x14ac:dyDescent="0.3">
      <c r="A15" s="4" t="s">
        <v>108</v>
      </c>
      <c r="B15" s="4">
        <f>原始浓度!B27</f>
        <v>21</v>
      </c>
      <c r="C15" s="4">
        <f>原始浓度!C27</f>
        <v>1</v>
      </c>
      <c r="D15" s="4">
        <f>原始浓度!D27*C15*0.8/B15</f>
        <v>2.3846361904761904</v>
      </c>
      <c r="E15" s="4">
        <f>原始浓度!E27*C15*0.8/B15</f>
        <v>0.42449142857142858</v>
      </c>
      <c r="F15" s="4">
        <f>原始浓度!F27*C15*0.8/B15</f>
        <v>5.776380952380953E-2</v>
      </c>
      <c r="G15" s="4">
        <f>原始浓度!G27*C15*0.8/B15</f>
        <v>1.0097828571428571</v>
      </c>
      <c r="H15" s="4">
        <f>原始浓度!H27*C15*0.8/B15</f>
        <v>4.1531428571428573E-2</v>
      </c>
      <c r="I15" s="4">
        <f>原始浓度!I27*C15*0.8/B15</f>
        <v>6.024761904761905E-2</v>
      </c>
      <c r="J15" s="4">
        <f>原始浓度!J27*C15*0.8/B15</f>
        <v>1.1321904761904764E-2</v>
      </c>
      <c r="K15" s="4">
        <f>原始浓度!K27*C15*0.8/B15</f>
        <v>1.4895238095238097E-3</v>
      </c>
      <c r="M15" s="4">
        <f t="shared" si="0"/>
        <v>3.9912647619047612</v>
      </c>
    </row>
    <row r="16" spans="1:13" s="4" customFormat="1" x14ac:dyDescent="0.3">
      <c r="A16" s="4" t="s">
        <v>109</v>
      </c>
      <c r="B16" s="4">
        <f>原始浓度!B28</f>
        <v>24.5</v>
      </c>
      <c r="C16" s="4">
        <f>原始浓度!C28</f>
        <v>1</v>
      </c>
      <c r="D16" s="4">
        <f>原始浓度!D28*C16*0.8/B16</f>
        <v>2.9929142857142859</v>
      </c>
      <c r="E16" s="4">
        <f>原始浓度!E28*C16*0.8/B16</f>
        <v>0.68988734693877563</v>
      </c>
      <c r="F16" s="4">
        <f>原始浓度!F28*C16*0.8/B16</f>
        <v>7.1591836734693881E-2</v>
      </c>
      <c r="G16" s="4">
        <f>原始浓度!G28*C16*0.8/B16</f>
        <v>0.94912979591836744</v>
      </c>
      <c r="H16" s="4">
        <f>原始浓度!H28*C16*0.8/B16</f>
        <v>5.7766530612244904E-2</v>
      </c>
      <c r="I16" s="4">
        <f>原始浓度!I28*C16*0.8/B16</f>
        <v>9.0096326530612239E-2</v>
      </c>
      <c r="J16" s="4">
        <f>原始浓度!J28*C16*0.8/B16</f>
        <v>6.974693877551022E-3</v>
      </c>
      <c r="K16" s="4">
        <f>原始浓度!K28*C16*0.8/B16</f>
        <v>1.4955102040816327E-3</v>
      </c>
      <c r="M16" s="4">
        <f t="shared" si="0"/>
        <v>4.8598563265306129</v>
      </c>
    </row>
    <row r="17" spans="1:13" s="4" customFormat="1" x14ac:dyDescent="0.3">
      <c r="A17" s="4" t="s">
        <v>110</v>
      </c>
      <c r="B17" s="4">
        <f>原始浓度!B29</f>
        <v>21.8</v>
      </c>
      <c r="C17" s="4">
        <f>原始浓度!C29</f>
        <v>1</v>
      </c>
      <c r="D17" s="4">
        <f>原始浓度!D29*C17*0.8/B17</f>
        <v>1.5884256880733945</v>
      </c>
      <c r="E17" s="4">
        <f>原始浓度!E29*C17*0.8/B17</f>
        <v>0.35679633027522933</v>
      </c>
      <c r="F17" s="4">
        <f>原始浓度!F29*C17*0.8/B17</f>
        <v>4.433761467889908E-2</v>
      </c>
      <c r="G17" s="4">
        <f>原始浓度!G29*C17*0.8/B17</f>
        <v>0.50637431192660554</v>
      </c>
      <c r="H17" s="4">
        <f>原始浓度!H29*C17*0.8/B17</f>
        <v>4.7555963302752295E-2</v>
      </c>
      <c r="I17" s="4">
        <f>原始浓度!I29*C17*0.8/B17</f>
        <v>4.6579816513761474E-2</v>
      </c>
      <c r="J17" s="4">
        <f>原始浓度!J29*C17*0.8/B17</f>
        <v>5.2623853211009172E-3</v>
      </c>
      <c r="K17" s="4">
        <f>原始浓度!K29*C17*0.8/B17</f>
        <v>1.6807339449541284E-3</v>
      </c>
      <c r="M17" s="4">
        <f t="shared" si="0"/>
        <v>2.5970128440366969</v>
      </c>
    </row>
    <row r="18" spans="1:13" s="4" customFormat="1" x14ac:dyDescent="0.3">
      <c r="A18" s="4" t="s">
        <v>111</v>
      </c>
      <c r="B18" s="4">
        <f>原始浓度!B30</f>
        <v>23.8</v>
      </c>
      <c r="C18" s="4">
        <f>原始浓度!C30</f>
        <v>1</v>
      </c>
      <c r="D18" s="4">
        <f>原始浓度!D30*C18*0.8/B18</f>
        <v>2.0021882352941178</v>
      </c>
      <c r="E18" s="4">
        <f>原始浓度!E30*C18*0.8/B18</f>
        <v>0.5269176470588236</v>
      </c>
      <c r="F18" s="4">
        <f>原始浓度!F30*C18*0.8/B18</f>
        <v>6.2863865546218492E-2</v>
      </c>
      <c r="G18" s="4">
        <f>原始浓度!G30*C18*0.8/B18</f>
        <v>0.52759327731092431</v>
      </c>
      <c r="H18" s="4">
        <f>原始浓度!H30*C18*0.8/B18</f>
        <v>4.5754621848739491E-2</v>
      </c>
      <c r="I18" s="4">
        <f>原始浓度!I30*C18*0.8/B18</f>
        <v>5.696806722689076E-2</v>
      </c>
      <c r="J18" s="4">
        <f>原始浓度!J30*C18*0.8/B18</f>
        <v>8.9579831932773118E-3</v>
      </c>
      <c r="K18" s="4">
        <f>原始浓度!K30*C18*0.8/B18</f>
        <v>1.7781512605042017E-3</v>
      </c>
      <c r="M18" s="4">
        <f t="shared" si="0"/>
        <v>3.2330218487394959</v>
      </c>
    </row>
    <row r="19" spans="1:13" s="4" customFormat="1" x14ac:dyDescent="0.3">
      <c r="A19" s="4" t="s">
        <v>112</v>
      </c>
      <c r="B19" s="4">
        <f>原始浓度!B31</f>
        <v>22.1</v>
      </c>
      <c r="C19" s="4">
        <f>原始浓度!C31</f>
        <v>1</v>
      </c>
      <c r="D19" s="4">
        <f>原始浓度!D31*C19*0.8/B19</f>
        <v>2.1975891402714933</v>
      </c>
      <c r="E19" s="4">
        <f>原始浓度!E31*C19*0.8/B19</f>
        <v>0.53919276018099549</v>
      </c>
      <c r="F19" s="4">
        <f>原始浓度!F31*C19*0.8/B19</f>
        <v>6.5176470588235294E-2</v>
      </c>
      <c r="G19" s="4">
        <f>原始浓度!G31*C19*0.8/B19</f>
        <v>0.54799638009049778</v>
      </c>
      <c r="H19" s="4">
        <f>原始浓度!H31*C19*0.8/B19</f>
        <v>5.2550226244343884E-2</v>
      </c>
      <c r="I19" s="4">
        <f>原始浓度!I31*C19*0.8/B19</f>
        <v>6.5357466063348413E-2</v>
      </c>
      <c r="J19" s="4">
        <f>原始浓度!J31*C19*0.8/B19</f>
        <v>1.7314027149321266E-2</v>
      </c>
      <c r="K19" s="4">
        <f>原始浓度!K31*C19*0.8/B19</f>
        <v>1.3936651583710408E-3</v>
      </c>
      <c r="M19" s="4">
        <f t="shared" si="0"/>
        <v>3.4865701357466063</v>
      </c>
    </row>
    <row r="20" spans="1:13" s="4" customFormat="1" x14ac:dyDescent="0.3">
      <c r="A20" s="4" t="s">
        <v>113</v>
      </c>
      <c r="B20" s="4">
        <f>原始浓度!B32</f>
        <v>22.8</v>
      </c>
      <c r="C20" s="4">
        <f>原始浓度!C32</f>
        <v>1</v>
      </c>
      <c r="D20" s="4">
        <f>原始浓度!D32*C20*0.8/B20</f>
        <v>1.8422350877192983</v>
      </c>
      <c r="E20" s="4">
        <f>原始浓度!E32*C20*0.8/B20</f>
        <v>0.41901754385964918</v>
      </c>
      <c r="F20" s="4">
        <f>原始浓度!F32*C20*0.8/B20</f>
        <v>6.0182456140350879E-2</v>
      </c>
      <c r="G20" s="4">
        <f>原始浓度!G32*C20*0.8/B20</f>
        <v>0.46182807017543864</v>
      </c>
      <c r="H20" s="4">
        <f>原始浓度!H32*C20*0.8/B20</f>
        <v>4.9312280701754384E-2</v>
      </c>
      <c r="I20" s="4">
        <f>原始浓度!I32*C20*0.8/B20</f>
        <v>5.1782456140350881E-2</v>
      </c>
      <c r="J20" s="4">
        <f>原始浓度!J32*C20*0.8/B20</f>
        <v>6.6175438596491236E-3</v>
      </c>
      <c r="K20" s="4">
        <f>原始浓度!K32*C20*0.8/B20</f>
        <v>1.4105263157894736E-3</v>
      </c>
      <c r="M20" s="4">
        <f t="shared" si="0"/>
        <v>2.8923859649122812</v>
      </c>
    </row>
    <row r="21" spans="1:13" s="4" customFormat="1" x14ac:dyDescent="0.3">
      <c r="A21" s="4" t="s">
        <v>114</v>
      </c>
      <c r="B21" s="4">
        <f>原始浓度!B33</f>
        <v>24.2</v>
      </c>
      <c r="C21" s="4">
        <f>原始浓度!C33</f>
        <v>1</v>
      </c>
      <c r="D21" s="4">
        <f>原始浓度!D33*C21*0.8/B21</f>
        <v>1.1401553719008266</v>
      </c>
      <c r="E21" s="4">
        <f>原始浓度!E33*C21*0.8/B21</f>
        <v>0.26504462809917356</v>
      </c>
      <c r="F21" s="4">
        <f>原始浓度!F33*C21*0.8/B21</f>
        <v>3.1900826446280992E-2</v>
      </c>
      <c r="G21" s="4">
        <f>原始浓度!G33*C21*0.8/B21</f>
        <v>0.22642644628099179</v>
      </c>
      <c r="H21" s="4">
        <f>原始浓度!H33*C21*0.8/B21</f>
        <v>2.6502479338842977E-2</v>
      </c>
      <c r="I21" s="4">
        <f>原始浓度!I33*C21*0.8/B21</f>
        <v>2.5067768595041326E-2</v>
      </c>
      <c r="J21" s="4">
        <f>原始浓度!J33*C21*0.8/B21</f>
        <v>5.0842975206611572E-3</v>
      </c>
      <c r="K21" s="4">
        <f>原始浓度!K33*C21*0.8/B21</f>
        <v>1.6231404958677689E-3</v>
      </c>
      <c r="M21" s="4">
        <f t="shared" si="0"/>
        <v>1.7218049586776862</v>
      </c>
    </row>
    <row r="22" spans="1:13" s="4" customFormat="1" x14ac:dyDescent="0.3">
      <c r="A22" s="4" t="s">
        <v>115</v>
      </c>
      <c r="B22" s="4">
        <f>原始浓度!B34</f>
        <v>24.3</v>
      </c>
      <c r="C22" s="4">
        <f>原始浓度!C34</f>
        <v>1</v>
      </c>
      <c r="D22" s="4">
        <f>原始浓度!D34*C22*0.8/B22</f>
        <v>1.1805662551440328</v>
      </c>
      <c r="E22" s="4">
        <f>原始浓度!E34*C22*0.8/B22</f>
        <v>0.31467983539094652</v>
      </c>
      <c r="F22" s="4">
        <f>原始浓度!F34*C22*0.8/B22</f>
        <v>4.2706172839506173E-2</v>
      </c>
      <c r="G22" s="4">
        <f>原始浓度!G34*C22*0.8/B22</f>
        <v>0.63309958847736625</v>
      </c>
      <c r="H22" s="4">
        <f>原始浓度!H34*C22*0.8/B22</f>
        <v>2.3558847736625515E-2</v>
      </c>
      <c r="I22" s="4">
        <f>原始浓度!I34*C22*0.8/B22</f>
        <v>3.1328395061728395E-2</v>
      </c>
      <c r="J22" s="4">
        <f>原始浓度!J34*C22*0.8/B22</f>
        <v>7.1572016460905354E-3</v>
      </c>
      <c r="K22" s="4">
        <f>原始浓度!K34*C22*0.8/B22</f>
        <v>1.1950617283950616E-3</v>
      </c>
      <c r="M22" s="4">
        <f t="shared" si="0"/>
        <v>2.2342913580246906</v>
      </c>
    </row>
    <row r="23" spans="1:13" s="4" customFormat="1" x14ac:dyDescent="0.3">
      <c r="A23" s="4" t="s">
        <v>116</v>
      </c>
      <c r="B23" s="4">
        <f>原始浓度!B35</f>
        <v>24.5</v>
      </c>
      <c r="C23" s="4">
        <f>原始浓度!C35</f>
        <v>1</v>
      </c>
      <c r="D23" s="4">
        <f>原始浓度!D35*C23*0.8/B23</f>
        <v>1.6528587755102042</v>
      </c>
      <c r="E23" s="4">
        <f>原始浓度!E35*C23*0.8/B23</f>
        <v>0.56375510204081636</v>
      </c>
      <c r="F23" s="4">
        <f>原始浓度!F35*C23*0.8/B23</f>
        <v>8.4349387755102062E-2</v>
      </c>
      <c r="G23" s="4">
        <f>原始浓度!G35*C23*0.8/B23</f>
        <v>0.57116734693877558</v>
      </c>
      <c r="H23" s="4">
        <f>原始浓度!H35*C23*0.8/B23</f>
        <v>5.8161632653061228E-2</v>
      </c>
      <c r="I23" s="4">
        <f>原始浓度!I35*C23*0.8/B23</f>
        <v>7.0755918367346946E-2</v>
      </c>
      <c r="J23" s="4">
        <f>原始浓度!J35*C23*0.8/B23</f>
        <v>1.0422857142857142E-2</v>
      </c>
      <c r="K23" s="4">
        <f>原始浓度!K35*C23*0.8/B23</f>
        <v>1.2767346938775512E-3</v>
      </c>
      <c r="M23" s="4">
        <f t="shared" si="0"/>
        <v>3.012747755102041</v>
      </c>
    </row>
    <row r="24" spans="1:13" s="4" customFormat="1" x14ac:dyDescent="0.3">
      <c r="A24" s="4" t="s">
        <v>117</v>
      </c>
      <c r="B24" s="4">
        <f>原始浓度!B36</f>
        <v>23.6</v>
      </c>
      <c r="C24" s="4">
        <f>原始浓度!C36</f>
        <v>1</v>
      </c>
      <c r="D24" s="4">
        <f>原始浓度!D36*C24*0.8/B24</f>
        <v>1.3354915254237287</v>
      </c>
      <c r="E24" s="4">
        <f>原始浓度!E36*C24*0.8/B24</f>
        <v>0.43628813559322033</v>
      </c>
      <c r="F24" s="4">
        <f>原始浓度!F36*C24*0.8/B24</f>
        <v>5.9010169491525426E-2</v>
      </c>
      <c r="G24" s="4">
        <f>原始浓度!G36*C24*0.8/B24</f>
        <v>0.37168813559322034</v>
      </c>
      <c r="H24" s="4">
        <f>原始浓度!H36*C24*0.8/B24</f>
        <v>3.8355932203389828E-2</v>
      </c>
      <c r="I24" s="4">
        <f>原始浓度!I36*C24*0.8/B24</f>
        <v>4.6586440677966107E-2</v>
      </c>
      <c r="J24" s="4">
        <f>原始浓度!J36*C24*0.8/B24</f>
        <v>1.2420338983050847E-2</v>
      </c>
      <c r="K24" s="4">
        <f>原始浓度!K36*C24*0.8/B24</f>
        <v>1.0067796610169493E-3</v>
      </c>
      <c r="M24" s="4">
        <f t="shared" si="0"/>
        <v>2.300847457627119</v>
      </c>
    </row>
    <row r="25" spans="1:13" s="4" customFormat="1" x14ac:dyDescent="0.3">
      <c r="A25" s="4" t="s">
        <v>118</v>
      </c>
      <c r="B25" s="4">
        <f>原始浓度!B37</f>
        <v>24.5</v>
      </c>
      <c r="C25" s="4">
        <f>原始浓度!C37</f>
        <v>1</v>
      </c>
      <c r="D25" s="4">
        <f>原始浓度!D37*C25*0.8/B25</f>
        <v>1.5760914285714287</v>
      </c>
      <c r="E25" s="4">
        <f>原始浓度!E37*C25*0.8/B25</f>
        <v>0.35608163265306125</v>
      </c>
      <c r="F25" s="4">
        <f>原始浓度!F37*C25*0.8/B25</f>
        <v>3.5516734693877547E-2</v>
      </c>
      <c r="G25" s="4">
        <f>原始浓度!G37*C25*0.8/B25</f>
        <v>0.42451265306122449</v>
      </c>
      <c r="H25" s="4">
        <f>原始浓度!H37*C25*0.8/B25</f>
        <v>2.8646530612244897E-2</v>
      </c>
      <c r="I25" s="4">
        <f>原始浓度!I37*C25*0.8/B25</f>
        <v>3.5297959183673469E-2</v>
      </c>
      <c r="J25" s="4">
        <f>原始浓度!J37*C25*0.8/B25</f>
        <v>6.4979591836734699E-3</v>
      </c>
      <c r="K25" s="4">
        <f>原始浓度!K37*C25*0.8/B25</f>
        <v>1.5379591836734696E-3</v>
      </c>
      <c r="M25" s="4">
        <f t="shared" si="0"/>
        <v>2.4641828571428572</v>
      </c>
    </row>
    <row r="26" spans="1:13" s="4" customFormat="1" x14ac:dyDescent="0.3">
      <c r="A26" s="4" t="s">
        <v>119</v>
      </c>
      <c r="B26" s="4">
        <f>原始浓度!B38</f>
        <v>23.1</v>
      </c>
      <c r="C26" s="4">
        <f>原始浓度!C38</f>
        <v>1</v>
      </c>
      <c r="D26" s="4">
        <f>原始浓度!D38*C26*0.8/B26</f>
        <v>2.2903653679653679</v>
      </c>
      <c r="E26" s="4">
        <f>原始浓度!E38*C26*0.8/B26</f>
        <v>0.61188571428571426</v>
      </c>
      <c r="F26" s="4">
        <f>原始浓度!F38*C26*0.8/B26</f>
        <v>6.8058874458874458E-2</v>
      </c>
      <c r="G26" s="4">
        <f>原始浓度!G38*C26*0.8/B26</f>
        <v>0.74460259740259738</v>
      </c>
      <c r="H26" s="4">
        <f>原始浓度!H38*C26*0.8/B26</f>
        <v>4.8779220779220776E-2</v>
      </c>
      <c r="I26" s="4">
        <f>原始浓度!I38*C26*0.8/B26</f>
        <v>7.1532467532467531E-2</v>
      </c>
      <c r="J26" s="4">
        <f>原始浓度!J38*C26*0.8/B26</f>
        <v>7.913419913419914E-3</v>
      </c>
      <c r="K26" s="4">
        <f>原始浓度!K38*C26*0.8/B26</f>
        <v>1.2813852813852813E-3</v>
      </c>
      <c r="M26" s="4">
        <f t="shared" si="0"/>
        <v>3.8444190476190472</v>
      </c>
    </row>
    <row r="27" spans="1:13" s="4" customFormat="1" x14ac:dyDescent="0.3">
      <c r="A27" s="4" t="s">
        <v>120</v>
      </c>
      <c r="B27" s="4">
        <f>原始浓度!B39</f>
        <v>23.9</v>
      </c>
      <c r="C27" s="4">
        <f>原始浓度!C39</f>
        <v>1</v>
      </c>
      <c r="D27" s="4">
        <f>原始浓度!D39*C27*0.8/B27</f>
        <v>2.2531012552301259</v>
      </c>
      <c r="E27" s="4">
        <f>原始浓度!E39*C27*0.8/B27</f>
        <v>0.7313774058577408</v>
      </c>
      <c r="F27" s="4">
        <f>原始浓度!F39*C27*0.8/B27</f>
        <v>8.0257740585774062E-2</v>
      </c>
      <c r="G27" s="4">
        <f>原始浓度!G39*C27*0.8/B27</f>
        <v>0.93619079497907964</v>
      </c>
      <c r="H27" s="4">
        <f>原始浓度!H39*C27*0.8/B27</f>
        <v>5.7064435146443528E-2</v>
      </c>
      <c r="I27" s="4">
        <f>原始浓度!I39*C27*0.8/B27</f>
        <v>8.5817573221757329E-2</v>
      </c>
      <c r="J27" s="4">
        <f>原始浓度!J39*C27*0.8/B27</f>
        <v>1.0393305439330544E-2</v>
      </c>
      <c r="K27" s="4">
        <f>原始浓度!K39*C27*0.8/B27</f>
        <v>1.5765690376569042E-3</v>
      </c>
      <c r="M27" s="4">
        <f t="shared" si="0"/>
        <v>4.1557790794979095</v>
      </c>
    </row>
    <row r="28" spans="1:13" s="4" customFormat="1" x14ac:dyDescent="0.3">
      <c r="A28" s="4" t="s">
        <v>121</v>
      </c>
      <c r="B28" s="4">
        <f>原始浓度!B40</f>
        <v>23.6</v>
      </c>
      <c r="C28" s="4">
        <f>原始浓度!C40</f>
        <v>1</v>
      </c>
      <c r="D28" s="4">
        <f>原始浓度!D40*C28*0.8/B28</f>
        <v>2.0129898305084746</v>
      </c>
      <c r="E28" s="4">
        <f>原始浓度!E40*C28*0.8/B28</f>
        <v>0.57093898305084745</v>
      </c>
      <c r="F28" s="4">
        <f>原始浓度!F40*C28*0.8/B28</f>
        <v>7.8525423728813562E-2</v>
      </c>
      <c r="G28" s="4">
        <f>原始浓度!G40*C28*0.8/B28</f>
        <v>0.67695254237288127</v>
      </c>
      <c r="H28" s="4">
        <f>原始浓度!H40*C28*0.8/B28</f>
        <v>6.1569491525423729E-2</v>
      </c>
      <c r="I28" s="4">
        <f>原始浓度!I40*C28*0.8/B28</f>
        <v>7.8616949152542373E-2</v>
      </c>
      <c r="J28" s="4">
        <f>原始浓度!J40*C28*0.8/B28</f>
        <v>1.0372881355932204E-2</v>
      </c>
      <c r="K28" s="4">
        <f>原始浓度!K40*C28*0.8/B28</f>
        <v>1.5423728813559322E-3</v>
      </c>
      <c r="M28" s="4">
        <f t="shared" si="0"/>
        <v>3.4915084745762712</v>
      </c>
    </row>
    <row r="29" spans="1:13" s="4" customFormat="1" x14ac:dyDescent="0.3">
      <c r="A29" s="4" t="s">
        <v>122</v>
      </c>
      <c r="B29" s="4">
        <f>原始浓度!B41</f>
        <v>21.2</v>
      </c>
      <c r="C29" s="4">
        <f>原始浓度!C41</f>
        <v>1</v>
      </c>
      <c r="D29" s="4">
        <f>原始浓度!D41*C29*0.8/B29</f>
        <v>3.1435132075471701</v>
      </c>
      <c r="E29" s="4">
        <f>原始浓度!E41*C29*0.8/B29</f>
        <v>0.67595094339622652</v>
      </c>
      <c r="F29" s="4">
        <f>原始浓度!F41*C29*0.8/B29</f>
        <v>8.2883018867924541E-2</v>
      </c>
      <c r="G29" s="4">
        <f>原始浓度!G41*C29*0.8/B29</f>
        <v>0.70968679245283028</v>
      </c>
      <c r="H29" s="4">
        <f>原始浓度!H41*C29*0.8/B29</f>
        <v>5.9528301886792458E-2</v>
      </c>
      <c r="I29" s="4">
        <f>原始浓度!I41*C29*0.8/B29</f>
        <v>9.1301886792452838E-2</v>
      </c>
      <c r="J29" s="4">
        <f>原始浓度!J41*C29*0.8/B29</f>
        <v>1.8245283018867926E-2</v>
      </c>
      <c r="K29" s="4">
        <f>原始浓度!K41*C29*0.8/B29</f>
        <v>1.0037735849056605E-3</v>
      </c>
      <c r="M29" s="4">
        <f t="shared" si="0"/>
        <v>4.7821132075471695</v>
      </c>
    </row>
    <row r="30" spans="1:13" s="4" customFormat="1" x14ac:dyDescent="0.3">
      <c r="A30" s="4" t="s">
        <v>123</v>
      </c>
      <c r="B30" s="4">
        <f>原始浓度!B42</f>
        <v>22.6</v>
      </c>
      <c r="C30" s="4">
        <f>原始浓度!C42</f>
        <v>1</v>
      </c>
      <c r="D30" s="4">
        <f>原始浓度!D42*C30*0.8/B30</f>
        <v>1.9835079646017699</v>
      </c>
      <c r="E30" s="4">
        <f>原始浓度!E42*C30*0.8/B30</f>
        <v>0.56742300884955754</v>
      </c>
      <c r="F30" s="4">
        <f>原始浓度!F42*C30*0.8/B30</f>
        <v>6.687079646017699E-2</v>
      </c>
      <c r="G30" s="4">
        <f>原始浓度!G42*C30*0.8/B30</f>
        <v>0.66956106194690257</v>
      </c>
      <c r="H30" s="4">
        <f>原始浓度!H42*C30*0.8/B30</f>
        <v>5.32141592920354E-2</v>
      </c>
      <c r="I30" s="4">
        <f>原始浓度!I42*C30*0.8/B30</f>
        <v>6.6831858407079642E-2</v>
      </c>
      <c r="J30" s="4">
        <f>原始浓度!J42*C30*0.8/B30</f>
        <v>1.2938053097345132E-2</v>
      </c>
      <c r="K30" s="4">
        <f>原始浓度!K42*C30*0.8/B30</f>
        <v>9.946902654867256E-4</v>
      </c>
      <c r="M30" s="4">
        <f t="shared" si="0"/>
        <v>3.4213415929203546</v>
      </c>
    </row>
    <row r="31" spans="1:13" s="4" customFormat="1" x14ac:dyDescent="0.3">
      <c r="A31" s="4" t="s">
        <v>124</v>
      </c>
      <c r="B31" s="4">
        <f>原始浓度!B43</f>
        <v>24.8</v>
      </c>
      <c r="C31" s="4">
        <f>原始浓度!C43</f>
        <v>1</v>
      </c>
      <c r="D31" s="4">
        <f>原始浓度!D43*C31*0.8/B31</f>
        <v>1.6891225806451615</v>
      </c>
      <c r="E31" s="4">
        <f>原始浓度!E43*C31*0.8/B31</f>
        <v>0.4664451612903226</v>
      </c>
      <c r="F31" s="4">
        <f>原始浓度!F43*C31*0.8/B31</f>
        <v>5.0090322580645164E-2</v>
      </c>
      <c r="G31" s="4">
        <f>原始浓度!G43*C31*0.8/B31</f>
        <v>0.37581612903225808</v>
      </c>
      <c r="H31" s="4">
        <f>原始浓度!H43*C31*0.8/B31</f>
        <v>3.940967741935484E-2</v>
      </c>
      <c r="I31" s="4">
        <f>原始浓度!I43*C31*0.8/B31</f>
        <v>4.8832258064516132E-2</v>
      </c>
      <c r="J31" s="4">
        <f>原始浓度!J43*C31*0.8/B31</f>
        <v>9.0516129032258072E-3</v>
      </c>
      <c r="K31" s="4">
        <f>原始浓度!K43*C31*0.8/B31</f>
        <v>1.3612903225806454E-3</v>
      </c>
      <c r="M31" s="4">
        <f t="shared" si="0"/>
        <v>2.6801290322580651</v>
      </c>
    </row>
    <row r="32" spans="1:13" s="4" customFormat="1" x14ac:dyDescent="0.3">
      <c r="A32" s="4" t="s">
        <v>125</v>
      </c>
      <c r="B32" s="4">
        <f>原始浓度!B44</f>
        <v>22.7</v>
      </c>
      <c r="C32" s="4">
        <f>原始浓度!C44</f>
        <v>1</v>
      </c>
      <c r="D32" s="4">
        <f>原始浓度!D44*C32*0.8/B32</f>
        <v>2.2078202643171809</v>
      </c>
      <c r="E32" s="4">
        <f>原始浓度!E44*C32*0.8/B32</f>
        <v>0.7167612334801764</v>
      </c>
      <c r="F32" s="4">
        <f>原始浓度!F44*C32*0.8/B32</f>
        <v>9.4481057268722468E-2</v>
      </c>
      <c r="G32" s="4">
        <f>原始浓度!G44*C32*0.8/B32</f>
        <v>0.71387841409691632</v>
      </c>
      <c r="H32" s="4">
        <f>原始浓度!H44*C32*0.8/B32</f>
        <v>7.5090748898678422E-2</v>
      </c>
      <c r="I32" s="4">
        <f>原始浓度!I44*C32*0.8/B32</f>
        <v>0.10584669603524231</v>
      </c>
      <c r="J32" s="4">
        <f>原始浓度!J44*C32*0.8/B32</f>
        <v>2.2170925110132161E-2</v>
      </c>
      <c r="K32" s="4">
        <f>原始浓度!K44*C32*0.8/B32</f>
        <v>1.1982378854625553E-3</v>
      </c>
      <c r="M32" s="4">
        <f t="shared" si="0"/>
        <v>3.9372475770925117</v>
      </c>
    </row>
    <row r="33" spans="1:13" s="4" customFormat="1" x14ac:dyDescent="0.3">
      <c r="A33" s="4" t="s">
        <v>126</v>
      </c>
      <c r="B33" s="4">
        <f>原始浓度!B45</f>
        <v>21.4</v>
      </c>
      <c r="C33" s="4">
        <f>原始浓度!C45</f>
        <v>1</v>
      </c>
      <c r="D33" s="4">
        <f>原始浓度!D45*C33*0.8/B33</f>
        <v>2.6101046728971968</v>
      </c>
      <c r="E33" s="4">
        <f>原始浓度!E45*C33*0.8/B33</f>
        <v>0.66423177570093461</v>
      </c>
      <c r="F33" s="4">
        <f>原始浓度!F45*C33*0.8/B33</f>
        <v>8.8631775700934584E-2</v>
      </c>
      <c r="G33" s="4">
        <f>原始浓度!G45*C33*0.8/B33</f>
        <v>0.5533457943925234</v>
      </c>
      <c r="H33" s="4">
        <f>原始浓度!H45*C33*0.8/B33</f>
        <v>6.5585046728971974E-2</v>
      </c>
      <c r="I33" s="4">
        <f>原始浓度!I45*C33*0.8/B33</f>
        <v>8.0807476635514033E-2</v>
      </c>
      <c r="J33" s="4">
        <f>原始浓度!J45*C33*0.8/B33</f>
        <v>1.1450467289719629E-2</v>
      </c>
      <c r="K33" s="4">
        <f>原始浓度!K45*C33*0.8/B33</f>
        <v>1.0728971962616824E-3</v>
      </c>
      <c r="M33" s="4">
        <f t="shared" si="0"/>
        <v>4.0752299065420567</v>
      </c>
    </row>
    <row r="34" spans="1:13" s="4" customFormat="1" x14ac:dyDescent="0.3">
      <c r="A34" s="4" t="s">
        <v>127</v>
      </c>
      <c r="B34" s="4">
        <f>原始浓度!B46</f>
        <v>21.8</v>
      </c>
      <c r="C34" s="4">
        <f>原始浓度!C46</f>
        <v>1</v>
      </c>
      <c r="D34" s="4">
        <f>原始浓度!D46*C34*0.8/B34</f>
        <v>1.7169284403669725</v>
      </c>
      <c r="E34" s="4">
        <f>原始浓度!E46*C34*0.8/B34</f>
        <v>0.35086605504587154</v>
      </c>
      <c r="F34" s="4">
        <f>原始浓度!F46*C34*0.8/B34</f>
        <v>4.0869724770642199E-2</v>
      </c>
      <c r="G34" s="4">
        <f>原始浓度!G46*C34*0.8/B34</f>
        <v>0.31793394495412847</v>
      </c>
      <c r="H34" s="4">
        <f>原始浓度!H46*C34*0.8/B34</f>
        <v>3.9339449541284412E-2</v>
      </c>
      <c r="I34" s="4">
        <f>原始浓度!I46*C34*0.8/B34</f>
        <v>3.4216513761467893E-2</v>
      </c>
      <c r="J34" s="4">
        <f>原始浓度!J46*C34*0.8/B34</f>
        <v>1.3930275229357797E-2</v>
      </c>
      <c r="K34" s="4">
        <f>原始浓度!K46*C34*0.8/B34</f>
        <v>9.3944954128440366E-4</v>
      </c>
      <c r="M34" s="4">
        <f t="shared" si="0"/>
        <v>2.5150238532110087</v>
      </c>
    </row>
    <row r="35" spans="1:13" s="4" customFormat="1" x14ac:dyDescent="0.3">
      <c r="A35" s="4" t="s">
        <v>128</v>
      </c>
      <c r="B35" s="4">
        <f>原始浓度!B47</f>
        <v>23.7</v>
      </c>
      <c r="C35" s="4">
        <f>原始浓度!C47</f>
        <v>1</v>
      </c>
      <c r="D35" s="4">
        <f>原始浓度!D47*C35*0.8/B35</f>
        <v>1.9071831223628697</v>
      </c>
      <c r="E35" s="4">
        <f>原始浓度!E47*C35*0.8/B35</f>
        <v>0.54403375527426168</v>
      </c>
      <c r="F35" s="4">
        <f>原始浓度!F47*C35*0.8/B35</f>
        <v>7.1767088607594939E-2</v>
      </c>
      <c r="G35" s="4">
        <f>原始浓度!G47*C35*0.8/B35</f>
        <v>0.54885738396624473</v>
      </c>
      <c r="H35" s="4">
        <f>原始浓度!H47*C35*0.8/B35</f>
        <v>5.2469198312236294E-2</v>
      </c>
      <c r="I35" s="4">
        <f>原始浓度!I47*C35*0.8/B35</f>
        <v>6.1819409282700424E-2</v>
      </c>
      <c r="J35" s="4">
        <f>原始浓度!J47*C35*0.8/B35</f>
        <v>1.9689451476793251E-2</v>
      </c>
      <c r="K35" s="4">
        <f>原始浓度!K47*C35*0.8/B35</f>
        <v>9.9915611814346003E-4</v>
      </c>
      <c r="M35" s="4">
        <f t="shared" si="0"/>
        <v>3.206818565400845</v>
      </c>
    </row>
    <row r="36" spans="1:13" s="4" customFormat="1" x14ac:dyDescent="0.3">
      <c r="A36" s="4" t="s">
        <v>129</v>
      </c>
      <c r="B36" s="4">
        <f>原始浓度!B48</f>
        <v>21.8</v>
      </c>
      <c r="C36" s="4">
        <f>原始浓度!C48</f>
        <v>1</v>
      </c>
      <c r="D36" s="4">
        <f>原始浓度!D48*C36*0.8/B36</f>
        <v>2.3539009174311927</v>
      </c>
      <c r="E36" s="4">
        <f>原始浓度!E48*C36*0.8/B36</f>
        <v>0.56687339449541285</v>
      </c>
      <c r="F36" s="4">
        <f>原始浓度!F48*C36*0.8/B36</f>
        <v>7.1255045871559633E-2</v>
      </c>
      <c r="G36" s="4">
        <f>原始浓度!G48*C36*0.8/B36</f>
        <v>0.64282201834862385</v>
      </c>
      <c r="H36" s="4">
        <f>原始浓度!H48*C36*0.8/B36</f>
        <v>5.995596330275229E-2</v>
      </c>
      <c r="I36" s="4">
        <f>原始浓度!I48*C36*0.8/B36</f>
        <v>7.2300917431192657E-2</v>
      </c>
      <c r="J36" s="4">
        <f>原始浓度!J48*C36*0.8/B36</f>
        <v>1.6242201834862385E-2</v>
      </c>
      <c r="K36" s="4">
        <f>原始浓度!K48*C36*0.8/B36</f>
        <v>1.0458715596330275E-3</v>
      </c>
      <c r="M36" s="4">
        <f t="shared" si="0"/>
        <v>3.784396330275229</v>
      </c>
    </row>
    <row r="37" spans="1:13" s="4" customFormat="1" x14ac:dyDescent="0.3">
      <c r="A37" s="4" t="s">
        <v>130</v>
      </c>
      <c r="B37" s="4">
        <f>原始浓度!B49</f>
        <v>23.7</v>
      </c>
      <c r="C37" s="4">
        <f>原始浓度!C49</f>
        <v>1</v>
      </c>
      <c r="D37" s="4">
        <f>原始浓度!D49*C37*0.8/B37</f>
        <v>1.680735864978903</v>
      </c>
      <c r="E37" s="4">
        <f>原始浓度!E49*C37*0.8/B37</f>
        <v>0.54179915611814344</v>
      </c>
      <c r="F37" s="4">
        <f>原始浓度!F49*C37*0.8/B37</f>
        <v>6.8040506329113931E-2</v>
      </c>
      <c r="G37" s="4">
        <f>原始浓度!G49*C37*0.8/B37</f>
        <v>0.34539409282700428</v>
      </c>
      <c r="H37" s="4">
        <f>原始浓度!H49*C37*0.8/B37</f>
        <v>4.9019409282700419E-2</v>
      </c>
      <c r="I37" s="4">
        <f>原始浓度!I49*C37*0.8/B37</f>
        <v>5.7600000000000005E-2</v>
      </c>
      <c r="J37" s="4">
        <f>原始浓度!J49*C37*0.8/B37</f>
        <v>5.0059071729957804E-3</v>
      </c>
      <c r="K37" s="4">
        <f>原始浓度!K49*C37*0.8/B37</f>
        <v>6.8860759493670888E-4</v>
      </c>
      <c r="M37" s="4">
        <f t="shared" si="0"/>
        <v>2.7482835443037978</v>
      </c>
    </row>
    <row r="38" spans="1:13" s="4" customFormat="1" x14ac:dyDescent="0.3">
      <c r="A38" s="4" t="s">
        <v>131</v>
      </c>
      <c r="B38" s="4">
        <f>原始浓度!B50</f>
        <v>22.1</v>
      </c>
      <c r="C38" s="4">
        <f>原始浓度!C50</f>
        <v>1</v>
      </c>
      <c r="D38" s="4">
        <f>原始浓度!D50*C38*0.8/B38</f>
        <v>2.0365828054298643</v>
      </c>
      <c r="E38" s="4">
        <f>原始浓度!E50*C38*0.8/B38</f>
        <v>0.58903891402714936</v>
      </c>
      <c r="F38" s="4">
        <f>原始浓度!F50*C38*0.8/B38</f>
        <v>7.9963800904977372E-2</v>
      </c>
      <c r="G38" s="4">
        <f>原始浓度!G50*C38*0.8/B38</f>
        <v>0.44699728506787328</v>
      </c>
      <c r="H38" s="4">
        <f>原始浓度!H50*C38*0.8/B38</f>
        <v>5.7958371040723981E-2</v>
      </c>
      <c r="I38" s="4">
        <f>原始浓度!I50*C38*0.8/B38</f>
        <v>6.8401809954751133E-2</v>
      </c>
      <c r="J38" s="4">
        <f>原始浓度!J50*C38*0.8/B38</f>
        <v>1.5905882352941179E-2</v>
      </c>
      <c r="K38" s="4">
        <f>原始浓度!K50*C38*0.8/B38</f>
        <v>1.0570135746606336E-3</v>
      </c>
      <c r="M38" s="4">
        <f t="shared" si="0"/>
        <v>3.2959058823529412</v>
      </c>
    </row>
    <row r="39" spans="1:13" s="4" customFormat="1" x14ac:dyDescent="0.3">
      <c r="A39" s="4" t="s">
        <v>132</v>
      </c>
      <c r="B39" s="4">
        <f>原始浓度!B51</f>
        <v>24.5</v>
      </c>
      <c r="C39" s="4">
        <f>原始浓度!C51</f>
        <v>1</v>
      </c>
      <c r="D39" s="4">
        <f>原始浓度!D51*C39*0.8/B39</f>
        <v>1.6107853061224491</v>
      </c>
      <c r="E39" s="4">
        <f>原始浓度!E51*C39*0.8/B39</f>
        <v>0.46607020408163269</v>
      </c>
      <c r="F39" s="4">
        <f>原始浓度!F51*C39*0.8/B39</f>
        <v>6.5737142857142855E-2</v>
      </c>
      <c r="G39" s="4">
        <f>原始浓度!G51*C39*0.8/B39</f>
        <v>0.53044571428571441</v>
      </c>
      <c r="H39" s="4">
        <f>原始浓度!H51*C39*0.8/B39</f>
        <v>5.4742857142857149E-2</v>
      </c>
      <c r="I39" s="4">
        <f>原始浓度!I51*C39*0.8/B39</f>
        <v>5.5330612244897957E-2</v>
      </c>
      <c r="J39" s="4">
        <f>原始浓度!J51*C39*0.8/B39</f>
        <v>1.0964897959183673E-2</v>
      </c>
      <c r="K39" s="4">
        <f>原始浓度!K51*C39*0.8/B39</f>
        <v>1.3126530612244899E-3</v>
      </c>
      <c r="M39" s="4">
        <f t="shared" si="0"/>
        <v>2.7953893877551028</v>
      </c>
    </row>
    <row r="40" spans="1:13" s="4" customFormat="1" x14ac:dyDescent="0.3">
      <c r="A40" s="4" t="s">
        <v>133</v>
      </c>
      <c r="B40" s="4">
        <f>原始浓度!B52</f>
        <v>22.1</v>
      </c>
      <c r="C40" s="4">
        <f>原始浓度!C52</f>
        <v>1</v>
      </c>
      <c r="D40" s="4">
        <f>原始浓度!D52*C40*0.8/B40</f>
        <v>2.3601628959276018</v>
      </c>
      <c r="E40" s="4">
        <f>原始浓度!E52*C40*0.8/B40</f>
        <v>0.48131764705882357</v>
      </c>
      <c r="F40" s="4">
        <f>原始浓度!F52*C40*0.8/B40</f>
        <v>5.1221719457013579E-2</v>
      </c>
      <c r="G40" s="4">
        <f>原始浓度!G52*C40*0.8/B40</f>
        <v>0.71635837104072397</v>
      </c>
      <c r="H40" s="4">
        <f>原始浓度!H52*C40*0.8/B40</f>
        <v>3.6651583710407241E-2</v>
      </c>
      <c r="I40" s="4">
        <f>原始浓度!I52*C40*0.8/B40</f>
        <v>6.2023529411764707E-2</v>
      </c>
      <c r="J40" s="4">
        <f>原始浓度!J52*C40*0.8/B40</f>
        <v>2.1114932126696833E-2</v>
      </c>
      <c r="K40" s="4">
        <f>原始浓度!K52*C40*0.8/B40</f>
        <v>1.3104072398190045E-3</v>
      </c>
      <c r="M40" s="4">
        <f t="shared" si="0"/>
        <v>3.7301610859728505</v>
      </c>
    </row>
    <row r="41" spans="1:13" s="4" customFormat="1" x14ac:dyDescent="0.3">
      <c r="A41" s="4" t="s">
        <v>134</v>
      </c>
      <c r="B41" s="4">
        <f>原始浓度!B53</f>
        <v>22.3</v>
      </c>
      <c r="C41" s="4">
        <f>原始浓度!C53</f>
        <v>1</v>
      </c>
      <c r="D41" s="4">
        <f>原始浓度!D53*C41*0.8/B41</f>
        <v>2.1017614349775786</v>
      </c>
      <c r="E41" s="4">
        <f>原始浓度!E53*C41*0.8/B41</f>
        <v>0.5180340807174888</v>
      </c>
      <c r="F41" s="4">
        <f>原始浓度!F53*C41*0.8/B41</f>
        <v>6.4208071748878937E-2</v>
      </c>
      <c r="G41" s="4">
        <f>原始浓度!G53*C41*0.8/B41</f>
        <v>0.72157847533632291</v>
      </c>
      <c r="H41" s="4">
        <f>原始浓度!H53*C41*0.8/B41</f>
        <v>4.6425112107623318E-2</v>
      </c>
      <c r="I41" s="4">
        <f>原始浓度!I53*C41*0.8/B41</f>
        <v>7.343856502242152E-2</v>
      </c>
      <c r="J41" s="4">
        <f>原始浓度!J53*C41*0.8/B41</f>
        <v>8.1327354260089697E-3</v>
      </c>
      <c r="K41" s="4">
        <f>原始浓度!K53*C41*0.8/B41</f>
        <v>1.2304932735426007E-3</v>
      </c>
      <c r="M41" s="4">
        <f t="shared" si="0"/>
        <v>3.5348089686098656</v>
      </c>
    </row>
    <row r="42" spans="1:13" s="4" customFormat="1" x14ac:dyDescent="0.3">
      <c r="A42" s="4" t="s">
        <v>135</v>
      </c>
      <c r="B42" s="4">
        <f>原始浓度!B54</f>
        <v>23.8</v>
      </c>
      <c r="C42" s="4">
        <f>原始浓度!C54</f>
        <v>1</v>
      </c>
      <c r="D42" s="4">
        <f>原始浓度!D54*C42*0.8/B42</f>
        <v>3.0256369747899159</v>
      </c>
      <c r="E42" s="4">
        <f>原始浓度!E54*C42*0.8/B42</f>
        <v>0.64770420168067233</v>
      </c>
      <c r="F42" s="4">
        <f>原始浓度!F54*C42*0.8/B42</f>
        <v>6.7206722689075626E-2</v>
      </c>
      <c r="G42" s="4">
        <f>原始浓度!G54*C42*0.8/B42</f>
        <v>0.74812773109243702</v>
      </c>
      <c r="H42" s="4">
        <f>原始浓度!H54*C42*0.8/B42</f>
        <v>3.8470588235294118E-2</v>
      </c>
      <c r="I42" s="4">
        <f>原始浓度!I54*C42*0.8/B42</f>
        <v>7.5768067226890765E-2</v>
      </c>
      <c r="J42" s="4">
        <f>原始浓度!J54*C42*0.8/B42</f>
        <v>1.6053781512605041E-2</v>
      </c>
      <c r="K42" s="4">
        <f>原始浓度!K54*C42*0.8/B42</f>
        <v>1.3378151260504201E-3</v>
      </c>
      <c r="M42" s="4">
        <f t="shared" si="0"/>
        <v>4.6203058823529419</v>
      </c>
    </row>
    <row r="43" spans="1:13" s="4" customFormat="1" x14ac:dyDescent="0.3">
      <c r="A43" s="4" t="s">
        <v>136</v>
      </c>
      <c r="B43" s="4">
        <f>原始浓度!B55</f>
        <v>24</v>
      </c>
      <c r="C43" s="4">
        <f>原始浓度!C55</f>
        <v>1</v>
      </c>
      <c r="D43" s="4">
        <f>原始浓度!D55*C43*0.8/B43</f>
        <v>1.66435</v>
      </c>
      <c r="E43" s="4">
        <f>原始浓度!E55*C43*0.8/B43</f>
        <v>0.42581666666666668</v>
      </c>
      <c r="F43" s="4">
        <f>原始浓度!F55*C43*0.8/B43</f>
        <v>3.8786666666666671E-2</v>
      </c>
      <c r="G43" s="4">
        <f>原始浓度!G55*C43*0.8/B43</f>
        <v>0.47219666666666676</v>
      </c>
      <c r="H43" s="4">
        <f>原始浓度!H55*C43*0.8/B43</f>
        <v>2.8830000000000005E-2</v>
      </c>
      <c r="I43" s="4">
        <f>原始浓度!I55*C43*0.8/B43</f>
        <v>4.7529999999999996E-2</v>
      </c>
      <c r="J43" s="4">
        <f>原始浓度!J55*C43*0.8/B43</f>
        <v>1.3793333333333333E-2</v>
      </c>
      <c r="K43" s="4">
        <f>原始浓度!K55*C43*0.8/B43</f>
        <v>9.6000000000000002E-4</v>
      </c>
      <c r="M43" s="4">
        <f t="shared" si="0"/>
        <v>2.6922633333333339</v>
      </c>
    </row>
    <row r="44" spans="1:13" s="4" customFormat="1" x14ac:dyDescent="0.3">
      <c r="A44" s="4" t="s">
        <v>137</v>
      </c>
      <c r="B44" s="4">
        <f>原始浓度!B56</f>
        <v>22.6</v>
      </c>
      <c r="C44" s="4">
        <f>原始浓度!C56</f>
        <v>1</v>
      </c>
      <c r="D44" s="4">
        <f>原始浓度!D56*C44*0.8/B44</f>
        <v>2.2264318584070799</v>
      </c>
      <c r="E44" s="4">
        <f>原始浓度!E56*C44*0.8/B44</f>
        <v>0.39385132743362827</v>
      </c>
      <c r="F44" s="4">
        <f>原始浓度!F56*C44*0.8/B44</f>
        <v>4.5352212389380524E-2</v>
      </c>
      <c r="G44" s="4">
        <f>原始浓度!G56*C44*0.8/B44</f>
        <v>0.64669734513274346</v>
      </c>
      <c r="H44" s="4">
        <f>原始浓度!H56*C44*0.8/B44</f>
        <v>3.249203539823009E-2</v>
      </c>
      <c r="I44" s="4">
        <f>原始浓度!I56*C44*0.8/B44</f>
        <v>5.0194690265486723E-2</v>
      </c>
      <c r="J44" s="4">
        <f>原始浓度!J56*C44*0.8/B44</f>
        <v>2.4269026548672565E-2</v>
      </c>
      <c r="K44" s="4">
        <f>原始浓度!K56*C44*0.8/B44</f>
        <v>1.4088495575221237E-3</v>
      </c>
      <c r="M44" s="4">
        <f t="shared" si="0"/>
        <v>3.4206973451327438</v>
      </c>
    </row>
    <row r="45" spans="1:13" s="4" customFormat="1" x14ac:dyDescent="0.3">
      <c r="A45" s="4" t="s">
        <v>138</v>
      </c>
      <c r="B45" s="4">
        <f>原始浓度!B57</f>
        <v>23.8</v>
      </c>
      <c r="C45" s="4">
        <f>原始浓度!C57</f>
        <v>1</v>
      </c>
      <c r="D45" s="4">
        <f>原始浓度!D57*C45*0.8/B45</f>
        <v>3.086016806722689</v>
      </c>
      <c r="E45" s="4">
        <f>原始浓度!E57*C45*0.8/B45</f>
        <v>0.50317983193277316</v>
      </c>
      <c r="F45" s="4">
        <f>原始浓度!F57*C45*0.8/B45</f>
        <v>5.0443697478991599E-2</v>
      </c>
      <c r="G45" s="4">
        <f>原始浓度!G57*C45*0.8/B45</f>
        <v>1.6906252100840338</v>
      </c>
      <c r="H45" s="4">
        <f>原始浓度!H57*C45*0.8/B45</f>
        <v>2.1378151260504203E-2</v>
      </c>
      <c r="I45" s="4">
        <f>原始浓度!I57*C45*0.8/B45</f>
        <v>7.5862184873949579E-2</v>
      </c>
      <c r="J45" s="4">
        <f>原始浓度!J57*C45*0.8/B45</f>
        <v>2.0480672268907561E-2</v>
      </c>
      <c r="K45" s="4">
        <f>原始浓度!K57*C45*0.8/B45</f>
        <v>1.5394957983193276E-3</v>
      </c>
      <c r="M45" s="4">
        <f t="shared" si="0"/>
        <v>5.4495260504201672</v>
      </c>
    </row>
    <row r="46" spans="1:13" s="4" customFormat="1" x14ac:dyDescent="0.3">
      <c r="A46" s="4" t="s">
        <v>139</v>
      </c>
      <c r="B46" s="4">
        <f>原始浓度!B58</f>
        <v>21.8</v>
      </c>
      <c r="C46" s="4">
        <f>原始浓度!C58</f>
        <v>1</v>
      </c>
      <c r="D46" s="4">
        <f>原始浓度!D58*C46*0.8/B46</f>
        <v>2.7313798165137615</v>
      </c>
      <c r="E46" s="4">
        <f>原始浓度!E58*C46*0.8/B46</f>
        <v>0.54386055045871562</v>
      </c>
      <c r="F46" s="4">
        <f>原始浓度!F58*C46*0.8/B46</f>
        <v>7.7500917431192654E-2</v>
      </c>
      <c r="G46" s="4">
        <f>原始浓度!G58*C46*0.8/B46</f>
        <v>0.99383119266055042</v>
      </c>
      <c r="H46" s="4">
        <f>原始浓度!H58*C46*0.8/B46</f>
        <v>5.2543119266055045E-2</v>
      </c>
      <c r="I46" s="4">
        <f>原始浓度!I58*C46*0.8/B46</f>
        <v>7.7207339449541279E-2</v>
      </c>
      <c r="J46" s="4">
        <f>原始浓度!J58*C46*0.8/B46</f>
        <v>1.7100917431192662E-2</v>
      </c>
      <c r="K46" s="4">
        <f>原始浓度!K58*C46*0.8/B46</f>
        <v>1.3871559633027524E-3</v>
      </c>
      <c r="M46" s="4">
        <f t="shared" si="0"/>
        <v>4.4948110091743114</v>
      </c>
    </row>
    <row r="47" spans="1:13" s="4" customFormat="1" x14ac:dyDescent="0.3">
      <c r="A47" s="4" t="s">
        <v>140</v>
      </c>
      <c r="B47" s="4">
        <f>原始浓度!B59</f>
        <v>22.3</v>
      </c>
      <c r="C47" s="4">
        <f>原始浓度!C59</f>
        <v>1</v>
      </c>
      <c r="D47" s="4">
        <f>原始浓度!D59*C47*0.8/B47</f>
        <v>2.1582529147982066</v>
      </c>
      <c r="E47" s="4">
        <f>原始浓度!E59*C47*0.8/B47</f>
        <v>0.57687892376681615</v>
      </c>
      <c r="F47" s="4">
        <f>原始浓度!F59*C47*0.8/B47</f>
        <v>7.0529147982062779E-2</v>
      </c>
      <c r="G47" s="4">
        <f>原始浓度!G59*C47*0.8/B47</f>
        <v>0.65989237668161438</v>
      </c>
      <c r="H47" s="4">
        <f>原始浓度!H59*C47*0.8/B47</f>
        <v>4.7042152466367712E-2</v>
      </c>
      <c r="I47" s="4">
        <f>原始浓度!I59*C47*0.8/B47</f>
        <v>6.6012556053811663E-2</v>
      </c>
      <c r="J47" s="4">
        <f>原始浓度!J59*C47*0.8/B47</f>
        <v>1.6584753363228698E-2</v>
      </c>
      <c r="K47" s="4">
        <f>原始浓度!K59*C47*0.8/B47</f>
        <v>1.2986547085201794E-3</v>
      </c>
      <c r="M47" s="4">
        <f t="shared" si="0"/>
        <v>3.596491479820628</v>
      </c>
    </row>
    <row r="48" spans="1:13" s="4" customFormat="1" x14ac:dyDescent="0.3">
      <c r="A48" s="4" t="s">
        <v>141</v>
      </c>
      <c r="B48" s="4">
        <f>原始浓度!B60</f>
        <v>21</v>
      </c>
      <c r="C48" s="4">
        <f>原始浓度!C60</f>
        <v>1</v>
      </c>
      <c r="D48" s="4">
        <f>原始浓度!D60*C48*0.8/B48</f>
        <v>1.6650209523809525</v>
      </c>
      <c r="E48" s="4">
        <f>原始浓度!E60*C48*0.8/B48</f>
        <v>0.40349714285714289</v>
      </c>
      <c r="F48" s="4">
        <f>原始浓度!F60*C48*0.8/B48</f>
        <v>4.7961904761904754E-2</v>
      </c>
      <c r="G48" s="4">
        <f>原始浓度!G60*C48*0.8/B48</f>
        <v>0.38770285714285713</v>
      </c>
      <c r="H48" s="4">
        <f>原始浓度!H60*C48*0.8/B48</f>
        <v>3.3870476190476194E-2</v>
      </c>
      <c r="I48" s="4">
        <f>原始浓度!I60*C48*0.8/B48</f>
        <v>4.2548571428571436E-2</v>
      </c>
      <c r="J48" s="4">
        <f>原始浓度!J60*C48*0.8/B48</f>
        <v>1.4403809523809525E-2</v>
      </c>
      <c r="K48" s="4">
        <f>原始浓度!K60*C48*0.8/B48</f>
        <v>1.3942857142857142E-3</v>
      </c>
      <c r="M48" s="4">
        <f t="shared" si="0"/>
        <v>2.5964000000000005</v>
      </c>
    </row>
    <row r="49" spans="1:13" s="4" customFormat="1" x14ac:dyDescent="0.3">
      <c r="A49" s="4" t="s">
        <v>142</v>
      </c>
      <c r="B49" s="4">
        <f>原始浓度!B61</f>
        <v>22.9</v>
      </c>
      <c r="C49" s="4">
        <f>原始浓度!C61</f>
        <v>1</v>
      </c>
      <c r="D49" s="4">
        <f>原始浓度!D61*C49*0.8/B49</f>
        <v>2.0181030567685592</v>
      </c>
      <c r="E49" s="4">
        <f>原始浓度!E61*C49*0.8/B49</f>
        <v>0.44422358078602625</v>
      </c>
      <c r="F49" s="4">
        <f>原始浓度!F61*C49*0.8/B49</f>
        <v>5.2429694323144108E-2</v>
      </c>
      <c r="G49" s="4">
        <f>原始浓度!G61*C49*0.8/B49</f>
        <v>0.61711441048034943</v>
      </c>
      <c r="H49" s="4">
        <f>原始浓度!H61*C49*0.8/B49</f>
        <v>3.4144978165938866E-2</v>
      </c>
      <c r="I49" s="4">
        <f>原始浓度!I61*C49*0.8/B49</f>
        <v>5.5081222707423584E-2</v>
      </c>
      <c r="J49" s="4">
        <f>原始浓度!J61*C49*0.8/B49</f>
        <v>1.057117903930131E-2</v>
      </c>
      <c r="K49" s="4">
        <f>原始浓度!K61*C49*0.8/B49</f>
        <v>1.5371179039301312E-3</v>
      </c>
      <c r="M49" s="4">
        <f t="shared" si="0"/>
        <v>3.2332052401746729</v>
      </c>
    </row>
    <row r="50" spans="1:13" s="4" customFormat="1" x14ac:dyDescent="0.3">
      <c r="A50" s="4" t="s">
        <v>143</v>
      </c>
      <c r="B50" s="4">
        <f>原始浓度!B62</f>
        <v>23.9</v>
      </c>
      <c r="C50" s="4">
        <f>原始浓度!C62</f>
        <v>1</v>
      </c>
      <c r="D50" s="4">
        <f>原始浓度!D62*C50*0.8/B50</f>
        <v>1.9339882845188288</v>
      </c>
      <c r="E50" s="4">
        <f>原始浓度!E62*C50*0.8/B50</f>
        <v>0.46642008368200844</v>
      </c>
      <c r="F50" s="4">
        <f>原始浓度!F62*C50*0.8/B50</f>
        <v>5.6602510460251061E-2</v>
      </c>
      <c r="G50" s="4">
        <f>原始浓度!G62*C50*0.8/B50</f>
        <v>0.99462426778242696</v>
      </c>
      <c r="H50" s="4">
        <f>原始浓度!H62*C50*0.8/B50</f>
        <v>3.069456066945607E-2</v>
      </c>
      <c r="I50" s="4">
        <f>原始浓度!I62*C50*0.8/B50</f>
        <v>5.5886192468619249E-2</v>
      </c>
      <c r="J50" s="4">
        <f>原始浓度!J62*C50*0.8/B50</f>
        <v>5.32887029288703E-3</v>
      </c>
      <c r="K50" s="4">
        <f>原始浓度!K62*C50*0.8/B50</f>
        <v>2.0451882845188289E-3</v>
      </c>
      <c r="M50" s="4">
        <f t="shared" si="0"/>
        <v>3.5455899581589967</v>
      </c>
    </row>
  </sheetData>
  <phoneticPr fontId="1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/>
  </sheetViews>
  <sheetFormatPr defaultColWidth="9" defaultRowHeight="13.5" x14ac:dyDescent="0.3"/>
  <sheetData>
    <row r="1" spans="1:2" x14ac:dyDescent="0.3">
      <c r="A1" t="s">
        <v>85</v>
      </c>
      <c r="B1" t="s">
        <v>86</v>
      </c>
    </row>
    <row r="2" spans="1:2" x14ac:dyDescent="0.3">
      <c r="A2" t="s">
        <v>4</v>
      </c>
      <c r="B2">
        <v>3.9089999999999998</v>
      </c>
    </row>
    <row r="3" spans="1:2" x14ac:dyDescent="0.3">
      <c r="A3" t="s">
        <v>5</v>
      </c>
      <c r="B3">
        <v>4.5069999999999997</v>
      </c>
    </row>
    <row r="4" spans="1:2" x14ac:dyDescent="0.3">
      <c r="A4" t="s">
        <v>6</v>
      </c>
      <c r="B4">
        <v>4.7060000000000004</v>
      </c>
    </row>
    <row r="5" spans="1:2" x14ac:dyDescent="0.3">
      <c r="A5" t="s">
        <v>7</v>
      </c>
      <c r="B5">
        <v>5.2039999999999997</v>
      </c>
    </row>
    <row r="6" spans="1:2" x14ac:dyDescent="0.3">
      <c r="A6" t="s">
        <v>8</v>
      </c>
      <c r="B6">
        <v>5.5439999999999996</v>
      </c>
    </row>
    <row r="7" spans="1:2" x14ac:dyDescent="0.3">
      <c r="A7" t="s">
        <v>9</v>
      </c>
      <c r="B7">
        <v>6.1580000000000004</v>
      </c>
    </row>
    <row r="8" spans="1:2" x14ac:dyDescent="0.3">
      <c r="A8" t="s">
        <v>10</v>
      </c>
      <c r="B8">
        <v>6.7469999999999999</v>
      </c>
    </row>
    <row r="9" spans="1:2" x14ac:dyDescent="0.3">
      <c r="A9" t="s">
        <v>11</v>
      </c>
      <c r="B9">
        <v>7.1369999999999996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原始浓度</vt:lpstr>
      <vt:lpstr>计算含量</vt:lpstr>
      <vt:lpstr>其他信息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Siyi Li</cp:lastModifiedBy>
  <dcterms:created xsi:type="dcterms:W3CDTF">2024-07-01T02:58:00Z</dcterms:created>
  <dcterms:modified xsi:type="dcterms:W3CDTF">2025-04-28T09:33:16Z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BC5FE38DEF2E45EFA81D1A6BF30F7482_12</vt:lpwstr>
  </property>
  <property fmtid="{D5CDD505-2E9C-101B-9397-08002B2CF9AE}" pid="3" name="KSOProductBuildVer">
    <vt:lpwstr>2052-12.1.0.17133</vt:lpwstr>
  </property>
</Properties>
</file>