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NMRL\OneDrive - University of Pittsburgh\Desktop\Ongoing Projects\BOBCAT EV Contraception\Metabolomics data_EV con\Data from core_plasma metabolomics\"/>
    </mc:Choice>
  </mc:AlternateContent>
  <xr:revisionPtr revIDLastSave="0" documentId="13_ncr:1_{A897ED47-D77D-465D-8932-8FF8DF55873C}" xr6:coauthVersionLast="47" xr6:coauthVersionMax="47" xr10:uidLastSave="{00000000-0000-0000-0000-000000000000}"/>
  <bookViews>
    <workbookView minimized="1" xWindow="23775" yWindow="1680" windowWidth="7500" windowHeight="6000" activeTab="1" xr2:uid="{00000000-000D-0000-FFFF-FFFF00000000}"/>
  </bookViews>
  <sheets>
    <sheet name="TCA" sheetId="1" r:id="rId1"/>
    <sheet name="AA" sheetId="2" r:id="rId2"/>
    <sheet name="Submission Sheet" sheetId="4" r:id="rId3"/>
  </sheets>
  <definedNames>
    <definedName name="Indicate_any_notes_to_our_scientists_about_your_specific_project_below" localSheetId="2">'Submission Sheet'!$E$14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96" i="2" l="1"/>
  <c r="AP96" i="2"/>
  <c r="AQ96" i="2"/>
  <c r="AR96" i="2"/>
  <c r="AS96" i="2"/>
  <c r="AT96" i="2"/>
  <c r="AU96" i="2"/>
  <c r="AV96" i="2"/>
  <c r="AW96" i="2"/>
  <c r="AX96" i="2"/>
  <c r="AY96" i="2"/>
  <c r="AZ96" i="2"/>
  <c r="BA96" i="2"/>
  <c r="BB96" i="2"/>
  <c r="BC96" i="2"/>
  <c r="BD96" i="2"/>
  <c r="BE96" i="2"/>
  <c r="BF96" i="2"/>
  <c r="BG96" i="2"/>
  <c r="BH96" i="2"/>
  <c r="BI96" i="2"/>
  <c r="BJ96" i="2"/>
  <c r="BK96" i="2"/>
  <c r="BL96" i="2"/>
  <c r="AO97" i="2"/>
  <c r="AP97" i="2"/>
  <c r="AQ97" i="2"/>
  <c r="AR97" i="2"/>
  <c r="AS97" i="2"/>
  <c r="AT97" i="2"/>
  <c r="AU97" i="2"/>
  <c r="AV97" i="2"/>
  <c r="AW97" i="2"/>
  <c r="AX97" i="2"/>
  <c r="AY97" i="2"/>
  <c r="AZ97" i="2"/>
  <c r="BA97" i="2"/>
  <c r="BB97" i="2"/>
  <c r="BC97" i="2"/>
  <c r="BD97" i="2"/>
  <c r="BE97" i="2"/>
  <c r="BF97" i="2"/>
  <c r="BG97" i="2"/>
  <c r="BH97" i="2"/>
  <c r="BI97" i="2"/>
  <c r="BJ97" i="2"/>
  <c r="BK97" i="2"/>
  <c r="BL97" i="2"/>
  <c r="AO98" i="2"/>
  <c r="AP98" i="2"/>
  <c r="AQ98" i="2"/>
  <c r="AR98" i="2"/>
  <c r="AS98" i="2"/>
  <c r="AT98" i="2"/>
  <c r="AU98" i="2"/>
  <c r="AV98" i="2"/>
  <c r="AW98" i="2"/>
  <c r="AX98" i="2"/>
  <c r="AY98" i="2"/>
  <c r="AZ98" i="2"/>
  <c r="BA98" i="2"/>
  <c r="BB98" i="2"/>
  <c r="BC98" i="2"/>
  <c r="BD98" i="2"/>
  <c r="BE98" i="2"/>
  <c r="BF98" i="2"/>
  <c r="BG98" i="2"/>
  <c r="BH98" i="2"/>
  <c r="BI98" i="2"/>
  <c r="BJ98" i="2"/>
  <c r="BK98" i="2"/>
  <c r="BL98" i="2"/>
  <c r="AO99" i="2"/>
  <c r="AP99" i="2"/>
  <c r="AQ99" i="2"/>
  <c r="AR99" i="2"/>
  <c r="AS99" i="2"/>
  <c r="AT99" i="2"/>
  <c r="AU99" i="2"/>
  <c r="AV99" i="2"/>
  <c r="AW99" i="2"/>
  <c r="AX99" i="2"/>
  <c r="AY99" i="2"/>
  <c r="AZ99" i="2"/>
  <c r="BA99" i="2"/>
  <c r="BB99" i="2"/>
  <c r="BC99" i="2"/>
  <c r="BD99" i="2"/>
  <c r="BE99" i="2"/>
  <c r="BF99" i="2"/>
  <c r="BG99" i="2"/>
  <c r="BH99" i="2"/>
  <c r="BI99" i="2"/>
  <c r="BJ99" i="2"/>
  <c r="BK99" i="2"/>
  <c r="BL99" i="2"/>
  <c r="AO100" i="2"/>
  <c r="AP100" i="2"/>
  <c r="AQ100" i="2"/>
  <c r="AR100" i="2"/>
  <c r="AS100" i="2"/>
  <c r="AT100" i="2"/>
  <c r="AU100" i="2"/>
  <c r="AV100" i="2"/>
  <c r="AW100" i="2"/>
  <c r="AX100" i="2"/>
  <c r="AY100" i="2"/>
  <c r="AZ100" i="2"/>
  <c r="BA100" i="2"/>
  <c r="BB100" i="2"/>
  <c r="BC100" i="2"/>
  <c r="BD100" i="2"/>
  <c r="BE100" i="2"/>
  <c r="BF100" i="2"/>
  <c r="BG100" i="2"/>
  <c r="BH100" i="2"/>
  <c r="BI100" i="2"/>
  <c r="BJ100" i="2"/>
  <c r="BK100" i="2"/>
  <c r="BL100" i="2"/>
  <c r="AO101" i="2"/>
  <c r="AP101" i="2"/>
  <c r="AQ101" i="2"/>
  <c r="AR101" i="2"/>
  <c r="AS101" i="2"/>
  <c r="AT101" i="2"/>
  <c r="AU101" i="2"/>
  <c r="AV101" i="2"/>
  <c r="AW101" i="2"/>
  <c r="AX101" i="2"/>
  <c r="AY101" i="2"/>
  <c r="AZ101" i="2"/>
  <c r="BA101" i="2"/>
  <c r="BB101" i="2"/>
  <c r="BC101" i="2"/>
  <c r="BD101" i="2"/>
  <c r="BE101" i="2"/>
  <c r="BF101" i="2"/>
  <c r="BG101" i="2"/>
  <c r="BH101" i="2"/>
  <c r="BI101" i="2"/>
  <c r="BJ101" i="2"/>
  <c r="BK101" i="2"/>
  <c r="BL101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BL102" i="2"/>
  <c r="AO103" i="2"/>
  <c r="AP103" i="2"/>
  <c r="AQ103" i="2"/>
  <c r="AR103" i="2"/>
  <c r="AS103" i="2"/>
  <c r="AT103" i="2"/>
  <c r="AU103" i="2"/>
  <c r="AV103" i="2"/>
  <c r="AW103" i="2"/>
  <c r="AX103" i="2"/>
  <c r="AY103" i="2"/>
  <c r="AZ103" i="2"/>
  <c r="BA103" i="2"/>
  <c r="BB103" i="2"/>
  <c r="BC103" i="2"/>
  <c r="BD103" i="2"/>
  <c r="BE103" i="2"/>
  <c r="BF103" i="2"/>
  <c r="BG103" i="2"/>
  <c r="BH103" i="2"/>
  <c r="BI103" i="2"/>
  <c r="BJ103" i="2"/>
  <c r="BK103" i="2"/>
  <c r="BL103" i="2"/>
  <c r="AN103" i="2"/>
  <c r="AN102" i="2"/>
  <c r="AN101" i="2"/>
  <c r="AN100" i="2"/>
  <c r="AN99" i="2"/>
  <c r="AN98" i="2"/>
  <c r="AN97" i="2"/>
  <c r="AN96" i="2"/>
  <c r="X96" i="1"/>
  <c r="AF103" i="1"/>
  <c r="AE103" i="1"/>
  <c r="AD103" i="1"/>
  <c r="AC103" i="1"/>
  <c r="AB103" i="1"/>
  <c r="AA103" i="1"/>
  <c r="Z103" i="1"/>
  <c r="Y103" i="1"/>
  <c r="X103" i="1"/>
  <c r="AF102" i="1"/>
  <c r="AE102" i="1"/>
  <c r="AD102" i="1"/>
  <c r="AC102" i="1"/>
  <c r="AB102" i="1"/>
  <c r="AA102" i="1"/>
  <c r="Z102" i="1"/>
  <c r="Y102" i="1"/>
  <c r="X102" i="1"/>
  <c r="AF101" i="1"/>
  <c r="AE101" i="1"/>
  <c r="AD101" i="1"/>
  <c r="AC101" i="1"/>
  <c r="AB101" i="1"/>
  <c r="AA101" i="1"/>
  <c r="Z101" i="1"/>
  <c r="Y101" i="1"/>
  <c r="X101" i="1"/>
  <c r="AF100" i="1"/>
  <c r="AE100" i="1"/>
  <c r="AD100" i="1"/>
  <c r="AC100" i="1"/>
  <c r="AB100" i="1"/>
  <c r="AA100" i="1"/>
  <c r="Z100" i="1"/>
  <c r="Y100" i="1"/>
  <c r="X100" i="1"/>
  <c r="AF99" i="1"/>
  <c r="AE99" i="1"/>
  <c r="AD99" i="1"/>
  <c r="AC99" i="1"/>
  <c r="AB99" i="1"/>
  <c r="AA99" i="1"/>
  <c r="Z99" i="1"/>
  <c r="Y99" i="1"/>
  <c r="X99" i="1"/>
  <c r="AF98" i="1"/>
  <c r="AE98" i="1"/>
  <c r="AD98" i="1"/>
  <c r="AC98" i="1"/>
  <c r="AB98" i="1"/>
  <c r="AA98" i="1"/>
  <c r="Z98" i="1"/>
  <c r="Y98" i="1"/>
  <c r="X98" i="1"/>
  <c r="AF97" i="1"/>
  <c r="AE97" i="1"/>
  <c r="AD97" i="1"/>
  <c r="AC97" i="1"/>
  <c r="AB97" i="1"/>
  <c r="AA97" i="1"/>
  <c r="Z97" i="1"/>
  <c r="Y97" i="1"/>
  <c r="X97" i="1"/>
  <c r="AF96" i="1"/>
  <c r="AE96" i="1"/>
  <c r="AD96" i="1"/>
  <c r="AC96" i="1"/>
  <c r="AB96" i="1"/>
  <c r="AA96" i="1"/>
  <c r="Z96" i="1"/>
  <c r="Y96" i="1"/>
  <c r="W7" i="1"/>
  <c r="X7" i="1"/>
  <c r="Y7" i="1"/>
  <c r="Z7" i="1"/>
  <c r="AA7" i="1"/>
  <c r="AB7" i="1"/>
  <c r="AC7" i="1"/>
  <c r="AD7" i="1"/>
  <c r="AE7" i="1"/>
  <c r="AF7" i="1"/>
  <c r="W8" i="1"/>
  <c r="X8" i="1"/>
  <c r="Y8" i="1"/>
  <c r="Z8" i="1"/>
  <c r="AA8" i="1"/>
  <c r="AB8" i="1"/>
  <c r="AC8" i="1"/>
  <c r="AD8" i="1"/>
  <c r="AE8" i="1"/>
  <c r="AF8" i="1"/>
  <c r="W9" i="1"/>
  <c r="X9" i="1"/>
  <c r="Y9" i="1"/>
  <c r="Z9" i="1"/>
  <c r="AA9" i="1"/>
  <c r="AB9" i="1"/>
  <c r="AC9" i="1"/>
  <c r="AD9" i="1"/>
  <c r="AE9" i="1"/>
  <c r="AF9" i="1"/>
  <c r="W10" i="1"/>
  <c r="X10" i="1"/>
  <c r="Y10" i="1"/>
  <c r="Z10" i="1"/>
  <c r="AA10" i="1"/>
  <c r="AB10" i="1"/>
  <c r="AC10" i="1"/>
  <c r="AD10" i="1"/>
  <c r="AE10" i="1"/>
  <c r="AF10" i="1"/>
  <c r="W11" i="1"/>
  <c r="X11" i="1"/>
  <c r="Y11" i="1"/>
  <c r="Z11" i="1"/>
  <c r="AA11" i="1"/>
  <c r="AB11" i="1"/>
  <c r="AC11" i="1"/>
  <c r="AD11" i="1"/>
  <c r="AE11" i="1"/>
  <c r="AF11" i="1"/>
  <c r="W12" i="1"/>
  <c r="X12" i="1"/>
  <c r="Y12" i="1"/>
  <c r="Z12" i="1"/>
  <c r="AA12" i="1"/>
  <c r="AB12" i="1"/>
  <c r="AC12" i="1"/>
  <c r="AD12" i="1"/>
  <c r="AE12" i="1"/>
  <c r="AF12" i="1"/>
  <c r="W13" i="1"/>
  <c r="X13" i="1"/>
  <c r="Y13" i="1"/>
  <c r="Z13" i="1"/>
  <c r="AA13" i="1"/>
  <c r="AB13" i="1"/>
  <c r="AC13" i="1"/>
  <c r="AD13" i="1"/>
  <c r="AE13" i="1"/>
  <c r="AF13" i="1"/>
  <c r="W14" i="1"/>
  <c r="X14" i="1"/>
  <c r="Y14" i="1"/>
  <c r="Z14" i="1"/>
  <c r="AA14" i="1"/>
  <c r="AB14" i="1"/>
  <c r="AC14" i="1"/>
  <c r="AD14" i="1"/>
  <c r="AE14" i="1"/>
  <c r="AF14" i="1"/>
  <c r="V14" i="1"/>
  <c r="V13" i="1"/>
  <c r="V12" i="1"/>
  <c r="V11" i="1"/>
  <c r="V10" i="1"/>
  <c r="V9" i="1"/>
  <c r="V8" i="1"/>
  <c r="V7" i="1"/>
  <c r="S174" i="1" l="1"/>
  <c r="L97" i="1"/>
  <c r="M97" i="1"/>
  <c r="N97" i="1"/>
  <c r="O97" i="1"/>
  <c r="P97" i="1"/>
  <c r="Q97" i="1"/>
  <c r="R97" i="1"/>
  <c r="S97" i="1"/>
  <c r="L98" i="1"/>
  <c r="M98" i="1"/>
  <c r="N98" i="1"/>
  <c r="O98" i="1"/>
  <c r="P98" i="1"/>
  <c r="Q98" i="1"/>
  <c r="R98" i="1"/>
  <c r="S98" i="1"/>
  <c r="L99" i="1"/>
  <c r="M99" i="1"/>
  <c r="N99" i="1"/>
  <c r="O99" i="1"/>
  <c r="P99" i="1"/>
  <c r="Q99" i="1"/>
  <c r="R99" i="1"/>
  <c r="S99" i="1"/>
  <c r="L100" i="1"/>
  <c r="M100" i="1"/>
  <c r="N100" i="1"/>
  <c r="O100" i="1"/>
  <c r="P100" i="1"/>
  <c r="Q100" i="1"/>
  <c r="R100" i="1"/>
  <c r="S100" i="1"/>
  <c r="L101" i="1"/>
  <c r="M101" i="1"/>
  <c r="N101" i="1"/>
  <c r="O101" i="1"/>
  <c r="P101" i="1"/>
  <c r="Q101" i="1"/>
  <c r="R101" i="1"/>
  <c r="S101" i="1"/>
  <c r="L102" i="1"/>
  <c r="M102" i="1"/>
  <c r="N102" i="1"/>
  <c r="O102" i="1"/>
  <c r="P102" i="1"/>
  <c r="Q102" i="1"/>
  <c r="R102" i="1"/>
  <c r="S102" i="1"/>
  <c r="L103" i="1"/>
  <c r="M103" i="1"/>
  <c r="N103" i="1"/>
  <c r="O103" i="1"/>
  <c r="P103" i="1"/>
  <c r="Q103" i="1"/>
  <c r="R103" i="1"/>
  <c r="S103" i="1"/>
  <c r="L104" i="1"/>
  <c r="M104" i="1"/>
  <c r="N104" i="1"/>
  <c r="O104" i="1"/>
  <c r="P104" i="1"/>
  <c r="Q104" i="1"/>
  <c r="R104" i="1"/>
  <c r="S104" i="1"/>
  <c r="L105" i="1"/>
  <c r="M105" i="1"/>
  <c r="N105" i="1"/>
  <c r="O105" i="1"/>
  <c r="P105" i="1"/>
  <c r="Q105" i="1"/>
  <c r="R105" i="1"/>
  <c r="S105" i="1"/>
  <c r="L106" i="1"/>
  <c r="M106" i="1"/>
  <c r="N106" i="1"/>
  <c r="O106" i="1"/>
  <c r="P106" i="1"/>
  <c r="Q106" i="1"/>
  <c r="R106" i="1"/>
  <c r="S106" i="1"/>
  <c r="L107" i="1"/>
  <c r="M107" i="1"/>
  <c r="N107" i="1"/>
  <c r="O107" i="1"/>
  <c r="P107" i="1"/>
  <c r="Q107" i="1"/>
  <c r="R107" i="1"/>
  <c r="S107" i="1"/>
  <c r="L108" i="1"/>
  <c r="M108" i="1"/>
  <c r="N108" i="1"/>
  <c r="O108" i="1"/>
  <c r="P108" i="1"/>
  <c r="Q108" i="1"/>
  <c r="R108" i="1"/>
  <c r="S108" i="1"/>
  <c r="L109" i="1"/>
  <c r="M109" i="1"/>
  <c r="N109" i="1"/>
  <c r="O109" i="1"/>
  <c r="P109" i="1"/>
  <c r="Q109" i="1"/>
  <c r="R109" i="1"/>
  <c r="S109" i="1"/>
  <c r="L110" i="1"/>
  <c r="M110" i="1"/>
  <c r="N110" i="1"/>
  <c r="O110" i="1"/>
  <c r="P110" i="1"/>
  <c r="Q110" i="1"/>
  <c r="R110" i="1"/>
  <c r="S110" i="1"/>
  <c r="L111" i="1"/>
  <c r="M111" i="1"/>
  <c r="N111" i="1"/>
  <c r="O111" i="1"/>
  <c r="P111" i="1"/>
  <c r="Q111" i="1"/>
  <c r="R111" i="1"/>
  <c r="S111" i="1"/>
  <c r="L112" i="1"/>
  <c r="M112" i="1"/>
  <c r="N112" i="1"/>
  <c r="O112" i="1"/>
  <c r="P112" i="1"/>
  <c r="Q112" i="1"/>
  <c r="R112" i="1"/>
  <c r="S112" i="1"/>
  <c r="L113" i="1"/>
  <c r="M113" i="1"/>
  <c r="N113" i="1"/>
  <c r="O113" i="1"/>
  <c r="P113" i="1"/>
  <c r="Q113" i="1"/>
  <c r="R113" i="1"/>
  <c r="S113" i="1"/>
  <c r="L114" i="1"/>
  <c r="M114" i="1"/>
  <c r="N114" i="1"/>
  <c r="O114" i="1"/>
  <c r="P114" i="1"/>
  <c r="Q114" i="1"/>
  <c r="R114" i="1"/>
  <c r="S114" i="1"/>
  <c r="L115" i="1"/>
  <c r="M115" i="1"/>
  <c r="N115" i="1"/>
  <c r="O115" i="1"/>
  <c r="P115" i="1"/>
  <c r="Q115" i="1"/>
  <c r="R115" i="1"/>
  <c r="S115" i="1"/>
  <c r="L116" i="1"/>
  <c r="M116" i="1"/>
  <c r="N116" i="1"/>
  <c r="O116" i="1"/>
  <c r="P116" i="1"/>
  <c r="Q116" i="1"/>
  <c r="R116" i="1"/>
  <c r="S116" i="1"/>
  <c r="L117" i="1"/>
  <c r="M117" i="1"/>
  <c r="N117" i="1"/>
  <c r="O117" i="1"/>
  <c r="P117" i="1"/>
  <c r="Q117" i="1"/>
  <c r="R117" i="1"/>
  <c r="S117" i="1"/>
  <c r="L118" i="1"/>
  <c r="M118" i="1"/>
  <c r="N118" i="1"/>
  <c r="O118" i="1"/>
  <c r="P118" i="1"/>
  <c r="Q118" i="1"/>
  <c r="R118" i="1"/>
  <c r="S118" i="1"/>
  <c r="L119" i="1"/>
  <c r="M119" i="1"/>
  <c r="N119" i="1"/>
  <c r="O119" i="1"/>
  <c r="P119" i="1"/>
  <c r="Q119" i="1"/>
  <c r="R119" i="1"/>
  <c r="S119" i="1"/>
  <c r="L120" i="1"/>
  <c r="M120" i="1"/>
  <c r="N120" i="1"/>
  <c r="O120" i="1"/>
  <c r="P120" i="1"/>
  <c r="Q120" i="1"/>
  <c r="R120" i="1"/>
  <c r="S120" i="1"/>
  <c r="L121" i="1"/>
  <c r="M121" i="1"/>
  <c r="N121" i="1"/>
  <c r="O121" i="1"/>
  <c r="P121" i="1"/>
  <c r="Q121" i="1"/>
  <c r="R121" i="1"/>
  <c r="S121" i="1"/>
  <c r="L122" i="1"/>
  <c r="M122" i="1"/>
  <c r="N122" i="1"/>
  <c r="O122" i="1"/>
  <c r="P122" i="1"/>
  <c r="Q122" i="1"/>
  <c r="R122" i="1"/>
  <c r="S122" i="1"/>
  <c r="L123" i="1"/>
  <c r="M123" i="1"/>
  <c r="N123" i="1"/>
  <c r="O123" i="1"/>
  <c r="P123" i="1"/>
  <c r="Q123" i="1"/>
  <c r="R123" i="1"/>
  <c r="S123" i="1"/>
  <c r="L124" i="1"/>
  <c r="M124" i="1"/>
  <c r="N124" i="1"/>
  <c r="O124" i="1"/>
  <c r="P124" i="1"/>
  <c r="Q124" i="1"/>
  <c r="R124" i="1"/>
  <c r="S124" i="1"/>
  <c r="L125" i="1"/>
  <c r="M125" i="1"/>
  <c r="N125" i="1"/>
  <c r="O125" i="1"/>
  <c r="P125" i="1"/>
  <c r="Q125" i="1"/>
  <c r="R125" i="1"/>
  <c r="S125" i="1"/>
  <c r="L126" i="1"/>
  <c r="M126" i="1"/>
  <c r="N126" i="1"/>
  <c r="O126" i="1"/>
  <c r="P126" i="1"/>
  <c r="Q126" i="1"/>
  <c r="R126" i="1"/>
  <c r="S126" i="1"/>
  <c r="L127" i="1"/>
  <c r="M127" i="1"/>
  <c r="N127" i="1"/>
  <c r="O127" i="1"/>
  <c r="P127" i="1"/>
  <c r="Q127" i="1"/>
  <c r="R127" i="1"/>
  <c r="S127" i="1"/>
  <c r="L128" i="1"/>
  <c r="M128" i="1"/>
  <c r="N128" i="1"/>
  <c r="O128" i="1"/>
  <c r="P128" i="1"/>
  <c r="Q128" i="1"/>
  <c r="R128" i="1"/>
  <c r="S128" i="1"/>
  <c r="L129" i="1"/>
  <c r="M129" i="1"/>
  <c r="N129" i="1"/>
  <c r="O129" i="1"/>
  <c r="P129" i="1"/>
  <c r="Q129" i="1"/>
  <c r="R129" i="1"/>
  <c r="S129" i="1"/>
  <c r="L130" i="1"/>
  <c r="M130" i="1"/>
  <c r="N130" i="1"/>
  <c r="O130" i="1"/>
  <c r="P130" i="1"/>
  <c r="Q130" i="1"/>
  <c r="R130" i="1"/>
  <c r="S130" i="1"/>
  <c r="L131" i="1"/>
  <c r="M131" i="1"/>
  <c r="N131" i="1"/>
  <c r="O131" i="1"/>
  <c r="P131" i="1"/>
  <c r="Q131" i="1"/>
  <c r="R131" i="1"/>
  <c r="S131" i="1"/>
  <c r="L132" i="1"/>
  <c r="M132" i="1"/>
  <c r="N132" i="1"/>
  <c r="O132" i="1"/>
  <c r="P132" i="1"/>
  <c r="Q132" i="1"/>
  <c r="R132" i="1"/>
  <c r="S132" i="1"/>
  <c r="L133" i="1"/>
  <c r="M133" i="1"/>
  <c r="N133" i="1"/>
  <c r="O133" i="1"/>
  <c r="P133" i="1"/>
  <c r="Q133" i="1"/>
  <c r="R133" i="1"/>
  <c r="S133" i="1"/>
  <c r="L134" i="1"/>
  <c r="M134" i="1"/>
  <c r="N134" i="1"/>
  <c r="O134" i="1"/>
  <c r="P134" i="1"/>
  <c r="Q134" i="1"/>
  <c r="R134" i="1"/>
  <c r="S134" i="1"/>
  <c r="L135" i="1"/>
  <c r="M135" i="1"/>
  <c r="N135" i="1"/>
  <c r="O135" i="1"/>
  <c r="P135" i="1"/>
  <c r="Q135" i="1"/>
  <c r="R135" i="1"/>
  <c r="S135" i="1"/>
  <c r="L136" i="1"/>
  <c r="M136" i="1"/>
  <c r="N136" i="1"/>
  <c r="O136" i="1"/>
  <c r="P136" i="1"/>
  <c r="Q136" i="1"/>
  <c r="R136" i="1"/>
  <c r="S136" i="1"/>
  <c r="L137" i="1"/>
  <c r="M137" i="1"/>
  <c r="N137" i="1"/>
  <c r="O137" i="1"/>
  <c r="P137" i="1"/>
  <c r="Q137" i="1"/>
  <c r="R137" i="1"/>
  <c r="S137" i="1"/>
  <c r="L138" i="1"/>
  <c r="M138" i="1"/>
  <c r="N138" i="1"/>
  <c r="O138" i="1"/>
  <c r="P138" i="1"/>
  <c r="Q138" i="1"/>
  <c r="R138" i="1"/>
  <c r="S138" i="1"/>
  <c r="L139" i="1"/>
  <c r="M139" i="1"/>
  <c r="N139" i="1"/>
  <c r="O139" i="1"/>
  <c r="P139" i="1"/>
  <c r="Q139" i="1"/>
  <c r="R139" i="1"/>
  <c r="S139" i="1"/>
  <c r="L140" i="1"/>
  <c r="M140" i="1"/>
  <c r="N140" i="1"/>
  <c r="O140" i="1"/>
  <c r="P140" i="1"/>
  <c r="Q140" i="1"/>
  <c r="R140" i="1"/>
  <c r="S140" i="1"/>
  <c r="L141" i="1"/>
  <c r="M141" i="1"/>
  <c r="N141" i="1"/>
  <c r="O141" i="1"/>
  <c r="P141" i="1"/>
  <c r="Q141" i="1"/>
  <c r="R141" i="1"/>
  <c r="S141" i="1"/>
  <c r="L142" i="1"/>
  <c r="M142" i="1"/>
  <c r="N142" i="1"/>
  <c r="O142" i="1"/>
  <c r="P142" i="1"/>
  <c r="Q142" i="1"/>
  <c r="R142" i="1"/>
  <c r="S142" i="1"/>
  <c r="L143" i="1"/>
  <c r="M143" i="1"/>
  <c r="N143" i="1"/>
  <c r="O143" i="1"/>
  <c r="P143" i="1"/>
  <c r="Q143" i="1"/>
  <c r="R143" i="1"/>
  <c r="S143" i="1"/>
  <c r="L144" i="1"/>
  <c r="M144" i="1"/>
  <c r="N144" i="1"/>
  <c r="O144" i="1"/>
  <c r="P144" i="1"/>
  <c r="Q144" i="1"/>
  <c r="R144" i="1"/>
  <c r="S144" i="1"/>
  <c r="L145" i="1"/>
  <c r="M145" i="1"/>
  <c r="N145" i="1"/>
  <c r="O145" i="1"/>
  <c r="P145" i="1"/>
  <c r="Q145" i="1"/>
  <c r="R145" i="1"/>
  <c r="S145" i="1"/>
  <c r="L146" i="1"/>
  <c r="M146" i="1"/>
  <c r="N146" i="1"/>
  <c r="O146" i="1"/>
  <c r="P146" i="1"/>
  <c r="Q146" i="1"/>
  <c r="R146" i="1"/>
  <c r="S146" i="1"/>
  <c r="L147" i="1"/>
  <c r="M147" i="1"/>
  <c r="N147" i="1"/>
  <c r="O147" i="1"/>
  <c r="P147" i="1"/>
  <c r="Q147" i="1"/>
  <c r="R147" i="1"/>
  <c r="S147" i="1"/>
  <c r="L148" i="1"/>
  <c r="M148" i="1"/>
  <c r="N148" i="1"/>
  <c r="O148" i="1"/>
  <c r="P148" i="1"/>
  <c r="Q148" i="1"/>
  <c r="R148" i="1"/>
  <c r="S148" i="1"/>
  <c r="L149" i="1"/>
  <c r="M149" i="1"/>
  <c r="N149" i="1"/>
  <c r="O149" i="1"/>
  <c r="P149" i="1"/>
  <c r="Q149" i="1"/>
  <c r="R149" i="1"/>
  <c r="S149" i="1"/>
  <c r="L150" i="1"/>
  <c r="M150" i="1"/>
  <c r="N150" i="1"/>
  <c r="O150" i="1"/>
  <c r="P150" i="1"/>
  <c r="Q150" i="1"/>
  <c r="R150" i="1"/>
  <c r="S150" i="1"/>
  <c r="L151" i="1"/>
  <c r="M151" i="1"/>
  <c r="N151" i="1"/>
  <c r="O151" i="1"/>
  <c r="P151" i="1"/>
  <c r="Q151" i="1"/>
  <c r="R151" i="1"/>
  <c r="S151" i="1"/>
  <c r="L152" i="1"/>
  <c r="M152" i="1"/>
  <c r="N152" i="1"/>
  <c r="O152" i="1"/>
  <c r="P152" i="1"/>
  <c r="Q152" i="1"/>
  <c r="R152" i="1"/>
  <c r="S152" i="1"/>
  <c r="L153" i="1"/>
  <c r="M153" i="1"/>
  <c r="N153" i="1"/>
  <c r="O153" i="1"/>
  <c r="P153" i="1"/>
  <c r="Q153" i="1"/>
  <c r="R153" i="1"/>
  <c r="S153" i="1"/>
  <c r="L154" i="1"/>
  <c r="M154" i="1"/>
  <c r="N154" i="1"/>
  <c r="O154" i="1"/>
  <c r="P154" i="1"/>
  <c r="Q154" i="1"/>
  <c r="R154" i="1"/>
  <c r="S154" i="1"/>
  <c r="L155" i="1"/>
  <c r="M155" i="1"/>
  <c r="N155" i="1"/>
  <c r="O155" i="1"/>
  <c r="P155" i="1"/>
  <c r="Q155" i="1"/>
  <c r="R155" i="1"/>
  <c r="S155" i="1"/>
  <c r="L156" i="1"/>
  <c r="M156" i="1"/>
  <c r="N156" i="1"/>
  <c r="O156" i="1"/>
  <c r="P156" i="1"/>
  <c r="Q156" i="1"/>
  <c r="R156" i="1"/>
  <c r="S156" i="1"/>
  <c r="L157" i="1"/>
  <c r="M157" i="1"/>
  <c r="N157" i="1"/>
  <c r="O157" i="1"/>
  <c r="P157" i="1"/>
  <c r="Q157" i="1"/>
  <c r="R157" i="1"/>
  <c r="S157" i="1"/>
  <c r="L158" i="1"/>
  <c r="M158" i="1"/>
  <c r="N158" i="1"/>
  <c r="O158" i="1"/>
  <c r="P158" i="1"/>
  <c r="Q158" i="1"/>
  <c r="R158" i="1"/>
  <c r="S158" i="1"/>
  <c r="L159" i="1"/>
  <c r="M159" i="1"/>
  <c r="N159" i="1"/>
  <c r="O159" i="1"/>
  <c r="P159" i="1"/>
  <c r="Q159" i="1"/>
  <c r="R159" i="1"/>
  <c r="S159" i="1"/>
  <c r="L160" i="1"/>
  <c r="M160" i="1"/>
  <c r="N160" i="1"/>
  <c r="O160" i="1"/>
  <c r="P160" i="1"/>
  <c r="Q160" i="1"/>
  <c r="R160" i="1"/>
  <c r="S160" i="1"/>
  <c r="L161" i="1"/>
  <c r="M161" i="1"/>
  <c r="N161" i="1"/>
  <c r="O161" i="1"/>
  <c r="P161" i="1"/>
  <c r="Q161" i="1"/>
  <c r="R161" i="1"/>
  <c r="S161" i="1"/>
  <c r="L162" i="1"/>
  <c r="M162" i="1"/>
  <c r="N162" i="1"/>
  <c r="O162" i="1"/>
  <c r="P162" i="1"/>
  <c r="Q162" i="1"/>
  <c r="R162" i="1"/>
  <c r="S162" i="1"/>
  <c r="L163" i="1"/>
  <c r="M163" i="1"/>
  <c r="N163" i="1"/>
  <c r="O163" i="1"/>
  <c r="P163" i="1"/>
  <c r="Q163" i="1"/>
  <c r="R163" i="1"/>
  <c r="S163" i="1"/>
  <c r="L164" i="1"/>
  <c r="M164" i="1"/>
  <c r="N164" i="1"/>
  <c r="O164" i="1"/>
  <c r="P164" i="1"/>
  <c r="Q164" i="1"/>
  <c r="R164" i="1"/>
  <c r="S164" i="1"/>
  <c r="L165" i="1"/>
  <c r="M165" i="1"/>
  <c r="N165" i="1"/>
  <c r="O165" i="1"/>
  <c r="P165" i="1"/>
  <c r="Q165" i="1"/>
  <c r="R165" i="1"/>
  <c r="S165" i="1"/>
  <c r="L166" i="1"/>
  <c r="M166" i="1"/>
  <c r="N166" i="1"/>
  <c r="O166" i="1"/>
  <c r="P166" i="1"/>
  <c r="Q166" i="1"/>
  <c r="R166" i="1"/>
  <c r="S166" i="1"/>
  <c r="L167" i="1"/>
  <c r="M167" i="1"/>
  <c r="N167" i="1"/>
  <c r="O167" i="1"/>
  <c r="P167" i="1"/>
  <c r="Q167" i="1"/>
  <c r="R167" i="1"/>
  <c r="S167" i="1"/>
  <c r="L168" i="1"/>
  <c r="M168" i="1"/>
  <c r="N168" i="1"/>
  <c r="O168" i="1"/>
  <c r="P168" i="1"/>
  <c r="Q168" i="1"/>
  <c r="R168" i="1"/>
  <c r="S168" i="1"/>
  <c r="L169" i="1"/>
  <c r="M169" i="1"/>
  <c r="N169" i="1"/>
  <c r="O169" i="1"/>
  <c r="P169" i="1"/>
  <c r="Q169" i="1"/>
  <c r="R169" i="1"/>
  <c r="S169" i="1"/>
  <c r="L170" i="1"/>
  <c r="M170" i="1"/>
  <c r="N170" i="1"/>
  <c r="O170" i="1"/>
  <c r="P170" i="1"/>
  <c r="Q170" i="1"/>
  <c r="R170" i="1"/>
  <c r="S170" i="1"/>
  <c r="L171" i="1"/>
  <c r="M171" i="1"/>
  <c r="N171" i="1"/>
  <c r="O171" i="1"/>
  <c r="P171" i="1"/>
  <c r="Q171" i="1"/>
  <c r="R171" i="1"/>
  <c r="S171" i="1"/>
  <c r="L172" i="1"/>
  <c r="M172" i="1"/>
  <c r="N172" i="1"/>
  <c r="O172" i="1"/>
  <c r="P172" i="1"/>
  <c r="Q172" i="1"/>
  <c r="R172" i="1"/>
  <c r="S172" i="1"/>
  <c r="L173" i="1"/>
  <c r="M173" i="1"/>
  <c r="N173" i="1"/>
  <c r="O173" i="1"/>
  <c r="P173" i="1"/>
  <c r="Q173" i="1"/>
  <c r="R173" i="1"/>
  <c r="S173" i="1"/>
  <c r="L174" i="1"/>
  <c r="M174" i="1"/>
  <c r="N174" i="1"/>
  <c r="O174" i="1"/>
  <c r="P174" i="1"/>
  <c r="Q174" i="1"/>
  <c r="R174" i="1"/>
  <c r="L175" i="1"/>
  <c r="M175" i="1"/>
  <c r="N175" i="1"/>
  <c r="O175" i="1"/>
  <c r="P175" i="1"/>
  <c r="Q175" i="1"/>
  <c r="R175" i="1"/>
  <c r="S175" i="1"/>
  <c r="L176" i="1"/>
  <c r="M176" i="1"/>
  <c r="N176" i="1"/>
  <c r="O176" i="1"/>
  <c r="P176" i="1"/>
  <c r="Q176" i="1"/>
  <c r="R176" i="1"/>
  <c r="S176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97" i="1"/>
  <c r="K177" i="1" s="1"/>
  <c r="J3" i="1"/>
  <c r="I3" i="1"/>
  <c r="I4" i="1"/>
  <c r="K176" i="2"/>
  <c r="J3" i="2"/>
  <c r="J2" i="2" s="1"/>
  <c r="J4" i="2"/>
  <c r="I4" i="2"/>
  <c r="I3" i="2"/>
  <c r="AB142" i="2"/>
  <c r="AI164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AG97" i="2"/>
  <c r="AH97" i="2"/>
  <c r="AI97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AH99" i="2"/>
  <c r="AI99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I103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L107" i="2"/>
  <c r="M107" i="2"/>
  <c r="N107" i="2"/>
  <c r="O107" i="2"/>
  <c r="P107" i="2"/>
  <c r="Q107" i="2"/>
  <c r="R107" i="2"/>
  <c r="S107" i="2"/>
  <c r="T107" i="2"/>
  <c r="U107" i="2"/>
  <c r="V107" i="2"/>
  <c r="W107" i="2"/>
  <c r="X107" i="2"/>
  <c r="Y107" i="2"/>
  <c r="Z107" i="2"/>
  <c r="AA107" i="2"/>
  <c r="AB107" i="2"/>
  <c r="AC107" i="2"/>
  <c r="AD107" i="2"/>
  <c r="AE107" i="2"/>
  <c r="AF107" i="2"/>
  <c r="AG107" i="2"/>
  <c r="AH107" i="2"/>
  <c r="AI107" i="2"/>
  <c r="L108" i="2"/>
  <c r="M108" i="2"/>
  <c r="N108" i="2"/>
  <c r="O108" i="2"/>
  <c r="P108" i="2"/>
  <c r="Q108" i="2"/>
  <c r="R108" i="2"/>
  <c r="S108" i="2"/>
  <c r="T108" i="2"/>
  <c r="U108" i="2"/>
  <c r="V108" i="2"/>
  <c r="W108" i="2"/>
  <c r="X108" i="2"/>
  <c r="Y108" i="2"/>
  <c r="Z108" i="2"/>
  <c r="AA108" i="2"/>
  <c r="AB108" i="2"/>
  <c r="AC108" i="2"/>
  <c r="AD108" i="2"/>
  <c r="AE108" i="2"/>
  <c r="AF108" i="2"/>
  <c r="AG108" i="2"/>
  <c r="AH108" i="2"/>
  <c r="AI108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AI109" i="2"/>
  <c r="L110" i="2"/>
  <c r="M110" i="2"/>
  <c r="N110" i="2"/>
  <c r="O110" i="2"/>
  <c r="P110" i="2"/>
  <c r="Q110" i="2"/>
  <c r="R110" i="2"/>
  <c r="S110" i="2"/>
  <c r="T110" i="2"/>
  <c r="U110" i="2"/>
  <c r="V110" i="2"/>
  <c r="W110" i="2"/>
  <c r="X110" i="2"/>
  <c r="Y110" i="2"/>
  <c r="Z110" i="2"/>
  <c r="AA110" i="2"/>
  <c r="AB110" i="2"/>
  <c r="AC110" i="2"/>
  <c r="AD110" i="2"/>
  <c r="AE110" i="2"/>
  <c r="AF110" i="2"/>
  <c r="AG110" i="2"/>
  <c r="AH110" i="2"/>
  <c r="AI110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L112" i="2"/>
  <c r="M112" i="2"/>
  <c r="N112" i="2"/>
  <c r="O112" i="2"/>
  <c r="P112" i="2"/>
  <c r="Q112" i="2"/>
  <c r="R112" i="2"/>
  <c r="S112" i="2"/>
  <c r="T112" i="2"/>
  <c r="U112" i="2"/>
  <c r="V112" i="2"/>
  <c r="W112" i="2"/>
  <c r="X112" i="2"/>
  <c r="Y112" i="2"/>
  <c r="Z112" i="2"/>
  <c r="AA112" i="2"/>
  <c r="AB112" i="2"/>
  <c r="AC112" i="2"/>
  <c r="AD112" i="2"/>
  <c r="AE112" i="2"/>
  <c r="AF112" i="2"/>
  <c r="AG112" i="2"/>
  <c r="AH112" i="2"/>
  <c r="AI112" i="2"/>
  <c r="L113" i="2"/>
  <c r="M113" i="2"/>
  <c r="N113" i="2"/>
  <c r="O113" i="2"/>
  <c r="P113" i="2"/>
  <c r="Q113" i="2"/>
  <c r="R113" i="2"/>
  <c r="S113" i="2"/>
  <c r="T113" i="2"/>
  <c r="U113" i="2"/>
  <c r="V113" i="2"/>
  <c r="W113" i="2"/>
  <c r="X113" i="2"/>
  <c r="Y113" i="2"/>
  <c r="Z113" i="2"/>
  <c r="AA113" i="2"/>
  <c r="AB113" i="2"/>
  <c r="AC113" i="2"/>
  <c r="AD113" i="2"/>
  <c r="AE113" i="2"/>
  <c r="AF113" i="2"/>
  <c r="AG113" i="2"/>
  <c r="AH113" i="2"/>
  <c r="AI113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L115" i="2"/>
  <c r="M115" i="2"/>
  <c r="N115" i="2"/>
  <c r="O115" i="2"/>
  <c r="P115" i="2"/>
  <c r="Q115" i="2"/>
  <c r="R115" i="2"/>
  <c r="S115" i="2"/>
  <c r="T115" i="2"/>
  <c r="U115" i="2"/>
  <c r="V115" i="2"/>
  <c r="W115" i="2"/>
  <c r="X115" i="2"/>
  <c r="Y115" i="2"/>
  <c r="Z115" i="2"/>
  <c r="AA115" i="2"/>
  <c r="AB115" i="2"/>
  <c r="AC115" i="2"/>
  <c r="AD115" i="2"/>
  <c r="AE115" i="2"/>
  <c r="AF115" i="2"/>
  <c r="AG115" i="2"/>
  <c r="AH115" i="2"/>
  <c r="AI115" i="2"/>
  <c r="L116" i="2"/>
  <c r="M116" i="2"/>
  <c r="N116" i="2"/>
  <c r="O116" i="2"/>
  <c r="P116" i="2"/>
  <c r="Q116" i="2"/>
  <c r="R116" i="2"/>
  <c r="S116" i="2"/>
  <c r="T116" i="2"/>
  <c r="U116" i="2"/>
  <c r="V116" i="2"/>
  <c r="W116" i="2"/>
  <c r="X116" i="2"/>
  <c r="Y116" i="2"/>
  <c r="Z116" i="2"/>
  <c r="AA116" i="2"/>
  <c r="AB116" i="2"/>
  <c r="AC116" i="2"/>
  <c r="AD116" i="2"/>
  <c r="AE116" i="2"/>
  <c r="AF116" i="2"/>
  <c r="AG116" i="2"/>
  <c r="AH116" i="2"/>
  <c r="AI116" i="2"/>
  <c r="L117" i="2"/>
  <c r="M117" i="2"/>
  <c r="N117" i="2"/>
  <c r="O117" i="2"/>
  <c r="P117" i="2"/>
  <c r="Q117" i="2"/>
  <c r="R117" i="2"/>
  <c r="S117" i="2"/>
  <c r="T117" i="2"/>
  <c r="U117" i="2"/>
  <c r="V117" i="2"/>
  <c r="W117" i="2"/>
  <c r="X117" i="2"/>
  <c r="Y117" i="2"/>
  <c r="Z117" i="2"/>
  <c r="AA117" i="2"/>
  <c r="AB117" i="2"/>
  <c r="AC117" i="2"/>
  <c r="AD117" i="2"/>
  <c r="AE117" i="2"/>
  <c r="AF117" i="2"/>
  <c r="AG117" i="2"/>
  <c r="AH117" i="2"/>
  <c r="AI117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L119" i="2"/>
  <c r="M119" i="2"/>
  <c r="N119" i="2"/>
  <c r="O119" i="2"/>
  <c r="P119" i="2"/>
  <c r="Q119" i="2"/>
  <c r="R119" i="2"/>
  <c r="S119" i="2"/>
  <c r="T119" i="2"/>
  <c r="U119" i="2"/>
  <c r="V119" i="2"/>
  <c r="W119" i="2"/>
  <c r="X119" i="2"/>
  <c r="Y119" i="2"/>
  <c r="Z119" i="2"/>
  <c r="AA119" i="2"/>
  <c r="AB119" i="2"/>
  <c r="AC119" i="2"/>
  <c r="AD119" i="2"/>
  <c r="AE119" i="2"/>
  <c r="AF119" i="2"/>
  <c r="AG119" i="2"/>
  <c r="AH119" i="2"/>
  <c r="AI119" i="2"/>
  <c r="L120" i="2"/>
  <c r="M120" i="2"/>
  <c r="N120" i="2"/>
  <c r="O120" i="2"/>
  <c r="P120" i="2"/>
  <c r="Q120" i="2"/>
  <c r="R120" i="2"/>
  <c r="S120" i="2"/>
  <c r="T120" i="2"/>
  <c r="U120" i="2"/>
  <c r="V120" i="2"/>
  <c r="W120" i="2"/>
  <c r="X120" i="2"/>
  <c r="Y120" i="2"/>
  <c r="Z120" i="2"/>
  <c r="AA120" i="2"/>
  <c r="AB120" i="2"/>
  <c r="AC120" i="2"/>
  <c r="AD120" i="2"/>
  <c r="AE120" i="2"/>
  <c r="AF120" i="2"/>
  <c r="AG120" i="2"/>
  <c r="AH120" i="2"/>
  <c r="AI120" i="2"/>
  <c r="L121" i="2"/>
  <c r="M121" i="2"/>
  <c r="N121" i="2"/>
  <c r="O121" i="2"/>
  <c r="P121" i="2"/>
  <c r="Q121" i="2"/>
  <c r="R121" i="2"/>
  <c r="S121" i="2"/>
  <c r="T121" i="2"/>
  <c r="U121" i="2"/>
  <c r="V121" i="2"/>
  <c r="W121" i="2"/>
  <c r="X121" i="2"/>
  <c r="Y121" i="2"/>
  <c r="Z121" i="2"/>
  <c r="AA121" i="2"/>
  <c r="AB121" i="2"/>
  <c r="AC121" i="2"/>
  <c r="AD121" i="2"/>
  <c r="AE121" i="2"/>
  <c r="AF121" i="2"/>
  <c r="AG121" i="2"/>
  <c r="AH121" i="2"/>
  <c r="AI121" i="2"/>
  <c r="L122" i="2"/>
  <c r="M122" i="2"/>
  <c r="N122" i="2"/>
  <c r="O122" i="2"/>
  <c r="P122" i="2"/>
  <c r="Q122" i="2"/>
  <c r="R122" i="2"/>
  <c r="S122" i="2"/>
  <c r="T122" i="2"/>
  <c r="U122" i="2"/>
  <c r="V122" i="2"/>
  <c r="W122" i="2"/>
  <c r="X122" i="2"/>
  <c r="Y122" i="2"/>
  <c r="Z122" i="2"/>
  <c r="AA122" i="2"/>
  <c r="AB122" i="2"/>
  <c r="AC122" i="2"/>
  <c r="AD122" i="2"/>
  <c r="AE122" i="2"/>
  <c r="AF122" i="2"/>
  <c r="AG122" i="2"/>
  <c r="AH122" i="2"/>
  <c r="AI122" i="2"/>
  <c r="L123" i="2"/>
  <c r="M123" i="2"/>
  <c r="N123" i="2"/>
  <c r="O123" i="2"/>
  <c r="P123" i="2"/>
  <c r="Q123" i="2"/>
  <c r="R123" i="2"/>
  <c r="S123" i="2"/>
  <c r="T123" i="2"/>
  <c r="U123" i="2"/>
  <c r="V123" i="2"/>
  <c r="W123" i="2"/>
  <c r="X123" i="2"/>
  <c r="Y123" i="2"/>
  <c r="Z123" i="2"/>
  <c r="AA123" i="2"/>
  <c r="AB123" i="2"/>
  <c r="AC123" i="2"/>
  <c r="AD123" i="2"/>
  <c r="AE123" i="2"/>
  <c r="AF123" i="2"/>
  <c r="AG123" i="2"/>
  <c r="AH123" i="2"/>
  <c r="AI123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Y124" i="2"/>
  <c r="Z124" i="2"/>
  <c r="AA124" i="2"/>
  <c r="AB124" i="2"/>
  <c r="AC124" i="2"/>
  <c r="AD124" i="2"/>
  <c r="AE124" i="2"/>
  <c r="AF124" i="2"/>
  <c r="AG124" i="2"/>
  <c r="AH124" i="2"/>
  <c r="AI124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Y125" i="2"/>
  <c r="Z125" i="2"/>
  <c r="AA125" i="2"/>
  <c r="AB125" i="2"/>
  <c r="AC125" i="2"/>
  <c r="AD125" i="2"/>
  <c r="AE125" i="2"/>
  <c r="AF125" i="2"/>
  <c r="AG125" i="2"/>
  <c r="AH125" i="2"/>
  <c r="AI125" i="2"/>
  <c r="L126" i="2"/>
  <c r="M126" i="2"/>
  <c r="N126" i="2"/>
  <c r="O126" i="2"/>
  <c r="P126" i="2"/>
  <c r="Q126" i="2"/>
  <c r="R126" i="2"/>
  <c r="S126" i="2"/>
  <c r="T126" i="2"/>
  <c r="U126" i="2"/>
  <c r="V126" i="2"/>
  <c r="W126" i="2"/>
  <c r="X126" i="2"/>
  <c r="Y126" i="2"/>
  <c r="Z126" i="2"/>
  <c r="AA126" i="2"/>
  <c r="AB126" i="2"/>
  <c r="AC126" i="2"/>
  <c r="AD126" i="2"/>
  <c r="AE126" i="2"/>
  <c r="AF126" i="2"/>
  <c r="AG126" i="2"/>
  <c r="AH126" i="2"/>
  <c r="AI126" i="2"/>
  <c r="L127" i="2"/>
  <c r="M127" i="2"/>
  <c r="N127" i="2"/>
  <c r="O127" i="2"/>
  <c r="P127" i="2"/>
  <c r="Q127" i="2"/>
  <c r="R127" i="2"/>
  <c r="S127" i="2"/>
  <c r="T127" i="2"/>
  <c r="U127" i="2"/>
  <c r="V127" i="2"/>
  <c r="W127" i="2"/>
  <c r="X127" i="2"/>
  <c r="Y127" i="2"/>
  <c r="Z127" i="2"/>
  <c r="AA127" i="2"/>
  <c r="AB127" i="2"/>
  <c r="AC127" i="2"/>
  <c r="AD127" i="2"/>
  <c r="AE127" i="2"/>
  <c r="AF127" i="2"/>
  <c r="AG127" i="2"/>
  <c r="AH127" i="2"/>
  <c r="AI127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AG128" i="2"/>
  <c r="AH128" i="2"/>
  <c r="AI128" i="2"/>
  <c r="L129" i="2"/>
  <c r="M129" i="2"/>
  <c r="N129" i="2"/>
  <c r="O129" i="2"/>
  <c r="P129" i="2"/>
  <c r="Q129" i="2"/>
  <c r="R129" i="2"/>
  <c r="S129" i="2"/>
  <c r="T129" i="2"/>
  <c r="U129" i="2"/>
  <c r="V129" i="2"/>
  <c r="W129" i="2"/>
  <c r="X129" i="2"/>
  <c r="Y129" i="2"/>
  <c r="Z129" i="2"/>
  <c r="AA129" i="2"/>
  <c r="AB129" i="2"/>
  <c r="AC129" i="2"/>
  <c r="AD129" i="2"/>
  <c r="AE129" i="2"/>
  <c r="AF129" i="2"/>
  <c r="AG129" i="2"/>
  <c r="AH129" i="2"/>
  <c r="AI129" i="2"/>
  <c r="L130" i="2"/>
  <c r="M130" i="2"/>
  <c r="N130" i="2"/>
  <c r="O130" i="2"/>
  <c r="P130" i="2"/>
  <c r="Q130" i="2"/>
  <c r="R130" i="2"/>
  <c r="S130" i="2"/>
  <c r="T130" i="2"/>
  <c r="U130" i="2"/>
  <c r="V130" i="2"/>
  <c r="W130" i="2"/>
  <c r="X130" i="2"/>
  <c r="Y130" i="2"/>
  <c r="Z130" i="2"/>
  <c r="AA130" i="2"/>
  <c r="AB130" i="2"/>
  <c r="AC130" i="2"/>
  <c r="AD130" i="2"/>
  <c r="AE130" i="2"/>
  <c r="AF130" i="2"/>
  <c r="AG130" i="2"/>
  <c r="AH130" i="2"/>
  <c r="AI130" i="2"/>
  <c r="L131" i="2"/>
  <c r="M131" i="2"/>
  <c r="N131" i="2"/>
  <c r="O131" i="2"/>
  <c r="P131" i="2"/>
  <c r="Q131" i="2"/>
  <c r="R131" i="2"/>
  <c r="S131" i="2"/>
  <c r="T131" i="2"/>
  <c r="U131" i="2"/>
  <c r="V131" i="2"/>
  <c r="W131" i="2"/>
  <c r="X131" i="2"/>
  <c r="Y131" i="2"/>
  <c r="Z131" i="2"/>
  <c r="AA131" i="2"/>
  <c r="AB131" i="2"/>
  <c r="AC131" i="2"/>
  <c r="AD131" i="2"/>
  <c r="AE131" i="2"/>
  <c r="AF131" i="2"/>
  <c r="AG131" i="2"/>
  <c r="AH131" i="2"/>
  <c r="AI131" i="2"/>
  <c r="L132" i="2"/>
  <c r="M132" i="2"/>
  <c r="N132" i="2"/>
  <c r="O132" i="2"/>
  <c r="P132" i="2"/>
  <c r="Q132" i="2"/>
  <c r="R132" i="2"/>
  <c r="S132" i="2"/>
  <c r="T132" i="2"/>
  <c r="U132" i="2"/>
  <c r="V132" i="2"/>
  <c r="W132" i="2"/>
  <c r="X132" i="2"/>
  <c r="Y132" i="2"/>
  <c r="Z132" i="2"/>
  <c r="AA132" i="2"/>
  <c r="AB132" i="2"/>
  <c r="AC132" i="2"/>
  <c r="AD132" i="2"/>
  <c r="AE132" i="2"/>
  <c r="AF132" i="2"/>
  <c r="AG132" i="2"/>
  <c r="AH132" i="2"/>
  <c r="AI132" i="2"/>
  <c r="L133" i="2"/>
  <c r="M133" i="2"/>
  <c r="N133" i="2"/>
  <c r="O133" i="2"/>
  <c r="P133" i="2"/>
  <c r="Q133" i="2"/>
  <c r="R133" i="2"/>
  <c r="S133" i="2"/>
  <c r="T133" i="2"/>
  <c r="U133" i="2"/>
  <c r="V133" i="2"/>
  <c r="W133" i="2"/>
  <c r="X133" i="2"/>
  <c r="Y133" i="2"/>
  <c r="Z133" i="2"/>
  <c r="AA133" i="2"/>
  <c r="AB133" i="2"/>
  <c r="AC133" i="2"/>
  <c r="AD133" i="2"/>
  <c r="AE133" i="2"/>
  <c r="AF133" i="2"/>
  <c r="AG133" i="2"/>
  <c r="AH133" i="2"/>
  <c r="AI133" i="2"/>
  <c r="L134" i="2"/>
  <c r="M134" i="2"/>
  <c r="N134" i="2"/>
  <c r="O134" i="2"/>
  <c r="P134" i="2"/>
  <c r="Q134" i="2"/>
  <c r="R134" i="2"/>
  <c r="S134" i="2"/>
  <c r="T134" i="2"/>
  <c r="U134" i="2"/>
  <c r="V134" i="2"/>
  <c r="W134" i="2"/>
  <c r="X134" i="2"/>
  <c r="Y134" i="2"/>
  <c r="Z134" i="2"/>
  <c r="AA134" i="2"/>
  <c r="AB134" i="2"/>
  <c r="AC134" i="2"/>
  <c r="AD134" i="2"/>
  <c r="AE134" i="2"/>
  <c r="AF134" i="2"/>
  <c r="AG134" i="2"/>
  <c r="AH134" i="2"/>
  <c r="AI134" i="2"/>
  <c r="L135" i="2"/>
  <c r="M135" i="2"/>
  <c r="N135" i="2"/>
  <c r="O135" i="2"/>
  <c r="P135" i="2"/>
  <c r="Q135" i="2"/>
  <c r="R135" i="2"/>
  <c r="S135" i="2"/>
  <c r="T135" i="2"/>
  <c r="U135" i="2"/>
  <c r="V135" i="2"/>
  <c r="W135" i="2"/>
  <c r="X135" i="2"/>
  <c r="Y135" i="2"/>
  <c r="Z135" i="2"/>
  <c r="AA135" i="2"/>
  <c r="AB135" i="2"/>
  <c r="AC135" i="2"/>
  <c r="AD135" i="2"/>
  <c r="AE135" i="2"/>
  <c r="AF135" i="2"/>
  <c r="AG135" i="2"/>
  <c r="AH135" i="2"/>
  <c r="AI135" i="2"/>
  <c r="L136" i="2"/>
  <c r="M136" i="2"/>
  <c r="N136" i="2"/>
  <c r="O136" i="2"/>
  <c r="P136" i="2"/>
  <c r="Q136" i="2"/>
  <c r="R136" i="2"/>
  <c r="S136" i="2"/>
  <c r="T136" i="2"/>
  <c r="U136" i="2"/>
  <c r="V136" i="2"/>
  <c r="W136" i="2"/>
  <c r="X136" i="2"/>
  <c r="Y136" i="2"/>
  <c r="Z136" i="2"/>
  <c r="AA136" i="2"/>
  <c r="AB136" i="2"/>
  <c r="AC136" i="2"/>
  <c r="AD136" i="2"/>
  <c r="AE136" i="2"/>
  <c r="AF136" i="2"/>
  <c r="AG136" i="2"/>
  <c r="AH136" i="2"/>
  <c r="AI136" i="2"/>
  <c r="L137" i="2"/>
  <c r="M137" i="2"/>
  <c r="N137" i="2"/>
  <c r="O137" i="2"/>
  <c r="P137" i="2"/>
  <c r="Q137" i="2"/>
  <c r="R137" i="2"/>
  <c r="S137" i="2"/>
  <c r="T137" i="2"/>
  <c r="U137" i="2"/>
  <c r="V137" i="2"/>
  <c r="W137" i="2"/>
  <c r="X137" i="2"/>
  <c r="Y137" i="2"/>
  <c r="Z137" i="2"/>
  <c r="AA137" i="2"/>
  <c r="AB137" i="2"/>
  <c r="AC137" i="2"/>
  <c r="AD137" i="2"/>
  <c r="AE137" i="2"/>
  <c r="AF137" i="2"/>
  <c r="AG137" i="2"/>
  <c r="AH137" i="2"/>
  <c r="AI137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L139" i="2"/>
  <c r="M139" i="2"/>
  <c r="N139" i="2"/>
  <c r="O139" i="2"/>
  <c r="P139" i="2"/>
  <c r="Q139" i="2"/>
  <c r="R139" i="2"/>
  <c r="S139" i="2"/>
  <c r="T139" i="2"/>
  <c r="U139" i="2"/>
  <c r="V139" i="2"/>
  <c r="W139" i="2"/>
  <c r="X139" i="2"/>
  <c r="Y139" i="2"/>
  <c r="Z139" i="2"/>
  <c r="AA139" i="2"/>
  <c r="AB139" i="2"/>
  <c r="AC139" i="2"/>
  <c r="AD139" i="2"/>
  <c r="AE139" i="2"/>
  <c r="AF139" i="2"/>
  <c r="AG139" i="2"/>
  <c r="AH139" i="2"/>
  <c r="AI139" i="2"/>
  <c r="L140" i="2"/>
  <c r="M140" i="2"/>
  <c r="N140" i="2"/>
  <c r="O140" i="2"/>
  <c r="P140" i="2"/>
  <c r="Q140" i="2"/>
  <c r="R140" i="2"/>
  <c r="S140" i="2"/>
  <c r="T140" i="2"/>
  <c r="U140" i="2"/>
  <c r="V140" i="2"/>
  <c r="W140" i="2"/>
  <c r="X140" i="2"/>
  <c r="Y140" i="2"/>
  <c r="Z140" i="2"/>
  <c r="AA140" i="2"/>
  <c r="AB140" i="2"/>
  <c r="AC140" i="2"/>
  <c r="AD140" i="2"/>
  <c r="AE140" i="2"/>
  <c r="AF140" i="2"/>
  <c r="AG140" i="2"/>
  <c r="AH140" i="2"/>
  <c r="AI140" i="2"/>
  <c r="L141" i="2"/>
  <c r="M141" i="2"/>
  <c r="N141" i="2"/>
  <c r="O141" i="2"/>
  <c r="P141" i="2"/>
  <c r="Q141" i="2"/>
  <c r="R141" i="2"/>
  <c r="S141" i="2"/>
  <c r="T141" i="2"/>
  <c r="U141" i="2"/>
  <c r="V141" i="2"/>
  <c r="W141" i="2"/>
  <c r="X141" i="2"/>
  <c r="Y141" i="2"/>
  <c r="Z141" i="2"/>
  <c r="AA141" i="2"/>
  <c r="AB141" i="2"/>
  <c r="AC141" i="2"/>
  <c r="AD141" i="2"/>
  <c r="AE141" i="2"/>
  <c r="AF141" i="2"/>
  <c r="AG141" i="2"/>
  <c r="AH141" i="2"/>
  <c r="AI141" i="2"/>
  <c r="L142" i="2"/>
  <c r="M142" i="2"/>
  <c r="N142" i="2"/>
  <c r="O142" i="2"/>
  <c r="P142" i="2"/>
  <c r="Q142" i="2"/>
  <c r="R142" i="2"/>
  <c r="S142" i="2"/>
  <c r="T142" i="2"/>
  <c r="U142" i="2"/>
  <c r="V142" i="2"/>
  <c r="W142" i="2"/>
  <c r="X142" i="2"/>
  <c r="Y142" i="2"/>
  <c r="Z142" i="2"/>
  <c r="AA142" i="2"/>
  <c r="AC142" i="2"/>
  <c r="AD142" i="2"/>
  <c r="AE142" i="2"/>
  <c r="AF142" i="2"/>
  <c r="AG142" i="2"/>
  <c r="AH142" i="2"/>
  <c r="AI142" i="2"/>
  <c r="L143" i="2"/>
  <c r="M143" i="2"/>
  <c r="N143" i="2"/>
  <c r="O143" i="2"/>
  <c r="P143" i="2"/>
  <c r="Q143" i="2"/>
  <c r="R143" i="2"/>
  <c r="S143" i="2"/>
  <c r="T143" i="2"/>
  <c r="U143" i="2"/>
  <c r="V143" i="2"/>
  <c r="W143" i="2"/>
  <c r="X143" i="2"/>
  <c r="Y143" i="2"/>
  <c r="Z143" i="2"/>
  <c r="AA143" i="2"/>
  <c r="AB143" i="2"/>
  <c r="AC143" i="2"/>
  <c r="AD143" i="2"/>
  <c r="AE143" i="2"/>
  <c r="AF143" i="2"/>
  <c r="AG143" i="2"/>
  <c r="AH143" i="2"/>
  <c r="AI143" i="2"/>
  <c r="L144" i="2"/>
  <c r="M144" i="2"/>
  <c r="N144" i="2"/>
  <c r="O144" i="2"/>
  <c r="P144" i="2"/>
  <c r="Q144" i="2"/>
  <c r="R144" i="2"/>
  <c r="S144" i="2"/>
  <c r="T144" i="2"/>
  <c r="U144" i="2"/>
  <c r="V144" i="2"/>
  <c r="W144" i="2"/>
  <c r="X144" i="2"/>
  <c r="Y144" i="2"/>
  <c r="Z144" i="2"/>
  <c r="AA144" i="2"/>
  <c r="AB144" i="2"/>
  <c r="AC144" i="2"/>
  <c r="AD144" i="2"/>
  <c r="AE144" i="2"/>
  <c r="AF144" i="2"/>
  <c r="AG144" i="2"/>
  <c r="AH144" i="2"/>
  <c r="AI144" i="2"/>
  <c r="L145" i="2"/>
  <c r="M145" i="2"/>
  <c r="N145" i="2"/>
  <c r="O145" i="2"/>
  <c r="P145" i="2"/>
  <c r="Q145" i="2"/>
  <c r="R145" i="2"/>
  <c r="S145" i="2"/>
  <c r="T145" i="2"/>
  <c r="U145" i="2"/>
  <c r="V145" i="2"/>
  <c r="W145" i="2"/>
  <c r="X145" i="2"/>
  <c r="Y145" i="2"/>
  <c r="Z145" i="2"/>
  <c r="AA145" i="2"/>
  <c r="AB145" i="2"/>
  <c r="AC145" i="2"/>
  <c r="AD145" i="2"/>
  <c r="AE145" i="2"/>
  <c r="AF145" i="2"/>
  <c r="AG145" i="2"/>
  <c r="AH145" i="2"/>
  <c r="AI145" i="2"/>
  <c r="L146" i="2"/>
  <c r="M146" i="2"/>
  <c r="N146" i="2"/>
  <c r="O146" i="2"/>
  <c r="P146" i="2"/>
  <c r="Q146" i="2"/>
  <c r="R146" i="2"/>
  <c r="S146" i="2"/>
  <c r="T146" i="2"/>
  <c r="U146" i="2"/>
  <c r="V146" i="2"/>
  <c r="W146" i="2"/>
  <c r="X146" i="2"/>
  <c r="Y146" i="2"/>
  <c r="Z146" i="2"/>
  <c r="AA146" i="2"/>
  <c r="AB146" i="2"/>
  <c r="AC146" i="2"/>
  <c r="AD146" i="2"/>
  <c r="AE146" i="2"/>
  <c r="AF146" i="2"/>
  <c r="AG146" i="2"/>
  <c r="AH146" i="2"/>
  <c r="AI146" i="2"/>
  <c r="L147" i="2"/>
  <c r="M147" i="2"/>
  <c r="N147" i="2"/>
  <c r="O147" i="2"/>
  <c r="P147" i="2"/>
  <c r="Q147" i="2"/>
  <c r="R147" i="2"/>
  <c r="S147" i="2"/>
  <c r="T147" i="2"/>
  <c r="U147" i="2"/>
  <c r="V147" i="2"/>
  <c r="W147" i="2"/>
  <c r="X147" i="2"/>
  <c r="Y147" i="2"/>
  <c r="Z147" i="2"/>
  <c r="AA147" i="2"/>
  <c r="AB147" i="2"/>
  <c r="AC147" i="2"/>
  <c r="AD147" i="2"/>
  <c r="AE147" i="2"/>
  <c r="AF147" i="2"/>
  <c r="AG147" i="2"/>
  <c r="AH147" i="2"/>
  <c r="AI147" i="2"/>
  <c r="L148" i="2"/>
  <c r="M148" i="2"/>
  <c r="N148" i="2"/>
  <c r="O148" i="2"/>
  <c r="P148" i="2"/>
  <c r="Q148" i="2"/>
  <c r="R148" i="2"/>
  <c r="S148" i="2"/>
  <c r="T148" i="2"/>
  <c r="U148" i="2"/>
  <c r="V148" i="2"/>
  <c r="W148" i="2"/>
  <c r="X148" i="2"/>
  <c r="Y148" i="2"/>
  <c r="Z148" i="2"/>
  <c r="AA148" i="2"/>
  <c r="AB148" i="2"/>
  <c r="AC148" i="2"/>
  <c r="AD148" i="2"/>
  <c r="AE148" i="2"/>
  <c r="AF148" i="2"/>
  <c r="AG148" i="2"/>
  <c r="AH148" i="2"/>
  <c r="AI148" i="2"/>
  <c r="L149" i="2"/>
  <c r="M149" i="2"/>
  <c r="N149" i="2"/>
  <c r="O149" i="2"/>
  <c r="P149" i="2"/>
  <c r="Q149" i="2"/>
  <c r="R149" i="2"/>
  <c r="S149" i="2"/>
  <c r="T149" i="2"/>
  <c r="U149" i="2"/>
  <c r="V149" i="2"/>
  <c r="W149" i="2"/>
  <c r="X149" i="2"/>
  <c r="Y149" i="2"/>
  <c r="Z149" i="2"/>
  <c r="AA149" i="2"/>
  <c r="AB149" i="2"/>
  <c r="AC149" i="2"/>
  <c r="AD149" i="2"/>
  <c r="AE149" i="2"/>
  <c r="AF149" i="2"/>
  <c r="AG149" i="2"/>
  <c r="AH149" i="2"/>
  <c r="AI149" i="2"/>
  <c r="L150" i="2"/>
  <c r="M150" i="2"/>
  <c r="N150" i="2"/>
  <c r="O150" i="2"/>
  <c r="P150" i="2"/>
  <c r="Q150" i="2"/>
  <c r="R150" i="2"/>
  <c r="S150" i="2"/>
  <c r="T150" i="2"/>
  <c r="U150" i="2"/>
  <c r="V150" i="2"/>
  <c r="W150" i="2"/>
  <c r="X150" i="2"/>
  <c r="Y150" i="2"/>
  <c r="Z150" i="2"/>
  <c r="AA150" i="2"/>
  <c r="AB150" i="2"/>
  <c r="AC150" i="2"/>
  <c r="AD150" i="2"/>
  <c r="AE150" i="2"/>
  <c r="AF150" i="2"/>
  <c r="AG150" i="2"/>
  <c r="AH150" i="2"/>
  <c r="AI150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X151" i="2"/>
  <c r="Y151" i="2"/>
  <c r="Z151" i="2"/>
  <c r="AA151" i="2"/>
  <c r="AB151" i="2"/>
  <c r="AC151" i="2"/>
  <c r="AD151" i="2"/>
  <c r="AE151" i="2"/>
  <c r="AF151" i="2"/>
  <c r="AG151" i="2"/>
  <c r="AH151" i="2"/>
  <c r="AI151" i="2"/>
  <c r="L152" i="2"/>
  <c r="M152" i="2"/>
  <c r="N152" i="2"/>
  <c r="O152" i="2"/>
  <c r="P152" i="2"/>
  <c r="Q152" i="2"/>
  <c r="R152" i="2"/>
  <c r="S152" i="2"/>
  <c r="T152" i="2"/>
  <c r="U152" i="2"/>
  <c r="V152" i="2"/>
  <c r="W152" i="2"/>
  <c r="X152" i="2"/>
  <c r="Y152" i="2"/>
  <c r="Z152" i="2"/>
  <c r="AA152" i="2"/>
  <c r="AB152" i="2"/>
  <c r="AC152" i="2"/>
  <c r="AD152" i="2"/>
  <c r="AE152" i="2"/>
  <c r="AF152" i="2"/>
  <c r="AG152" i="2"/>
  <c r="AH152" i="2"/>
  <c r="AI152" i="2"/>
  <c r="L153" i="2"/>
  <c r="M153" i="2"/>
  <c r="N153" i="2"/>
  <c r="O153" i="2"/>
  <c r="P153" i="2"/>
  <c r="Q153" i="2"/>
  <c r="R153" i="2"/>
  <c r="S153" i="2"/>
  <c r="T153" i="2"/>
  <c r="U153" i="2"/>
  <c r="V153" i="2"/>
  <c r="W153" i="2"/>
  <c r="X153" i="2"/>
  <c r="Y153" i="2"/>
  <c r="Z153" i="2"/>
  <c r="AA153" i="2"/>
  <c r="AB153" i="2"/>
  <c r="AC153" i="2"/>
  <c r="AD153" i="2"/>
  <c r="AE153" i="2"/>
  <c r="AF153" i="2"/>
  <c r="AG153" i="2"/>
  <c r="AH153" i="2"/>
  <c r="AI153" i="2"/>
  <c r="L154" i="2"/>
  <c r="M154" i="2"/>
  <c r="N154" i="2"/>
  <c r="O154" i="2"/>
  <c r="P154" i="2"/>
  <c r="Q154" i="2"/>
  <c r="R154" i="2"/>
  <c r="S154" i="2"/>
  <c r="T154" i="2"/>
  <c r="U154" i="2"/>
  <c r="V154" i="2"/>
  <c r="W154" i="2"/>
  <c r="X154" i="2"/>
  <c r="Y154" i="2"/>
  <c r="Z154" i="2"/>
  <c r="AA154" i="2"/>
  <c r="AB154" i="2"/>
  <c r="AC154" i="2"/>
  <c r="AD154" i="2"/>
  <c r="AE154" i="2"/>
  <c r="AF154" i="2"/>
  <c r="AG154" i="2"/>
  <c r="AH154" i="2"/>
  <c r="AI154" i="2"/>
  <c r="L155" i="2"/>
  <c r="M155" i="2"/>
  <c r="N155" i="2"/>
  <c r="O155" i="2"/>
  <c r="P155" i="2"/>
  <c r="Q155" i="2"/>
  <c r="R155" i="2"/>
  <c r="S155" i="2"/>
  <c r="T155" i="2"/>
  <c r="U155" i="2"/>
  <c r="V155" i="2"/>
  <c r="W155" i="2"/>
  <c r="X155" i="2"/>
  <c r="Y155" i="2"/>
  <c r="Z155" i="2"/>
  <c r="AA155" i="2"/>
  <c r="AB155" i="2"/>
  <c r="AC155" i="2"/>
  <c r="AD155" i="2"/>
  <c r="AE155" i="2"/>
  <c r="AF155" i="2"/>
  <c r="AG155" i="2"/>
  <c r="AH155" i="2"/>
  <c r="AI155" i="2"/>
  <c r="L156" i="2"/>
  <c r="M156" i="2"/>
  <c r="N156" i="2"/>
  <c r="O156" i="2"/>
  <c r="P156" i="2"/>
  <c r="Q156" i="2"/>
  <c r="R156" i="2"/>
  <c r="S156" i="2"/>
  <c r="T156" i="2"/>
  <c r="U156" i="2"/>
  <c r="V156" i="2"/>
  <c r="W156" i="2"/>
  <c r="X156" i="2"/>
  <c r="Y156" i="2"/>
  <c r="Z156" i="2"/>
  <c r="AA156" i="2"/>
  <c r="AB156" i="2"/>
  <c r="AC156" i="2"/>
  <c r="AD156" i="2"/>
  <c r="AE156" i="2"/>
  <c r="AF156" i="2"/>
  <c r="AG156" i="2"/>
  <c r="AH156" i="2"/>
  <c r="AI156" i="2"/>
  <c r="L157" i="2"/>
  <c r="M157" i="2"/>
  <c r="N157" i="2"/>
  <c r="O157" i="2"/>
  <c r="P157" i="2"/>
  <c r="Q157" i="2"/>
  <c r="R157" i="2"/>
  <c r="S157" i="2"/>
  <c r="T157" i="2"/>
  <c r="U157" i="2"/>
  <c r="V157" i="2"/>
  <c r="W157" i="2"/>
  <c r="X157" i="2"/>
  <c r="Y157" i="2"/>
  <c r="Z157" i="2"/>
  <c r="AA157" i="2"/>
  <c r="AB157" i="2"/>
  <c r="AC157" i="2"/>
  <c r="AD157" i="2"/>
  <c r="AE157" i="2"/>
  <c r="AF157" i="2"/>
  <c r="AG157" i="2"/>
  <c r="AH157" i="2"/>
  <c r="AI157" i="2"/>
  <c r="L158" i="2"/>
  <c r="M158" i="2"/>
  <c r="N158" i="2"/>
  <c r="O158" i="2"/>
  <c r="P158" i="2"/>
  <c r="Q158" i="2"/>
  <c r="R158" i="2"/>
  <c r="S158" i="2"/>
  <c r="T158" i="2"/>
  <c r="U158" i="2"/>
  <c r="V158" i="2"/>
  <c r="W158" i="2"/>
  <c r="X158" i="2"/>
  <c r="Y158" i="2"/>
  <c r="Z158" i="2"/>
  <c r="AA158" i="2"/>
  <c r="AB158" i="2"/>
  <c r="AC158" i="2"/>
  <c r="AD158" i="2"/>
  <c r="AE158" i="2"/>
  <c r="AF158" i="2"/>
  <c r="AG158" i="2"/>
  <c r="AH158" i="2"/>
  <c r="AI158" i="2"/>
  <c r="L159" i="2"/>
  <c r="M159" i="2"/>
  <c r="N159" i="2"/>
  <c r="O159" i="2"/>
  <c r="P159" i="2"/>
  <c r="Q159" i="2"/>
  <c r="R159" i="2"/>
  <c r="S159" i="2"/>
  <c r="T159" i="2"/>
  <c r="U159" i="2"/>
  <c r="V159" i="2"/>
  <c r="W159" i="2"/>
  <c r="X159" i="2"/>
  <c r="Y159" i="2"/>
  <c r="Z159" i="2"/>
  <c r="AA159" i="2"/>
  <c r="AB159" i="2"/>
  <c r="AC159" i="2"/>
  <c r="AD159" i="2"/>
  <c r="AE159" i="2"/>
  <c r="AF159" i="2"/>
  <c r="AG159" i="2"/>
  <c r="AH159" i="2"/>
  <c r="AI159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X160" i="2"/>
  <c r="Y160" i="2"/>
  <c r="Z160" i="2"/>
  <c r="AA160" i="2"/>
  <c r="AB160" i="2"/>
  <c r="AC160" i="2"/>
  <c r="AD160" i="2"/>
  <c r="AE160" i="2"/>
  <c r="AF160" i="2"/>
  <c r="AG160" i="2"/>
  <c r="AH160" i="2"/>
  <c r="AI160" i="2"/>
  <c r="L161" i="2"/>
  <c r="M161" i="2"/>
  <c r="N161" i="2"/>
  <c r="O161" i="2"/>
  <c r="P161" i="2"/>
  <c r="Q161" i="2"/>
  <c r="R161" i="2"/>
  <c r="S161" i="2"/>
  <c r="T161" i="2"/>
  <c r="U161" i="2"/>
  <c r="V161" i="2"/>
  <c r="W161" i="2"/>
  <c r="X161" i="2"/>
  <c r="Y161" i="2"/>
  <c r="Z161" i="2"/>
  <c r="AA161" i="2"/>
  <c r="AB161" i="2"/>
  <c r="AC161" i="2"/>
  <c r="AD161" i="2"/>
  <c r="AE161" i="2"/>
  <c r="AF161" i="2"/>
  <c r="AG161" i="2"/>
  <c r="AH161" i="2"/>
  <c r="AI161" i="2"/>
  <c r="L162" i="2"/>
  <c r="M162" i="2"/>
  <c r="N162" i="2"/>
  <c r="O162" i="2"/>
  <c r="P162" i="2"/>
  <c r="Q162" i="2"/>
  <c r="R162" i="2"/>
  <c r="S162" i="2"/>
  <c r="T162" i="2"/>
  <c r="U162" i="2"/>
  <c r="V162" i="2"/>
  <c r="W162" i="2"/>
  <c r="X162" i="2"/>
  <c r="Y162" i="2"/>
  <c r="Z162" i="2"/>
  <c r="AA162" i="2"/>
  <c r="AB162" i="2"/>
  <c r="AC162" i="2"/>
  <c r="AD162" i="2"/>
  <c r="AE162" i="2"/>
  <c r="AF162" i="2"/>
  <c r="AG162" i="2"/>
  <c r="AH162" i="2"/>
  <c r="AI162" i="2"/>
  <c r="L163" i="2"/>
  <c r="M163" i="2"/>
  <c r="N163" i="2"/>
  <c r="O163" i="2"/>
  <c r="P163" i="2"/>
  <c r="Q163" i="2"/>
  <c r="R163" i="2"/>
  <c r="S163" i="2"/>
  <c r="T163" i="2"/>
  <c r="U163" i="2"/>
  <c r="V163" i="2"/>
  <c r="W163" i="2"/>
  <c r="X163" i="2"/>
  <c r="Y163" i="2"/>
  <c r="Z163" i="2"/>
  <c r="AA163" i="2"/>
  <c r="AB163" i="2"/>
  <c r="AC163" i="2"/>
  <c r="AD163" i="2"/>
  <c r="AE163" i="2"/>
  <c r="AF163" i="2"/>
  <c r="AG163" i="2"/>
  <c r="AH163" i="2"/>
  <c r="AI163" i="2"/>
  <c r="L164" i="2"/>
  <c r="M164" i="2"/>
  <c r="N164" i="2"/>
  <c r="O164" i="2"/>
  <c r="P164" i="2"/>
  <c r="Q164" i="2"/>
  <c r="R164" i="2"/>
  <c r="S164" i="2"/>
  <c r="T164" i="2"/>
  <c r="U164" i="2"/>
  <c r="V164" i="2"/>
  <c r="W164" i="2"/>
  <c r="X164" i="2"/>
  <c r="Y164" i="2"/>
  <c r="Z164" i="2"/>
  <c r="AA164" i="2"/>
  <c r="AB164" i="2"/>
  <c r="AC164" i="2"/>
  <c r="AD164" i="2"/>
  <c r="AE164" i="2"/>
  <c r="AF164" i="2"/>
  <c r="AG164" i="2"/>
  <c r="AH164" i="2"/>
  <c r="L165" i="2"/>
  <c r="M165" i="2"/>
  <c r="N165" i="2"/>
  <c r="O165" i="2"/>
  <c r="P165" i="2"/>
  <c r="Q165" i="2"/>
  <c r="R165" i="2"/>
  <c r="S165" i="2"/>
  <c r="T165" i="2"/>
  <c r="U165" i="2"/>
  <c r="V165" i="2"/>
  <c r="W165" i="2"/>
  <c r="X165" i="2"/>
  <c r="Y165" i="2"/>
  <c r="Z165" i="2"/>
  <c r="AA165" i="2"/>
  <c r="AB165" i="2"/>
  <c r="AC165" i="2"/>
  <c r="AD165" i="2"/>
  <c r="AE165" i="2"/>
  <c r="AF165" i="2"/>
  <c r="AG165" i="2"/>
  <c r="AH165" i="2"/>
  <c r="AI165" i="2"/>
  <c r="L166" i="2"/>
  <c r="M166" i="2"/>
  <c r="N166" i="2"/>
  <c r="O166" i="2"/>
  <c r="P166" i="2"/>
  <c r="Q166" i="2"/>
  <c r="R166" i="2"/>
  <c r="S166" i="2"/>
  <c r="T166" i="2"/>
  <c r="U166" i="2"/>
  <c r="V166" i="2"/>
  <c r="W166" i="2"/>
  <c r="X166" i="2"/>
  <c r="Y166" i="2"/>
  <c r="Z166" i="2"/>
  <c r="AA166" i="2"/>
  <c r="AB166" i="2"/>
  <c r="AC166" i="2"/>
  <c r="AD166" i="2"/>
  <c r="AE166" i="2"/>
  <c r="AF166" i="2"/>
  <c r="AG166" i="2"/>
  <c r="AH166" i="2"/>
  <c r="AI166" i="2"/>
  <c r="L167" i="2"/>
  <c r="M167" i="2"/>
  <c r="N167" i="2"/>
  <c r="O167" i="2"/>
  <c r="P167" i="2"/>
  <c r="Q167" i="2"/>
  <c r="R167" i="2"/>
  <c r="S167" i="2"/>
  <c r="T167" i="2"/>
  <c r="U167" i="2"/>
  <c r="V167" i="2"/>
  <c r="W167" i="2"/>
  <c r="X167" i="2"/>
  <c r="Y167" i="2"/>
  <c r="Z167" i="2"/>
  <c r="AA167" i="2"/>
  <c r="AB167" i="2"/>
  <c r="AC167" i="2"/>
  <c r="AD167" i="2"/>
  <c r="AE167" i="2"/>
  <c r="AF167" i="2"/>
  <c r="AG167" i="2"/>
  <c r="AH167" i="2"/>
  <c r="AI167" i="2"/>
  <c r="L168" i="2"/>
  <c r="M168" i="2"/>
  <c r="N168" i="2"/>
  <c r="O168" i="2"/>
  <c r="P168" i="2"/>
  <c r="Q168" i="2"/>
  <c r="R168" i="2"/>
  <c r="S168" i="2"/>
  <c r="T168" i="2"/>
  <c r="U168" i="2"/>
  <c r="V168" i="2"/>
  <c r="W168" i="2"/>
  <c r="X168" i="2"/>
  <c r="Y168" i="2"/>
  <c r="Z168" i="2"/>
  <c r="AA168" i="2"/>
  <c r="AB168" i="2"/>
  <c r="AC168" i="2"/>
  <c r="AD168" i="2"/>
  <c r="AE168" i="2"/>
  <c r="AF168" i="2"/>
  <c r="AG168" i="2"/>
  <c r="AH168" i="2"/>
  <c r="AI168" i="2"/>
  <c r="L169" i="2"/>
  <c r="M169" i="2"/>
  <c r="N169" i="2"/>
  <c r="O169" i="2"/>
  <c r="P169" i="2"/>
  <c r="Q169" i="2"/>
  <c r="R169" i="2"/>
  <c r="S169" i="2"/>
  <c r="T169" i="2"/>
  <c r="U169" i="2"/>
  <c r="V169" i="2"/>
  <c r="W169" i="2"/>
  <c r="X169" i="2"/>
  <c r="Y169" i="2"/>
  <c r="Z169" i="2"/>
  <c r="AA169" i="2"/>
  <c r="AB169" i="2"/>
  <c r="AC169" i="2"/>
  <c r="AD169" i="2"/>
  <c r="AE169" i="2"/>
  <c r="AF169" i="2"/>
  <c r="AG169" i="2"/>
  <c r="AH169" i="2"/>
  <c r="AI169" i="2"/>
  <c r="L170" i="2"/>
  <c r="M170" i="2"/>
  <c r="N170" i="2"/>
  <c r="O170" i="2"/>
  <c r="P170" i="2"/>
  <c r="Q170" i="2"/>
  <c r="R170" i="2"/>
  <c r="S170" i="2"/>
  <c r="T170" i="2"/>
  <c r="U170" i="2"/>
  <c r="V170" i="2"/>
  <c r="W170" i="2"/>
  <c r="X170" i="2"/>
  <c r="Y170" i="2"/>
  <c r="Z170" i="2"/>
  <c r="AA170" i="2"/>
  <c r="AB170" i="2"/>
  <c r="AC170" i="2"/>
  <c r="AD170" i="2"/>
  <c r="AE170" i="2"/>
  <c r="AF170" i="2"/>
  <c r="AG170" i="2"/>
  <c r="AH170" i="2"/>
  <c r="AI170" i="2"/>
  <c r="L171" i="2"/>
  <c r="M171" i="2"/>
  <c r="N171" i="2"/>
  <c r="O171" i="2"/>
  <c r="P171" i="2"/>
  <c r="Q171" i="2"/>
  <c r="R171" i="2"/>
  <c r="S171" i="2"/>
  <c r="T171" i="2"/>
  <c r="U171" i="2"/>
  <c r="V171" i="2"/>
  <c r="W171" i="2"/>
  <c r="X171" i="2"/>
  <c r="Y171" i="2"/>
  <c r="Z171" i="2"/>
  <c r="AA171" i="2"/>
  <c r="AB171" i="2"/>
  <c r="AC171" i="2"/>
  <c r="AD171" i="2"/>
  <c r="AE171" i="2"/>
  <c r="AF171" i="2"/>
  <c r="AG171" i="2"/>
  <c r="AH171" i="2"/>
  <c r="AI171" i="2"/>
  <c r="L172" i="2"/>
  <c r="M172" i="2"/>
  <c r="N172" i="2"/>
  <c r="O172" i="2"/>
  <c r="P172" i="2"/>
  <c r="Q172" i="2"/>
  <c r="R172" i="2"/>
  <c r="S172" i="2"/>
  <c r="T172" i="2"/>
  <c r="U172" i="2"/>
  <c r="V172" i="2"/>
  <c r="W172" i="2"/>
  <c r="X172" i="2"/>
  <c r="Y172" i="2"/>
  <c r="Z172" i="2"/>
  <c r="AA172" i="2"/>
  <c r="AB172" i="2"/>
  <c r="AC172" i="2"/>
  <c r="AD172" i="2"/>
  <c r="AE172" i="2"/>
  <c r="AF172" i="2"/>
  <c r="AG172" i="2"/>
  <c r="AH172" i="2"/>
  <c r="AI172" i="2"/>
  <c r="L173" i="2"/>
  <c r="M173" i="2"/>
  <c r="N173" i="2"/>
  <c r="O173" i="2"/>
  <c r="P173" i="2"/>
  <c r="Q173" i="2"/>
  <c r="R173" i="2"/>
  <c r="S173" i="2"/>
  <c r="T173" i="2"/>
  <c r="U173" i="2"/>
  <c r="V173" i="2"/>
  <c r="W173" i="2"/>
  <c r="X173" i="2"/>
  <c r="Y173" i="2"/>
  <c r="Z173" i="2"/>
  <c r="AA173" i="2"/>
  <c r="AB173" i="2"/>
  <c r="AC173" i="2"/>
  <c r="AD173" i="2"/>
  <c r="AE173" i="2"/>
  <c r="AF173" i="2"/>
  <c r="AG173" i="2"/>
  <c r="AH173" i="2"/>
  <c r="AI173" i="2"/>
  <c r="L174" i="2"/>
  <c r="M174" i="2"/>
  <c r="N174" i="2"/>
  <c r="O174" i="2"/>
  <c r="P174" i="2"/>
  <c r="Q174" i="2"/>
  <c r="R174" i="2"/>
  <c r="S174" i="2"/>
  <c r="T174" i="2"/>
  <c r="U174" i="2"/>
  <c r="V174" i="2"/>
  <c r="W174" i="2"/>
  <c r="X174" i="2"/>
  <c r="Y174" i="2"/>
  <c r="Z174" i="2"/>
  <c r="AA174" i="2"/>
  <c r="AB174" i="2"/>
  <c r="AC174" i="2"/>
  <c r="AD174" i="2"/>
  <c r="AE174" i="2"/>
  <c r="AF174" i="2"/>
  <c r="AG174" i="2"/>
  <c r="AH174" i="2"/>
  <c r="AI174" i="2"/>
  <c r="L175" i="2"/>
  <c r="M175" i="2"/>
  <c r="N175" i="2"/>
  <c r="O175" i="2"/>
  <c r="P175" i="2"/>
  <c r="Q175" i="2"/>
  <c r="R175" i="2"/>
  <c r="S175" i="2"/>
  <c r="T175" i="2"/>
  <c r="U175" i="2"/>
  <c r="V175" i="2"/>
  <c r="W175" i="2"/>
  <c r="X175" i="2"/>
  <c r="Y175" i="2"/>
  <c r="Z175" i="2"/>
  <c r="AA175" i="2"/>
  <c r="AB175" i="2"/>
  <c r="AC175" i="2"/>
  <c r="AD175" i="2"/>
  <c r="AE175" i="2"/>
  <c r="AF175" i="2"/>
  <c r="AG175" i="2"/>
  <c r="AH175" i="2"/>
  <c r="AI175" i="2"/>
  <c r="L176" i="2"/>
  <c r="M176" i="2"/>
  <c r="N176" i="2"/>
  <c r="O176" i="2"/>
  <c r="P176" i="2"/>
  <c r="Q176" i="2"/>
  <c r="R176" i="2"/>
  <c r="S176" i="2"/>
  <c r="T176" i="2"/>
  <c r="U176" i="2"/>
  <c r="V176" i="2"/>
  <c r="W176" i="2"/>
  <c r="X176" i="2"/>
  <c r="Y176" i="2"/>
  <c r="Z176" i="2"/>
  <c r="AA176" i="2"/>
  <c r="AB176" i="2"/>
  <c r="AC176" i="2"/>
  <c r="AD176" i="2"/>
  <c r="AE176" i="2"/>
  <c r="AF176" i="2"/>
  <c r="AG176" i="2"/>
  <c r="AH176" i="2"/>
  <c r="AI176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97" i="2"/>
  <c r="A30" i="4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K188" i="1" l="1"/>
  <c r="K179" i="1"/>
  <c r="K191" i="1" s="1"/>
  <c r="N184" i="1"/>
  <c r="P183" i="1"/>
  <c r="R182" i="1"/>
  <c r="L182" i="1"/>
  <c r="N181" i="1"/>
  <c r="P180" i="1"/>
  <c r="R179" i="1"/>
  <c r="L179" i="1"/>
  <c r="N178" i="1"/>
  <c r="P177" i="1"/>
  <c r="K184" i="1"/>
  <c r="K178" i="1"/>
  <c r="S184" i="1"/>
  <c r="M184" i="1"/>
  <c r="O183" i="1"/>
  <c r="O189" i="1" s="1"/>
  <c r="Q182" i="1"/>
  <c r="S181" i="1"/>
  <c r="M181" i="1"/>
  <c r="O180" i="1"/>
  <c r="Q179" i="1"/>
  <c r="S178" i="1"/>
  <c r="M178" i="1"/>
  <c r="O177" i="1"/>
  <c r="K183" i="1"/>
  <c r="R184" i="1"/>
  <c r="L184" i="1"/>
  <c r="L190" i="1" s="1"/>
  <c r="N183" i="1"/>
  <c r="N189" i="1" s="1"/>
  <c r="P182" i="1"/>
  <c r="R181" i="1"/>
  <c r="L181" i="1"/>
  <c r="N180" i="1"/>
  <c r="P179" i="1"/>
  <c r="R178" i="1"/>
  <c r="L178" i="1"/>
  <c r="N177" i="1"/>
  <c r="K182" i="1"/>
  <c r="Q184" i="1"/>
  <c r="Q190" i="1" s="1"/>
  <c r="S183" i="1"/>
  <c r="S189" i="1" s="1"/>
  <c r="M183" i="1"/>
  <c r="M189" i="1" s="1"/>
  <c r="O182" i="1"/>
  <c r="Q181" i="1"/>
  <c r="S180" i="1"/>
  <c r="M180" i="1"/>
  <c r="O179" i="1"/>
  <c r="Q178" i="1"/>
  <c r="S177" i="1"/>
  <c r="M177" i="1"/>
  <c r="K181" i="1"/>
  <c r="K187" i="1" s="1"/>
  <c r="P184" i="1"/>
  <c r="P190" i="1" s="1"/>
  <c r="R183" i="1"/>
  <c r="R189" i="1" s="1"/>
  <c r="L183" i="1"/>
  <c r="L189" i="1" s="1"/>
  <c r="N182" i="1"/>
  <c r="P181" i="1"/>
  <c r="R180" i="1"/>
  <c r="L180" i="1"/>
  <c r="N179" i="1"/>
  <c r="P178" i="1"/>
  <c r="R177" i="1"/>
  <c r="L177" i="1"/>
  <c r="K180" i="1"/>
  <c r="O184" i="1"/>
  <c r="O190" i="1" s="1"/>
  <c r="Q183" i="1"/>
  <c r="Q189" i="1" s="1"/>
  <c r="S182" i="1"/>
  <c r="M182" i="1"/>
  <c r="O181" i="1"/>
  <c r="Q180" i="1"/>
  <c r="S179" i="1"/>
  <c r="M179" i="1"/>
  <c r="O178" i="1"/>
  <c r="Q177" i="1"/>
  <c r="I2" i="2"/>
  <c r="J4" i="1"/>
  <c r="P186" i="1" l="1"/>
  <c r="P192" i="1"/>
  <c r="R186" i="1"/>
  <c r="R192" i="1"/>
  <c r="M190" i="1"/>
  <c r="P189" i="1"/>
  <c r="R190" i="1"/>
  <c r="S190" i="1"/>
  <c r="N190" i="1"/>
  <c r="L187" i="1"/>
  <c r="K189" i="1"/>
  <c r="M187" i="1"/>
  <c r="K192" i="1"/>
  <c r="K186" i="1"/>
  <c r="O186" i="1"/>
  <c r="O192" i="1"/>
  <c r="N186" i="1"/>
  <c r="N192" i="1"/>
  <c r="O187" i="1"/>
  <c r="P187" i="1"/>
  <c r="Q187" i="1"/>
  <c r="N185" i="1"/>
  <c r="N188" i="1"/>
  <c r="N191" i="1"/>
  <c r="R187" i="1"/>
  <c r="O185" i="1"/>
  <c r="O188" i="1"/>
  <c r="O191" i="1"/>
  <c r="S187" i="1"/>
  <c r="K190" i="1"/>
  <c r="N187" i="1"/>
  <c r="K185" i="1"/>
  <c r="Q192" i="1"/>
  <c r="Q186" i="1"/>
  <c r="S186" i="1"/>
  <c r="S192" i="1"/>
  <c r="L185" i="1"/>
  <c r="L188" i="1"/>
  <c r="L191" i="1"/>
  <c r="M185" i="1"/>
  <c r="M188" i="1"/>
  <c r="M191" i="1"/>
  <c r="Q185" i="1"/>
  <c r="Q188" i="1"/>
  <c r="Q191" i="1"/>
  <c r="R185" i="1"/>
  <c r="R188" i="1"/>
  <c r="R191" i="1"/>
  <c r="S185" i="1"/>
  <c r="S191" i="1"/>
  <c r="S188" i="1"/>
  <c r="L186" i="1"/>
  <c r="L192" i="1"/>
  <c r="M186" i="1"/>
  <c r="M192" i="1"/>
  <c r="P185" i="1"/>
  <c r="P188" i="1"/>
  <c r="P191" i="1"/>
  <c r="J2" i="1"/>
  <c r="I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<sst xmlns="http://schemas.openxmlformats.org/spreadsheetml/2006/main" count="1101" uniqueCount="357">
  <si>
    <t>D4-taurine-neg</t>
  </si>
  <si>
    <t>D3-lactate</t>
  </si>
  <si>
    <t>glutamine</t>
  </si>
  <si>
    <t>pyruvate</t>
  </si>
  <si>
    <t>taurine</t>
  </si>
  <si>
    <t>aspartate</t>
  </si>
  <si>
    <t>glutamate</t>
  </si>
  <si>
    <t>hexose</t>
  </si>
  <si>
    <t>Lactate</t>
  </si>
  <si>
    <t>succinate</t>
  </si>
  <si>
    <t>citrate</t>
  </si>
  <si>
    <t>Filename</t>
  </si>
  <si>
    <t>Sample ID</t>
  </si>
  <si>
    <t>Area</t>
  </si>
  <si>
    <t>D3-alanine-POS</t>
  </si>
  <si>
    <t>D3_Creatinine</t>
  </si>
  <si>
    <t>threonine</t>
  </si>
  <si>
    <t>alanine</t>
  </si>
  <si>
    <t>carnitine</t>
  </si>
  <si>
    <t>hydroxyproline</t>
  </si>
  <si>
    <t>lysine</t>
  </si>
  <si>
    <t>proline</t>
  </si>
  <si>
    <t>glycine</t>
  </si>
  <si>
    <t>asparagine</t>
  </si>
  <si>
    <t>serine</t>
  </si>
  <si>
    <t>leucine</t>
  </si>
  <si>
    <t>cystine</t>
  </si>
  <si>
    <t>valine</t>
  </si>
  <si>
    <t>acetylcarnitine</t>
  </si>
  <si>
    <t>citrulline</t>
  </si>
  <si>
    <t>creatinine</t>
  </si>
  <si>
    <t>ornithine</t>
  </si>
  <si>
    <t>methionine</t>
  </si>
  <si>
    <t>creatine</t>
  </si>
  <si>
    <t>histidine</t>
  </si>
  <si>
    <t>phenylalanine</t>
  </si>
  <si>
    <t>tyrosine</t>
  </si>
  <si>
    <t>hypoxanthine</t>
  </si>
  <si>
    <t>CV%</t>
  </si>
  <si>
    <t>St.Dev.</t>
  </si>
  <si>
    <t>Average</t>
  </si>
  <si>
    <t>methylhistidine</t>
  </si>
  <si>
    <t>Sample Number</t>
  </si>
  <si>
    <t>Area/ISTD</t>
  </si>
  <si>
    <t>MS Core -Sample Template</t>
  </si>
  <si>
    <t xml:space="preserve">Contact Crystal Uvalle for drop off </t>
  </si>
  <si>
    <t>CEU7@pitt.edu</t>
  </si>
  <si>
    <t>Lab #</t>
  </si>
  <si>
    <t>412-383-1037</t>
  </si>
  <si>
    <t>MUST send COMPLETED form to e-mail listed above before samples will be processed!</t>
  </si>
  <si>
    <t>Please bring samples in a LABELED freezer box with PI name and date- deliver on dry ice unless otherwise indicated</t>
  </si>
  <si>
    <t>Analysis</t>
  </si>
  <si>
    <t>Metabolomics</t>
  </si>
  <si>
    <t>&lt;Choose from Dropdown</t>
  </si>
  <si>
    <t>Drop Off Date</t>
  </si>
  <si>
    <t>Indicate any notes to our scientists about your specific project below :</t>
  </si>
  <si>
    <t xml:space="preserve">If data needed for grant submission date indicate here (does not guarantee results by this time)  </t>
  </si>
  <si>
    <t xml:space="preserve">        /       /</t>
  </si>
  <si>
    <t>Sample Source/Host/Species</t>
  </si>
  <si>
    <t>If requesting Proteomics:</t>
  </si>
  <si>
    <t>Sample Type</t>
  </si>
  <si>
    <t>Buffer Composition*</t>
  </si>
  <si>
    <t>Sample Size (n)</t>
  </si>
  <si>
    <t>Modifications</t>
  </si>
  <si>
    <t>* Please avoid Triton/detergents</t>
  </si>
  <si>
    <r>
      <t>Grant Account~</t>
    </r>
    <r>
      <rPr>
        <sz val="11"/>
        <color rgb="FFFF0000"/>
        <rFont val="Arial"/>
        <family val="2"/>
      </rPr>
      <t xml:space="preserve"> (32 digit) i.e</t>
    </r>
  </si>
  <si>
    <t>~ PI of account MUST be registered through HSCRF.pitt.edu</t>
  </si>
  <si>
    <t>if paying with UPMC or MWRI funds a check payment will need to processed by your administrator</t>
  </si>
  <si>
    <t>Group # (if unblinded)</t>
  </si>
  <si>
    <t>Tissue Weight (mg)</t>
  </si>
  <si>
    <t>Cell Number</t>
  </si>
  <si>
    <t>060424_Nindl_Plasma_Polar_Pos_1</t>
  </si>
  <si>
    <t>060424_Nindl_Plasma_Polar_Pos_10</t>
  </si>
  <si>
    <t>060424_Nindl_Plasma_Polar_Pos_11</t>
  </si>
  <si>
    <t>060424_Nindl_Plasma_Polar_Pos_12</t>
  </si>
  <si>
    <t>060424_Nindl_Plasma_Polar_Pos_13</t>
  </si>
  <si>
    <t>060424_Nindl_Plasma_Polar_Pos_14</t>
  </si>
  <si>
    <t>060424_Nindl_Plasma_Polar_Pos_15</t>
  </si>
  <si>
    <t>060424_Nindl_Plasma_Polar_Pos_16</t>
  </si>
  <si>
    <t>060424_Nindl_Plasma_Polar_Pos_17</t>
  </si>
  <si>
    <t>060424_Nindl_Plasma_Polar_Pos_18</t>
  </si>
  <si>
    <t>060424_Nindl_Plasma_Polar_Pos_19</t>
  </si>
  <si>
    <t>060424_Nindl_Plasma_Polar_Pos_2</t>
  </si>
  <si>
    <t>060424_Nindl_Plasma_Polar_Pos_20</t>
  </si>
  <si>
    <t>060424_Nindl_Plasma_Polar_Pos_21</t>
  </si>
  <si>
    <t>060424_Nindl_Plasma_Polar_Pos_22</t>
  </si>
  <si>
    <t>060424_Nindl_Plasma_Polar_Pos_23</t>
  </si>
  <si>
    <t>060424_Nindl_Plasma_Polar_Pos_24</t>
  </si>
  <si>
    <t>060424_Nindl_Plasma_Polar_Pos_25</t>
  </si>
  <si>
    <t>060424_Nindl_Plasma_Polar_Pos_26</t>
  </si>
  <si>
    <t>060424_Nindl_Plasma_Polar_Pos_27</t>
  </si>
  <si>
    <t>060424_Nindl_Plasma_Polar_Pos_28</t>
  </si>
  <si>
    <t>060424_Nindl_Plasma_Polar_Pos_29</t>
  </si>
  <si>
    <t>060424_Nindl_Plasma_Polar_Pos_3</t>
  </si>
  <si>
    <t>060424_Nindl_Plasma_Polar_Pos_30</t>
  </si>
  <si>
    <t>060424_Nindl_Plasma_Polar_Pos_31</t>
  </si>
  <si>
    <t>060424_Nindl_Plasma_Polar_Pos_32</t>
  </si>
  <si>
    <t>060424_Nindl_Plasma_Polar_Pos_33</t>
  </si>
  <si>
    <t>060424_Nindl_Plasma_Polar_Pos_34</t>
  </si>
  <si>
    <t>060424_Nindl_Plasma_Polar_Pos_35</t>
  </si>
  <si>
    <t>060424_Nindl_Plasma_Polar_Pos_36</t>
  </si>
  <si>
    <t>060424_Nindl_Plasma_Polar_Pos_37</t>
  </si>
  <si>
    <t>060424_Nindl_Plasma_Polar_Pos_38</t>
  </si>
  <si>
    <t>060424_Nindl_Plasma_Polar_Pos_39</t>
  </si>
  <si>
    <t>060424_Nindl_Plasma_Polar_Pos_4</t>
  </si>
  <si>
    <t>060424_Nindl_Plasma_Polar_Pos_40</t>
  </si>
  <si>
    <t>060424_Nindl_Plasma_Polar_Pos_41</t>
  </si>
  <si>
    <t>060424_Nindl_Plasma_Polar_Pos_42</t>
  </si>
  <si>
    <t>060424_Nindl_Plasma_Polar_Pos_43</t>
  </si>
  <si>
    <t>060424_Nindl_Plasma_Polar_Pos_44</t>
  </si>
  <si>
    <t>060424_Nindl_Plasma_Polar_Pos_45</t>
  </si>
  <si>
    <t>060424_Nindl_Plasma_Polar_Pos_46</t>
  </si>
  <si>
    <t>060424_Nindl_Plasma_Polar_Pos_47</t>
  </si>
  <si>
    <t>060424_Nindl_Plasma_Polar_Pos_48</t>
  </si>
  <si>
    <t>060424_Nindl_Plasma_Polar_Pos_49</t>
  </si>
  <si>
    <t>060424_Nindl_Plasma_Polar_Pos_5</t>
  </si>
  <si>
    <t>060424_Nindl_Plasma_Polar_Pos_50</t>
  </si>
  <si>
    <t>060424_Nindl_Plasma_Polar_Pos_51</t>
  </si>
  <si>
    <t>060424_Nindl_Plasma_Polar_Pos_52</t>
  </si>
  <si>
    <t>060424_Nindl_Plasma_Polar_Pos_53</t>
  </si>
  <si>
    <t>060424_Nindl_Plasma_Polar_Pos_54</t>
  </si>
  <si>
    <t>060424_Nindl_Plasma_Polar_Pos_55</t>
  </si>
  <si>
    <t>060424_Nindl_Plasma_Polar_Pos_56</t>
  </si>
  <si>
    <t>060424_Nindl_Plasma_Polar_Pos_57</t>
  </si>
  <si>
    <t>060424_Nindl_Plasma_Polar_Pos_58</t>
  </si>
  <si>
    <t>060424_Nindl_Plasma_Polar_Pos_59</t>
  </si>
  <si>
    <t>060424_Nindl_Plasma_Polar_Pos_6</t>
  </si>
  <si>
    <t>060424_Nindl_Plasma_Polar_Pos_60</t>
  </si>
  <si>
    <t>060424_Nindl_Plasma_Polar_Pos_61</t>
  </si>
  <si>
    <t>060424_Nindl_Plasma_Polar_Pos_62</t>
  </si>
  <si>
    <t>060424_Nindl_Plasma_Polar_Pos_63</t>
  </si>
  <si>
    <t>060424_Nindl_Plasma_Polar_Pos_64</t>
  </si>
  <si>
    <t>060424_Nindl_Plasma_Polar_Pos_65</t>
  </si>
  <si>
    <t>060424_Nindl_Plasma_Polar_Pos_66</t>
  </si>
  <si>
    <t>060424_Nindl_Plasma_Polar_Pos_67</t>
  </si>
  <si>
    <t>060424_Nindl_Plasma_Polar_Pos_68</t>
  </si>
  <si>
    <t>060424_Nindl_Plasma_Polar_Pos_69</t>
  </si>
  <si>
    <t>060424_Nindl_Plasma_Polar_Pos_7</t>
  </si>
  <si>
    <t>060424_Nindl_Plasma_Polar_Pos_70</t>
  </si>
  <si>
    <t>060424_Nindl_Plasma_Polar_Pos_71</t>
  </si>
  <si>
    <t>060424_Nindl_Plasma_Polar_Pos_72</t>
  </si>
  <si>
    <t>060424_Nindl_Plasma_Polar_Pos_73</t>
  </si>
  <si>
    <t>060424_Nindl_Plasma_Polar_Pos_74</t>
  </si>
  <si>
    <t>060424_Nindl_Plasma_Polar_Pos_75</t>
  </si>
  <si>
    <t>060424_Nindl_Plasma_Polar_Pos_76</t>
  </si>
  <si>
    <t>060424_Nindl_Plasma_Polar_Pos_77</t>
  </si>
  <si>
    <t>060424_Nindl_Plasma_Polar_Pos_78</t>
  </si>
  <si>
    <t>060424_Nindl_Plasma_Polar_Pos_79</t>
  </si>
  <si>
    <t>060424_Nindl_Plasma_Polar_Pos_8</t>
  </si>
  <si>
    <t>060424_Nindl_Plasma_Polar_Pos_80</t>
  </si>
  <si>
    <t>060424_Nindl_Plasma_Polar_Pos_9</t>
  </si>
  <si>
    <t>GABA</t>
  </si>
  <si>
    <t>02.20.24</t>
  </si>
  <si>
    <r>
      <rPr>
        <b/>
        <i/>
        <u/>
        <sz val="14"/>
        <color theme="1"/>
        <rFont val="Arial"/>
        <family val="2"/>
      </rPr>
      <t>NEW LOCATION</t>
    </r>
    <r>
      <rPr>
        <b/>
        <i/>
        <u/>
        <sz val="12"/>
        <color theme="1"/>
        <rFont val="Arial"/>
        <family val="2"/>
      </rPr>
      <t xml:space="preserve">~ </t>
    </r>
    <r>
      <rPr>
        <b/>
        <u/>
        <sz val="12"/>
        <color theme="1"/>
        <rFont val="Arial"/>
        <family val="2"/>
      </rPr>
      <t xml:space="preserve"> BST3-3501 Fifth Ave - 9th floor</t>
    </r>
  </si>
  <si>
    <t>Due to the building's restricted access, arrangements for drop-off must be confirmed prior to arrival</t>
  </si>
  <si>
    <t>PI Name- First &amp; Last</t>
  </si>
  <si>
    <t>Bradley Nindl</t>
  </si>
  <si>
    <t>Point Person ( Name &amp; E-mail)</t>
  </si>
  <si>
    <t>Chris Kargl (ckk23@pitt.edu)</t>
  </si>
  <si>
    <t>There are two additional samples for piloting if metabolites can be reliably found in Evs. Please use 30 ul of these samples if possible</t>
  </si>
  <si>
    <t>Human</t>
  </si>
  <si>
    <t>Plasma</t>
  </si>
  <si>
    <t>80 (+ 2 EV samples for pilot)</t>
  </si>
  <si>
    <t xml:space="preserve">
05-38210-6400-0000-417895-00000-00000 </t>
  </si>
  <si>
    <t>Sample Volume</t>
  </si>
  <si>
    <t>Protein Conc (mg/mL)</t>
  </si>
  <si>
    <t>LBS079 pre</t>
  </si>
  <si>
    <t>Use 50 ul (300 provided)</t>
  </si>
  <si>
    <t>LBS079 post</t>
  </si>
  <si>
    <t>LBS097 pre</t>
  </si>
  <si>
    <t>LBS097 post</t>
  </si>
  <si>
    <t>RBS 012 pre</t>
  </si>
  <si>
    <t>RBS 012 post</t>
  </si>
  <si>
    <t>LBS 133 pre</t>
  </si>
  <si>
    <t>LBS 133 post</t>
  </si>
  <si>
    <t>LBS 138 pre</t>
  </si>
  <si>
    <t>LBS 138 post</t>
  </si>
  <si>
    <t>LBS 131 pre</t>
  </si>
  <si>
    <t>LBS 131 post</t>
  </si>
  <si>
    <t>LBS 148 pre</t>
  </si>
  <si>
    <t>LBS 148 post</t>
  </si>
  <si>
    <t>RBS023 pre</t>
  </si>
  <si>
    <t>RBS023 post</t>
  </si>
  <si>
    <t>RBS026 pre</t>
  </si>
  <si>
    <t>RBS026 post</t>
  </si>
  <si>
    <t>RBS028 pre</t>
  </si>
  <si>
    <t>RBS028 post</t>
  </si>
  <si>
    <t>LBS074 pre</t>
  </si>
  <si>
    <t>LBS074 post</t>
  </si>
  <si>
    <t>LBS075 pre</t>
  </si>
  <si>
    <t>LBS075 post</t>
  </si>
  <si>
    <t>LBS 077 pre</t>
  </si>
  <si>
    <t>LBS 077 post</t>
  </si>
  <si>
    <t>LBS 116 pre</t>
  </si>
  <si>
    <t>LBS 116 post</t>
  </si>
  <si>
    <t>RBS 016 pre</t>
  </si>
  <si>
    <t>RBS 016 post</t>
  </si>
  <si>
    <t>RBS 017 pre</t>
  </si>
  <si>
    <t>RBS 017 post</t>
  </si>
  <si>
    <t>LBS 123 pre</t>
  </si>
  <si>
    <t>LBS 123 post</t>
  </si>
  <si>
    <t>LBS 137 pre</t>
  </si>
  <si>
    <t>LBS 137 post</t>
  </si>
  <si>
    <t>LBS 143 pre</t>
  </si>
  <si>
    <t>LBS 143 post</t>
  </si>
  <si>
    <t>LBS 153 pre</t>
  </si>
  <si>
    <t>LBS 153 post</t>
  </si>
  <si>
    <t>LBS084 pre</t>
  </si>
  <si>
    <t>LBS084 post</t>
  </si>
  <si>
    <t>LBS090 pre</t>
  </si>
  <si>
    <t>LBS090 post</t>
  </si>
  <si>
    <t>LBS 091 pre</t>
  </si>
  <si>
    <t>LBS 091 post</t>
  </si>
  <si>
    <t>LBS 114 pre</t>
  </si>
  <si>
    <t>LBS 114 post</t>
  </si>
  <si>
    <t>LBS 125 pre</t>
  </si>
  <si>
    <t>LBS 125 post</t>
  </si>
  <si>
    <t>LBS 126 pre</t>
  </si>
  <si>
    <t>LBS 126 post</t>
  </si>
  <si>
    <t>LBS 127 pre</t>
  </si>
  <si>
    <t>LBS 127 post</t>
  </si>
  <si>
    <t>LBS 118 pre</t>
  </si>
  <si>
    <t>LBS 128 post</t>
  </si>
  <si>
    <t>LBS 141 pre</t>
  </si>
  <si>
    <t>LBS 141 post</t>
  </si>
  <si>
    <t>LBS 151 pre</t>
  </si>
  <si>
    <t>LBS 151 post</t>
  </si>
  <si>
    <t>LBS081 pre</t>
  </si>
  <si>
    <t>LBS081 post</t>
  </si>
  <si>
    <t>LBS096 pre</t>
  </si>
  <si>
    <t>LBS096 post</t>
  </si>
  <si>
    <t>LBS 104 pre</t>
  </si>
  <si>
    <t>LBS 104 post</t>
  </si>
  <si>
    <t>LBS 109 pre</t>
  </si>
  <si>
    <t>LBS 109 post</t>
  </si>
  <si>
    <t>LBS 110 pre</t>
  </si>
  <si>
    <t>LBS 110 post</t>
  </si>
  <si>
    <t>LBS 132 pre</t>
  </si>
  <si>
    <t>LBS 132 post</t>
  </si>
  <si>
    <t>LBS 139 pre</t>
  </si>
  <si>
    <t>LBS 139 post</t>
  </si>
  <si>
    <t>LBS 145 pre</t>
  </si>
  <si>
    <t>LBS 145 post</t>
  </si>
  <si>
    <t>LBS 146 pre</t>
  </si>
  <si>
    <t>LBS 146 post</t>
  </si>
  <si>
    <t>LBS 144 pre</t>
  </si>
  <si>
    <t>LBS 144 post</t>
  </si>
  <si>
    <t>LBS 90 Pre EV</t>
  </si>
  <si>
    <t xml:space="preserve">Use 30 ul </t>
  </si>
  <si>
    <t>LBS 126 Pre EV</t>
  </si>
  <si>
    <t>Normalized to D3-Alanine</t>
  </si>
  <si>
    <t>060424_Nindl_Plasma_Polar_Neg_1</t>
  </si>
  <si>
    <t>060424_Nindl_Plasma_Polar_Neg_10</t>
  </si>
  <si>
    <t>060424_Nindl_Plasma_Polar_Neg_11</t>
  </si>
  <si>
    <t>060424_Nindl_Plasma_Polar_Neg_12</t>
  </si>
  <si>
    <t>060424_Nindl_Plasma_Polar_Neg_13</t>
  </si>
  <si>
    <t>060424_Nindl_Plasma_Polar_Neg_14</t>
  </si>
  <si>
    <t>060424_Nindl_Plasma_Polar_Neg_15</t>
  </si>
  <si>
    <t>060424_Nindl_Plasma_Polar_Neg_16</t>
  </si>
  <si>
    <t>060424_Nindl_Plasma_Polar_Neg_17</t>
  </si>
  <si>
    <t>060424_Nindl_Plasma_Polar_Neg_18</t>
  </si>
  <si>
    <t>060424_Nindl_Plasma_Polar_Neg_19</t>
  </si>
  <si>
    <t>060424_Nindl_Plasma_Polar_Neg_2</t>
  </si>
  <si>
    <t>060424_Nindl_Plasma_Polar_Neg_20</t>
  </si>
  <si>
    <t>060424_Nindl_Plasma_Polar_Neg_21</t>
  </si>
  <si>
    <t>060424_Nindl_Plasma_Polar_Neg_22</t>
  </si>
  <si>
    <t>060424_Nindl_Plasma_Polar_Neg_23</t>
  </si>
  <si>
    <t>060424_Nindl_Plasma_Polar_Neg_24</t>
  </si>
  <si>
    <t>060424_Nindl_Plasma_Polar_Neg_25</t>
  </si>
  <si>
    <t>060424_Nindl_Plasma_Polar_Neg_26</t>
  </si>
  <si>
    <t>060424_Nindl_Plasma_Polar_Neg_27</t>
  </si>
  <si>
    <t>060424_Nindl_Plasma_Polar_Neg_28</t>
  </si>
  <si>
    <t>060424_Nindl_Plasma_Polar_Neg_29</t>
  </si>
  <si>
    <t>060424_Nindl_Plasma_Polar_Neg_3</t>
  </si>
  <si>
    <t>060424_Nindl_Plasma_Polar_Neg_30</t>
  </si>
  <si>
    <t>060424_Nindl_Plasma_Polar_Neg_31</t>
  </si>
  <si>
    <t>060424_Nindl_Plasma_Polar_Neg_32</t>
  </si>
  <si>
    <t>060424_Nindl_Plasma_Polar_Neg_33</t>
  </si>
  <si>
    <t>060424_Nindl_Plasma_Polar_Neg_34</t>
  </si>
  <si>
    <t>060424_Nindl_Plasma_Polar_Neg_35</t>
  </si>
  <si>
    <t>060424_Nindl_Plasma_Polar_Neg_36</t>
  </si>
  <si>
    <t>060424_Nindl_Plasma_Polar_Neg_37</t>
  </si>
  <si>
    <t>060424_Nindl_Plasma_Polar_Neg_38</t>
  </si>
  <si>
    <t>060424_Nindl_Plasma_Polar_Neg_39</t>
  </si>
  <si>
    <t>060424_Nindl_Plasma_Polar_Neg_4</t>
  </si>
  <si>
    <t>060424_Nindl_Plasma_Polar_Neg_40</t>
  </si>
  <si>
    <t>060424_Nindl_Plasma_Polar_Neg_41</t>
  </si>
  <si>
    <t>060424_Nindl_Plasma_Polar_Neg_42</t>
  </si>
  <si>
    <t>060424_Nindl_Plasma_Polar_Neg_43</t>
  </si>
  <si>
    <t>060424_Nindl_Plasma_Polar_Neg_44</t>
  </si>
  <si>
    <t>060424_Nindl_Plasma_Polar_Neg_45</t>
  </si>
  <si>
    <t>060424_Nindl_Plasma_Polar_Neg_46</t>
  </si>
  <si>
    <t>060424_Nindl_Plasma_Polar_Neg_47</t>
  </si>
  <si>
    <t>060424_Nindl_Plasma_Polar_Neg_48</t>
  </si>
  <si>
    <t>060424_Nindl_Plasma_Polar_Neg_49</t>
  </si>
  <si>
    <t>060424_Nindl_Plasma_Polar_Neg_5</t>
  </si>
  <si>
    <t>060424_Nindl_Plasma_Polar_Neg_50</t>
  </si>
  <si>
    <t>060424_Nindl_Plasma_Polar_Neg_51</t>
  </si>
  <si>
    <t>060424_Nindl_Plasma_Polar_Neg_52</t>
  </si>
  <si>
    <t>060424_Nindl_Plasma_Polar_Neg_53</t>
  </si>
  <si>
    <t>060424_Nindl_Plasma_Polar_Neg_54</t>
  </si>
  <si>
    <t>060424_Nindl_Plasma_Polar_Neg_55</t>
  </si>
  <si>
    <t>060424_Nindl_Plasma_Polar_Neg_56</t>
  </si>
  <si>
    <t>060424_Nindl_Plasma_Polar_Neg_57</t>
  </si>
  <si>
    <t>060424_Nindl_Plasma_Polar_Neg_58</t>
  </si>
  <si>
    <t>060424_Nindl_Plasma_Polar_Neg_59</t>
  </si>
  <si>
    <t>060424_Nindl_Plasma_Polar_Neg_6</t>
  </si>
  <si>
    <t>060424_Nindl_Plasma_Polar_Neg_60</t>
  </si>
  <si>
    <t>060424_Nindl_Plasma_Polar_Neg_61</t>
  </si>
  <si>
    <t>060424_Nindl_Plasma_Polar_Neg_62</t>
  </si>
  <si>
    <t>060424_Nindl_Plasma_Polar_Neg_63</t>
  </si>
  <si>
    <t>060424_Nindl_Plasma_Polar_Neg_64</t>
  </si>
  <si>
    <t>060424_Nindl_Plasma_Polar_Neg_65</t>
  </si>
  <si>
    <t>060424_Nindl_Plasma_Polar_Neg_66</t>
  </si>
  <si>
    <t>060424_Nindl_Plasma_Polar_Neg_67</t>
  </si>
  <si>
    <t>060424_Nindl_Plasma_Polar_Neg_68</t>
  </si>
  <si>
    <t>060424_Nindl_Plasma_Polar_Neg_69</t>
  </si>
  <si>
    <t>060424_Nindl_Plasma_Polar_Neg_7</t>
  </si>
  <si>
    <t>060424_Nindl_Plasma_Polar_Neg_70</t>
  </si>
  <si>
    <t>060424_Nindl_Plasma_Polar_Neg_71</t>
  </si>
  <si>
    <t>060424_Nindl_Plasma_Polar_Neg_72</t>
  </si>
  <si>
    <t>060424_Nindl_Plasma_Polar_Neg_73</t>
  </si>
  <si>
    <t>060424_Nindl_Plasma_Polar_Neg_74</t>
  </si>
  <si>
    <t>060424_Nindl_Plasma_Polar_Neg_75</t>
  </si>
  <si>
    <t>060424_Nindl_Plasma_Polar_Neg_76</t>
  </si>
  <si>
    <t>060424_Nindl_Plasma_Polar_Neg_77</t>
  </si>
  <si>
    <t>060424_Nindl_Plasma_Polar_Neg_78</t>
  </si>
  <si>
    <t>060424_Nindl_Plasma_Polar_Neg_79</t>
  </si>
  <si>
    <t>060424_Nindl_Plasma_Polar_Neg_8</t>
  </si>
  <si>
    <t>060424_Nindl_Plasma_Polar_Neg_80</t>
  </si>
  <si>
    <t>060424_Nindl_Plasma_Polar_Neg_9</t>
  </si>
  <si>
    <t>Normalized to D4-Taurine</t>
  </si>
  <si>
    <t>Group 1</t>
  </si>
  <si>
    <t>Group 2</t>
  </si>
  <si>
    <t>Group 3</t>
  </si>
  <si>
    <t>Group 4</t>
  </si>
  <si>
    <t>Group 5</t>
  </si>
  <si>
    <t>Group 6</t>
  </si>
  <si>
    <t>Group 7</t>
  </si>
  <si>
    <t>Group 8</t>
  </si>
  <si>
    <t>AVERAGE</t>
  </si>
  <si>
    <t>Pre</t>
  </si>
  <si>
    <t>Post</t>
  </si>
  <si>
    <t>On</t>
  </si>
  <si>
    <t>Off</t>
  </si>
  <si>
    <t>On-pre</t>
  </si>
  <si>
    <t>On-post</t>
  </si>
  <si>
    <t>Off-pre</t>
  </si>
  <si>
    <t>Off-post</t>
  </si>
  <si>
    <t>FOL Pre</t>
  </si>
  <si>
    <t>FOL Post</t>
  </si>
  <si>
    <t>LUT Pre</t>
  </si>
  <si>
    <t>LUT Post</t>
  </si>
  <si>
    <t>OCP pre</t>
  </si>
  <si>
    <t>OCP post</t>
  </si>
  <si>
    <t>IUD pre</t>
  </si>
  <si>
    <t>IUD 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</si>
</sst>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37" x14ac:knownFonts="1">
    <font>
      <sz val="8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9" tint="-0.249977111117893"/>
      <name val="Arial"/>
      <family val="2"/>
    </font>
    <font>
      <sz val="8"/>
      <color theme="5" tint="-0.249977111117893"/>
      <name val="Arial"/>
      <family val="2"/>
    </font>
    <font>
      <sz val="8"/>
      <color theme="4" tint="-0.499984740745262"/>
      <name val="Arial"/>
      <family val="2"/>
    </font>
    <font>
      <sz val="8"/>
      <color theme="4" tint="-0.249977111117893"/>
      <name val="Arial"/>
      <family val="2"/>
    </font>
    <font>
      <sz val="11"/>
      <color rgb="FFFF0000"/>
      <name val="Calibri"/>
      <family val="2"/>
      <scheme val="minor"/>
    </font>
    <font>
      <sz val="8"/>
      <name val="Times New Roman"/>
      <family val="1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sz val="9"/>
      <color rgb="FFFF0000"/>
      <name val="Calibri"/>
      <family val="2"/>
      <scheme val="minor"/>
    </font>
    <font>
      <sz val="11"/>
      <color theme="1"/>
      <name val="Arial Narrow"/>
      <family val="2"/>
    </font>
    <font>
      <sz val="11"/>
      <color rgb="FF242424"/>
      <name val="Arial Narrow"/>
      <family val="2"/>
    </font>
    <font>
      <sz val="11"/>
      <color rgb="FF242424"/>
      <name val="Segoe UI"/>
      <family val="2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u/>
      <sz val="12"/>
      <color theme="1"/>
      <name val="Arial"/>
      <family val="2"/>
    </font>
    <font>
      <b/>
      <i/>
      <u/>
      <sz val="14"/>
      <color theme="1"/>
      <name val="Arial"/>
      <family val="2"/>
    </font>
    <font>
      <b/>
      <i/>
      <u/>
      <sz val="12"/>
      <color theme="1"/>
      <name val="Arial"/>
      <family val="2"/>
    </font>
    <font>
      <b/>
      <sz val="9"/>
      <color rgb="FFFF0000"/>
      <name val="Arial"/>
      <family val="2"/>
    </font>
    <font>
      <b/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0" fontId="17" fillId="0" borderId="0" applyNumberFormat="0" applyFill="0" applyBorder="0" applyAlignment="0" applyProtection="0"/>
    <xf numFmtId="0" fontId="1" fillId="0" borderId="0"/>
  </cellStyleXfs>
  <cellXfs count="90">
    <xf numFmtId="0" fontId="0" fillId="0" borderId="0" xfId="0"/>
    <xf numFmtId="0" fontId="3" fillId="0" borderId="0" xfId="0" applyFont="1"/>
    <xf numFmtId="1" fontId="3" fillId="0" borderId="0" xfId="0" applyNumberFormat="1" applyFont="1"/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1" fontId="4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2" fontId="3" fillId="0" borderId="0" xfId="0" applyNumberFormat="1" applyFont="1"/>
    <xf numFmtId="1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1" fontId="4" fillId="0" borderId="0" xfId="1" applyNumberFormat="1" applyFont="1" applyAlignment="1">
      <alignment horizontal="right"/>
    </xf>
    <xf numFmtId="0" fontId="18" fillId="0" borderId="0" xfId="3" applyFont="1" applyAlignment="1"/>
    <xf numFmtId="0" fontId="13" fillId="0" borderId="0" xfId="4" applyFont="1"/>
    <xf numFmtId="0" fontId="1" fillId="0" borderId="0" xfId="4"/>
    <xf numFmtId="0" fontId="15" fillId="3" borderId="0" xfId="4" applyFont="1" applyFill="1"/>
    <xf numFmtId="0" fontId="32" fillId="0" borderId="0" xfId="4" applyFont="1"/>
    <xf numFmtId="0" fontId="15" fillId="0" borderId="0" xfId="4" applyFont="1"/>
    <xf numFmtId="0" fontId="16" fillId="0" borderId="0" xfId="4" applyFont="1"/>
    <xf numFmtId="0" fontId="12" fillId="0" borderId="0" xfId="4" applyFont="1"/>
    <xf numFmtId="0" fontId="22" fillId="0" borderId="0" xfId="4" applyFont="1"/>
    <xf numFmtId="0" fontId="21" fillId="6" borderId="0" xfId="4" applyFont="1" applyFill="1"/>
    <xf numFmtId="0" fontId="23" fillId="0" borderId="5" xfId="4" applyFont="1" applyBorder="1"/>
    <xf numFmtId="0" fontId="13" fillId="0" borderId="6" xfId="4" applyFont="1" applyBorder="1"/>
    <xf numFmtId="0" fontId="13" fillId="0" borderId="1" xfId="4" applyFont="1" applyBorder="1"/>
    <xf numFmtId="0" fontId="13" fillId="0" borderId="0" xfId="4" applyFont="1" applyProtection="1">
      <protection locked="0"/>
    </xf>
    <xf numFmtId="0" fontId="1" fillId="0" borderId="0" xfId="4" applyProtection="1">
      <protection locked="0"/>
    </xf>
    <xf numFmtId="0" fontId="23" fillId="0" borderId="2" xfId="4" applyFont="1" applyBorder="1"/>
    <xf numFmtId="0" fontId="23" fillId="0" borderId="11" xfId="4" applyFont="1" applyBorder="1"/>
    <xf numFmtId="0" fontId="23" fillId="0" borderId="14" xfId="4" applyFont="1" applyBorder="1"/>
    <xf numFmtId="0" fontId="11" fillId="0" borderId="17" xfId="4" applyFont="1" applyBorder="1"/>
    <xf numFmtId="0" fontId="28" fillId="0" borderId="0" xfId="4" applyFont="1"/>
    <xf numFmtId="0" fontId="27" fillId="0" borderId="0" xfId="4" applyFont="1"/>
    <xf numFmtId="0" fontId="29" fillId="0" borderId="0" xfId="4" applyFont="1"/>
    <xf numFmtId="0" fontId="11" fillId="0" borderId="0" xfId="4" applyFont="1" applyAlignment="1">
      <alignment horizontal="center"/>
    </xf>
    <xf numFmtId="0" fontId="1" fillId="0" borderId="0" xfId="4" applyAlignment="1">
      <alignment horizontal="center"/>
    </xf>
    <xf numFmtId="0" fontId="13" fillId="0" borderId="1" xfId="4" applyFont="1" applyBorder="1" applyAlignment="1">
      <alignment horizontal="center"/>
    </xf>
    <xf numFmtId="0" fontId="36" fillId="0" borderId="0" xfId="4" applyFont="1"/>
    <xf numFmtId="0" fontId="30" fillId="0" borderId="0" xfId="4" applyFont="1"/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3" fillId="0" borderId="12" xfId="4" applyFont="1" applyBorder="1"/>
    <xf numFmtId="0" fontId="13" fillId="0" borderId="24" xfId="4" applyFont="1" applyBorder="1"/>
    <xf numFmtId="0" fontId="14" fillId="3" borderId="0" xfId="4" applyFont="1" applyFill="1"/>
    <xf numFmtId="0" fontId="12" fillId="0" borderId="0" xfId="4" applyFont="1"/>
    <xf numFmtId="0" fontId="13" fillId="0" borderId="0" xfId="4" applyFont="1"/>
    <xf numFmtId="0" fontId="19" fillId="4" borderId="0" xfId="4" applyFont="1" applyFill="1" applyAlignment="1">
      <alignment wrapText="1"/>
    </xf>
    <xf numFmtId="0" fontId="20" fillId="0" borderId="0" xfId="4" applyFont="1" applyAlignment="1">
      <alignment wrapText="1"/>
    </xf>
    <xf numFmtId="0" fontId="21" fillId="5" borderId="0" xfId="4" applyFont="1" applyFill="1"/>
    <xf numFmtId="0" fontId="22" fillId="0" borderId="0" xfId="4" applyFont="1"/>
    <xf numFmtId="0" fontId="1" fillId="0" borderId="24" xfId="4" applyBorder="1"/>
    <xf numFmtId="14" fontId="13" fillId="0" borderId="1" xfId="4" applyNumberFormat="1" applyFont="1" applyBorder="1"/>
    <xf numFmtId="0" fontId="13" fillId="0" borderId="1" xfId="4" applyFont="1" applyBorder="1"/>
    <xf numFmtId="0" fontId="24" fillId="0" borderId="25" xfId="4" applyFont="1" applyBorder="1" applyAlignment="1">
      <alignment wrapText="1"/>
    </xf>
    <xf numFmtId="0" fontId="22" fillId="0" borderId="25" xfId="4" applyFont="1" applyBorder="1" applyAlignment="1">
      <alignment wrapText="1"/>
    </xf>
    <xf numFmtId="0" fontId="22" fillId="0" borderId="7" xfId="4" applyFont="1" applyBorder="1" applyAlignment="1">
      <alignment wrapText="1"/>
    </xf>
    <xf numFmtId="0" fontId="13" fillId="0" borderId="25" xfId="4" applyFont="1" applyBorder="1"/>
    <xf numFmtId="0" fontId="1" fillId="0" borderId="7" xfId="4" applyBorder="1"/>
    <xf numFmtId="0" fontId="1" fillId="0" borderId="8" xfId="4" applyBorder="1" applyAlignment="1">
      <alignment shrinkToFit="1"/>
    </xf>
    <xf numFmtId="0" fontId="1" fillId="0" borderId="10" xfId="4" applyBorder="1" applyAlignment="1">
      <alignment shrinkToFit="1"/>
    </xf>
    <xf numFmtId="0" fontId="1" fillId="0" borderId="26" xfId="4" applyBorder="1" applyAlignment="1">
      <alignment shrinkToFit="1"/>
    </xf>
    <xf numFmtId="0" fontId="1" fillId="0" borderId="27" xfId="4" applyBorder="1" applyAlignment="1">
      <alignment shrinkToFit="1"/>
    </xf>
    <xf numFmtId="0" fontId="27" fillId="0" borderId="19" xfId="4" applyFont="1" applyBorder="1"/>
    <xf numFmtId="0" fontId="1" fillId="0" borderId="8" xfId="4" applyBorder="1" applyAlignment="1">
      <alignment horizontal="center" shrinkToFit="1"/>
    </xf>
    <xf numFmtId="0" fontId="1" fillId="0" borderId="10" xfId="4" applyBorder="1" applyAlignment="1">
      <alignment horizontal="center" shrinkToFit="1"/>
    </xf>
    <xf numFmtId="0" fontId="1" fillId="0" borderId="26" xfId="4" applyBorder="1" applyAlignment="1">
      <alignment horizontal="center" shrinkToFit="1"/>
    </xf>
    <xf numFmtId="0" fontId="1" fillId="0" borderId="27" xfId="4" applyBorder="1" applyAlignment="1">
      <alignment horizontal="center" shrinkToFit="1"/>
    </xf>
    <xf numFmtId="0" fontId="1" fillId="0" borderId="13" xfId="4" applyBorder="1"/>
    <xf numFmtId="0" fontId="13" fillId="0" borderId="15" xfId="4" applyFont="1" applyBorder="1"/>
    <xf numFmtId="0" fontId="13" fillId="0" borderId="16" xfId="4" applyFont="1" applyBorder="1"/>
    <xf numFmtId="0" fontId="23" fillId="0" borderId="18" xfId="4" applyFont="1" applyBorder="1" applyAlignment="1">
      <alignment horizontal="center" vertical="center"/>
    </xf>
    <xf numFmtId="0" fontId="9" fillId="0" borderId="21" xfId="4" applyFont="1" applyBorder="1" applyAlignment="1">
      <alignment horizontal="center" vertical="center"/>
    </xf>
    <xf numFmtId="0" fontId="35" fillId="0" borderId="19" xfId="4" applyFont="1" applyBorder="1" applyAlignment="1">
      <alignment wrapText="1"/>
    </xf>
    <xf numFmtId="0" fontId="26" fillId="0" borderId="20" xfId="4" applyFont="1" applyBorder="1"/>
    <xf numFmtId="0" fontId="1" fillId="0" borderId="22" xfId="4" applyBorder="1"/>
    <xf numFmtId="0" fontId="1" fillId="0" borderId="23" xfId="4" applyBorder="1"/>
    <xf numFmtId="0" fontId="13" fillId="0" borderId="3" xfId="4" applyFont="1" applyBorder="1"/>
    <xf numFmtId="0" fontId="13" fillId="0" borderId="4" xfId="4" applyFont="1" applyBorder="1"/>
    <xf numFmtId="0" fontId="11" fillId="0" borderId="8" xfId="4" applyFont="1" applyBorder="1"/>
    <xf numFmtId="0" fontId="11" fillId="0" borderId="9" xfId="4" applyFont="1" applyBorder="1"/>
    <xf numFmtId="0" fontId="11" fillId="0" borderId="10" xfId="4" applyFont="1" applyBorder="1"/>
    <xf numFmtId="1" fontId="5" fillId="0" borderId="0" xfId="0" applyNumberFormat="1" applyFont="1"/>
    <xf numFmtId="1" fontId="6" fillId="0" borderId="0" xfId="0" applyNumberFormat="1" applyFont="1"/>
    <xf numFmtId="165" fontId="3" fillId="0" borderId="0" xfId="0" applyNumberFormat="1" applyFont="1"/>
    <xf numFmtId="49" fontId="3" fillId="7" borderId="0" xfId="0" applyNumberFormat="1" applyFont="1" applyFill="1" applyAlignment="1">
      <alignment horizontal="left"/>
    </xf>
    <xf numFmtId="165" fontId="3" fillId="7" borderId="0" xfId="0" applyNumberFormat="1" applyFont="1" applyFill="1"/>
    <xf numFmtId="49" fontId="3" fillId="7" borderId="0" xfId="1" applyNumberFormat="1" applyFont="1" applyFill="1" applyAlignment="1">
      <alignment horizontal="left"/>
    </xf>
  </cellXfs>
  <cellStyles count="5">
    <cellStyle name="Hyperlink" xfId="3" builtinId="8"/>
    <cellStyle name="Normal" xfId="0" builtinId="0"/>
    <cellStyle name="Normal 2" xfId="1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123825</xdr:colOff>
      <xdr:row>25</xdr:row>
      <xdr:rowOff>47625</xdr:rowOff>
    </xdr:from>
    <xdr:ext cx="4128118" cy="25455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276600" y="5581650"/>
          <a:ext cx="4128118" cy="254557"/>
        </a:xfrm>
        <a:prstGeom prst="rect">
          <a:avLst/>
        </a:prstGeom>
        <a:solidFill>
          <a:srgbClr val="FFFF00"/>
        </a:solidFill>
        <a:ln w="254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Please fill in sample ID and columns</a:t>
          </a:r>
          <a:r>
            <a:rPr lang="en-US" sz="1100" b="1" baseline="0">
              <a:latin typeface="Arial" panose="020B0604020202020204" pitchFamily="34" charset="0"/>
              <a:cs typeface="Arial" panose="020B0604020202020204" pitchFamily="34" charset="0"/>
            </a:rPr>
            <a:t> relevant to your study</a:t>
          </a:r>
          <a:endParaRPr lang="en-US" sz="11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EU7@pitt.edu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AF192"/>
  <sheetViews>
    <sheetView topLeftCell="W70" workbookViewId="0">
      <selection activeCell="AL84" sqref="AL84"/>
    </sheetView>
  </sheetViews>
  <sheetFormatPr defaultRowHeight="11.25" x14ac:dyDescent="0.2"/>
  <cols>
    <col min="1" max="5" width="9.33203125" style="1"/>
    <col min="6" max="6" width="16" style="1" bestFit="1" customWidth="1"/>
    <col min="7" max="8" width="16.6640625" style="1" customWidth="1"/>
    <col min="9" max="12" width="9.6640625" style="1" bestFit="1" customWidth="1"/>
    <col min="13" max="13" width="10.1640625" style="1" bestFit="1" customWidth="1"/>
    <col min="14" max="14" width="9.6640625" style="1" bestFit="1" customWidth="1"/>
    <col min="15" max="15" width="10.33203125" style="1" bestFit="1" customWidth="1"/>
    <col min="16" max="16" width="10.1640625" style="1" bestFit="1" customWidth="1"/>
    <col min="17" max="17" width="10.33203125" style="1" bestFit="1" customWidth="1"/>
    <col min="18" max="18" width="9.6640625" style="1" bestFit="1" customWidth="1"/>
    <col min="19" max="19" width="10.1640625" style="1" bestFit="1" customWidth="1"/>
    <col min="20" max="28" width="9.33203125" style="1"/>
    <col min="29" max="30" width="10.1640625" style="1" bestFit="1" customWidth="1"/>
    <col min="31" max="16384" width="9.33203125" style="1"/>
  </cols>
  <sheetData>
    <row r="2" spans="3:32" x14ac:dyDescent="0.2">
      <c r="G2" s="1" t="s">
        <v>38</v>
      </c>
      <c r="I2" s="11">
        <f>I3/I4*100</f>
        <v>7.2316254966544795</v>
      </c>
      <c r="J2" s="11">
        <f>J3/J4*100</f>
        <v>14.155061558334141</v>
      </c>
    </row>
    <row r="3" spans="3:32" x14ac:dyDescent="0.2">
      <c r="G3" s="1" t="s">
        <v>39</v>
      </c>
      <c r="I3" s="1">
        <f>_xlfn.STDEV.P(I8:I87)</f>
        <v>426249.68918826041</v>
      </c>
      <c r="J3" s="1">
        <f>_xlfn.STDEV.P(J8:J87)</f>
        <v>498521.52538685326</v>
      </c>
    </row>
    <row r="4" spans="3:32" x14ac:dyDescent="0.2">
      <c r="G4" s="1" t="s">
        <v>40</v>
      </c>
      <c r="I4" s="2">
        <f>AVERAGE(I8:I87)</f>
        <v>5894244.515087978</v>
      </c>
      <c r="J4" s="2">
        <f>AVERAGE(J8:J87)</f>
        <v>3521860.5255258419</v>
      </c>
    </row>
    <row r="6" spans="3:32" x14ac:dyDescent="0.2">
      <c r="I6" s="3" t="s">
        <v>0</v>
      </c>
      <c r="J6" s="3" t="s">
        <v>1</v>
      </c>
      <c r="K6" s="3" t="s">
        <v>2</v>
      </c>
      <c r="L6" s="3" t="s">
        <v>3</v>
      </c>
      <c r="M6" s="3" t="s">
        <v>4</v>
      </c>
      <c r="N6" s="3" t="s">
        <v>5</v>
      </c>
      <c r="O6" s="3" t="s">
        <v>6</v>
      </c>
      <c r="P6" s="3" t="s">
        <v>7</v>
      </c>
      <c r="Q6" s="3" t="s">
        <v>8</v>
      </c>
      <c r="R6" s="3" t="s">
        <v>9</v>
      </c>
      <c r="S6" s="3" t="s">
        <v>10</v>
      </c>
      <c r="V6" s="3" t="s">
        <v>0</v>
      </c>
      <c r="W6" s="3" t="s">
        <v>1</v>
      </c>
      <c r="X6" s="3" t="s">
        <v>2</v>
      </c>
      <c r="Y6" s="3" t="s">
        <v>3</v>
      </c>
      <c r="Z6" s="3" t="s">
        <v>4</v>
      </c>
      <c r="AA6" s="3" t="s">
        <v>5</v>
      </c>
      <c r="AB6" s="3" t="s">
        <v>6</v>
      </c>
      <c r="AC6" s="3" t="s">
        <v>7</v>
      </c>
      <c r="AD6" s="3" t="s">
        <v>8</v>
      </c>
      <c r="AE6" s="3" t="s">
        <v>9</v>
      </c>
      <c r="AF6" s="3" t="s">
        <v>10</v>
      </c>
    </row>
    <row r="7" spans="3:32" x14ac:dyDescent="0.2">
      <c r="C7" s="4" t="s">
        <v>11</v>
      </c>
      <c r="F7" s="5" t="s">
        <v>42</v>
      </c>
      <c r="G7" s="5" t="s">
        <v>12</v>
      </c>
      <c r="H7" s="5"/>
      <c r="I7" s="6" t="s">
        <v>13</v>
      </c>
      <c r="J7" s="6" t="s">
        <v>13</v>
      </c>
      <c r="K7" s="6" t="s">
        <v>13</v>
      </c>
      <c r="L7" s="6" t="s">
        <v>13</v>
      </c>
      <c r="M7" s="6" t="s">
        <v>13</v>
      </c>
      <c r="N7" s="6" t="s">
        <v>13</v>
      </c>
      <c r="O7" s="6" t="s">
        <v>13</v>
      </c>
      <c r="P7" s="6" t="s">
        <v>13</v>
      </c>
      <c r="Q7" s="6" t="s">
        <v>13</v>
      </c>
      <c r="R7" s="6" t="s">
        <v>13</v>
      </c>
      <c r="S7" s="6" t="s">
        <v>13</v>
      </c>
      <c r="U7" s="1" t="s">
        <v>349</v>
      </c>
      <c r="V7" s="2">
        <f>AVERAGE(I8,I10,I12,I14,I16,I18,I20,I22,I24,I26)</f>
        <v>5626317.1084970152</v>
      </c>
      <c r="W7" s="2">
        <f t="shared" ref="W7:AF7" si="0">AVERAGE(J8,J10,J12,J14,J16,J18,J20,J22,J24,J26)</f>
        <v>3958925.3091864707</v>
      </c>
      <c r="X7" s="2">
        <f t="shared" si="0"/>
        <v>35669920.82056354</v>
      </c>
      <c r="Y7" s="2">
        <f t="shared" si="0"/>
        <v>2746749.8639461049</v>
      </c>
      <c r="Z7" s="2">
        <f t="shared" si="0"/>
        <v>14956406.510364875</v>
      </c>
      <c r="AA7" s="2">
        <f t="shared" si="0"/>
        <v>7191862.3615443036</v>
      </c>
      <c r="AB7" s="2">
        <f t="shared" si="0"/>
        <v>2850942.8468380379</v>
      </c>
      <c r="AC7" s="2">
        <f t="shared" si="0"/>
        <v>282862967.25434458</v>
      </c>
      <c r="AD7" s="2">
        <f t="shared" si="0"/>
        <v>211796517.61827162</v>
      </c>
      <c r="AE7" s="2">
        <f t="shared" si="0"/>
        <v>2145064.7888732394</v>
      </c>
      <c r="AF7" s="2">
        <f t="shared" si="0"/>
        <v>25065029.783952989</v>
      </c>
    </row>
    <row r="8" spans="3:32" s="7" customFormat="1" x14ac:dyDescent="0.2">
      <c r="C8" s="13" t="s">
        <v>251</v>
      </c>
      <c r="F8" s="1">
        <v>1</v>
      </c>
      <c r="G8" s="1" t="s">
        <v>166</v>
      </c>
      <c r="H8" s="1"/>
      <c r="I8" s="12">
        <v>5713661.7530318601</v>
      </c>
      <c r="J8" s="12">
        <v>3174446.2041753698</v>
      </c>
      <c r="K8" s="12">
        <v>32416762.880292401</v>
      </c>
      <c r="L8" s="12">
        <v>2783178.28357217</v>
      </c>
      <c r="M8" s="12">
        <v>10173550.299807601</v>
      </c>
      <c r="N8" s="12">
        <v>3412330.2439690698</v>
      </c>
      <c r="O8" s="12">
        <v>3177121.7069939598</v>
      </c>
      <c r="P8" s="12">
        <v>283217095.90006799</v>
      </c>
      <c r="Q8" s="12">
        <v>480220504.23523998</v>
      </c>
      <c r="R8" s="12">
        <v>2185307.9421207998</v>
      </c>
      <c r="S8" s="12">
        <v>22753187.337287601</v>
      </c>
      <c r="U8" s="1" t="s">
        <v>350</v>
      </c>
      <c r="V8" s="2">
        <f>AVERAGE(I9,I11,I13,I15,I17,I19,I21,I23,I25,I27)</f>
        <v>5644033.2170358663</v>
      </c>
      <c r="W8" s="2">
        <f t="shared" ref="W8:AF8" si="1">AVERAGE(J9,J11,J13,J15,J17,J19,J21,J23,J25,J27)</f>
        <v>3340914.8014217354</v>
      </c>
      <c r="X8" s="2">
        <f t="shared" si="1"/>
        <v>34674210.567084715</v>
      </c>
      <c r="Y8" s="2">
        <f t="shared" si="1"/>
        <v>2846487.6306134947</v>
      </c>
      <c r="Z8" s="2">
        <f t="shared" si="1"/>
        <v>14156819.084784579</v>
      </c>
      <c r="AA8" s="2">
        <f t="shared" si="1"/>
        <v>7033092.4050797969</v>
      </c>
      <c r="AB8" s="2">
        <f t="shared" si="1"/>
        <v>3640829.9874459831</v>
      </c>
      <c r="AC8" s="2">
        <f t="shared" si="1"/>
        <v>297573170.25804281</v>
      </c>
      <c r="AD8" s="2">
        <f t="shared" si="1"/>
        <v>455917455.91584921</v>
      </c>
      <c r="AE8" s="2">
        <f t="shared" si="1"/>
        <v>3115295.5325147691</v>
      </c>
      <c r="AF8" s="2">
        <f t="shared" si="1"/>
        <v>36596463.154272079</v>
      </c>
    </row>
    <row r="9" spans="3:32" s="7" customFormat="1" x14ac:dyDescent="0.2">
      <c r="C9" s="13" t="s">
        <v>262</v>
      </c>
      <c r="F9" s="1">
        <v>2</v>
      </c>
      <c r="G9" s="1" t="s">
        <v>168</v>
      </c>
      <c r="H9" s="1"/>
      <c r="I9" s="12">
        <v>6251093.2952251602</v>
      </c>
      <c r="J9" s="12">
        <v>2509064.5685856501</v>
      </c>
      <c r="K9" s="12">
        <v>31531211.6002586</v>
      </c>
      <c r="L9" s="12">
        <v>2583440.5770123601</v>
      </c>
      <c r="M9" s="12">
        <v>12901665.990429999</v>
      </c>
      <c r="N9" s="12">
        <v>4014337.6896171598</v>
      </c>
      <c r="O9" s="12">
        <v>2818717.8026924198</v>
      </c>
      <c r="P9" s="12">
        <v>257519817.10222101</v>
      </c>
      <c r="Q9" s="12">
        <v>820272582.39628994</v>
      </c>
      <c r="R9" s="12">
        <v>3510908.9934663498</v>
      </c>
      <c r="S9" s="12">
        <v>32153279.955915499</v>
      </c>
      <c r="U9" s="1" t="s">
        <v>351</v>
      </c>
      <c r="V9" s="84">
        <f>AVERAGE(I28,I30,I32,I34,I36,I38,I40,I42,I44,I46)</f>
        <v>5961496.2742322739</v>
      </c>
      <c r="W9" s="84">
        <f t="shared" ref="W9:AF9" si="2">AVERAGE(J28,J30,J32,J34,J36,J38,J40,J42,J44,J46)</f>
        <v>3586099.8233707668</v>
      </c>
      <c r="X9" s="84">
        <f t="shared" si="2"/>
        <v>32084382.071792968</v>
      </c>
      <c r="Y9" s="84">
        <f t="shared" si="2"/>
        <v>2937331.4182893829</v>
      </c>
      <c r="Z9" s="84">
        <f t="shared" si="2"/>
        <v>12599698.793874834</v>
      </c>
      <c r="AA9" s="84">
        <f t="shared" si="2"/>
        <v>7789514.0702819135</v>
      </c>
      <c r="AB9" s="84">
        <f t="shared" si="2"/>
        <v>3947337.9503372936</v>
      </c>
      <c r="AC9" s="84">
        <f t="shared" si="2"/>
        <v>301758002.01784599</v>
      </c>
      <c r="AD9" s="84">
        <f t="shared" si="2"/>
        <v>339542638.87588441</v>
      </c>
      <c r="AE9" s="84">
        <f t="shared" si="2"/>
        <v>2108953.9168376941</v>
      </c>
      <c r="AF9" s="84">
        <f t="shared" si="2"/>
        <v>23181253.10880712</v>
      </c>
    </row>
    <row r="10" spans="3:32" x14ac:dyDescent="0.2">
      <c r="C10" s="13" t="s">
        <v>273</v>
      </c>
      <c r="F10" s="1">
        <v>3</v>
      </c>
      <c r="G10" s="1" t="s">
        <v>169</v>
      </c>
      <c r="I10" s="12">
        <v>5719419.9224688699</v>
      </c>
      <c r="J10" s="12">
        <v>4040049.2133955201</v>
      </c>
      <c r="K10" s="12">
        <v>35295869.226729304</v>
      </c>
      <c r="L10" s="12">
        <v>3119726.4194469699</v>
      </c>
      <c r="M10" s="12">
        <v>21438451.844019301</v>
      </c>
      <c r="N10" s="12">
        <v>4691937.5099828402</v>
      </c>
      <c r="O10" s="12">
        <v>3373319.5822888501</v>
      </c>
      <c r="P10" s="12">
        <v>310715783.70796698</v>
      </c>
      <c r="Q10" s="12">
        <v>206305043.83570901</v>
      </c>
      <c r="R10" s="12">
        <v>2032272.10159942</v>
      </c>
      <c r="S10" s="12">
        <v>25429162.2765426</v>
      </c>
      <c r="U10" s="1" t="s">
        <v>352</v>
      </c>
      <c r="V10" s="84">
        <f>AVERAGE(I29,I31,I33,I35,I37,I39,I41,I43,I45,I47)</f>
        <v>5883140.4916000254</v>
      </c>
      <c r="W10" s="84">
        <f t="shared" ref="W10:AF10" si="3">AVERAGE(J29,J31,J33,J35,J37,J39,J41,J43,J45,J47)</f>
        <v>3049020.8823327026</v>
      </c>
      <c r="X10" s="84">
        <f t="shared" si="3"/>
        <v>32693894.935620703</v>
      </c>
      <c r="Y10" s="84">
        <f t="shared" si="3"/>
        <v>2755997.9903780948</v>
      </c>
      <c r="Z10" s="84">
        <f t="shared" si="3"/>
        <v>12313018.093248973</v>
      </c>
      <c r="AA10" s="84">
        <f t="shared" si="3"/>
        <v>6911974.3804163132</v>
      </c>
      <c r="AB10" s="84">
        <f t="shared" si="3"/>
        <v>3826891.2454763562</v>
      </c>
      <c r="AC10" s="84">
        <f t="shared" si="3"/>
        <v>291262552.67739958</v>
      </c>
      <c r="AD10" s="84">
        <f t="shared" si="3"/>
        <v>564459309.53134441</v>
      </c>
      <c r="AE10" s="84">
        <f t="shared" si="3"/>
        <v>2896032.0600270866</v>
      </c>
      <c r="AF10" s="84">
        <f t="shared" si="3"/>
        <v>33705980.152050778</v>
      </c>
    </row>
    <row r="11" spans="3:32" s="8" customFormat="1" x14ac:dyDescent="0.2">
      <c r="C11" s="13" t="s">
        <v>284</v>
      </c>
      <c r="F11" s="1">
        <v>4</v>
      </c>
      <c r="G11" s="1" t="s">
        <v>170</v>
      </c>
      <c r="H11" s="1"/>
      <c r="I11" s="12">
        <v>6104169.6376358904</v>
      </c>
      <c r="J11" s="12">
        <v>3070568.2872864301</v>
      </c>
      <c r="K11" s="12">
        <v>38016005.109627903</v>
      </c>
      <c r="L11" s="12">
        <v>3121855.7438834198</v>
      </c>
      <c r="M11" s="12">
        <v>17794139.636820398</v>
      </c>
      <c r="N11" s="12">
        <v>5641568.2921156697</v>
      </c>
      <c r="O11" s="12">
        <v>4639406.7980059898</v>
      </c>
      <c r="P11" s="12">
        <v>330542231.165986</v>
      </c>
      <c r="Q11" s="12">
        <v>659263982.06445801</v>
      </c>
      <c r="R11" s="12">
        <v>3710265.8894868302</v>
      </c>
      <c r="S11" s="12">
        <v>35088650.991061099</v>
      </c>
      <c r="U11" s="1" t="s">
        <v>353</v>
      </c>
      <c r="V11" s="85">
        <f>AVERAGE(I48,I50,I52,I54,I56,I58,I60,I62,I64,I66)</f>
        <v>6048809.120856043</v>
      </c>
      <c r="W11" s="85">
        <f t="shared" ref="W11:AF11" si="4">AVERAGE(J48,J50,J52,J54,J56,J58,J60,J62,J64,J66)</f>
        <v>3827328.6402241117</v>
      </c>
      <c r="X11" s="85">
        <f t="shared" si="4"/>
        <v>32378487.706337512</v>
      </c>
      <c r="Y11" s="85">
        <f t="shared" si="4"/>
        <v>2800163.95166319</v>
      </c>
      <c r="Z11" s="85">
        <f t="shared" si="4"/>
        <v>11605641.474141059</v>
      </c>
      <c r="AA11" s="85">
        <f t="shared" si="4"/>
        <v>8675334.7177268453</v>
      </c>
      <c r="AB11" s="85">
        <f t="shared" si="4"/>
        <v>3457115.1666213078</v>
      </c>
      <c r="AC11" s="85">
        <f t="shared" si="4"/>
        <v>286892831.01965749</v>
      </c>
      <c r="AD11" s="85">
        <f t="shared" si="4"/>
        <v>276077582.1270923</v>
      </c>
      <c r="AE11" s="85">
        <f t="shared" si="4"/>
        <v>1917359.1816354003</v>
      </c>
      <c r="AF11" s="85">
        <f t="shared" si="4"/>
        <v>21737821.548985902</v>
      </c>
    </row>
    <row r="12" spans="3:32" x14ac:dyDescent="0.2">
      <c r="C12" s="13" t="s">
        <v>295</v>
      </c>
      <c r="F12" s="1">
        <v>5</v>
      </c>
      <c r="G12" s="1" t="s">
        <v>171</v>
      </c>
      <c r="I12" s="12">
        <v>5550074.0807631304</v>
      </c>
      <c r="J12" s="12">
        <v>3397258.1899993499</v>
      </c>
      <c r="K12" s="12">
        <v>38440809.463022597</v>
      </c>
      <c r="L12" s="12">
        <v>2572178.9215899901</v>
      </c>
      <c r="M12" s="12">
        <v>16190668.0463422</v>
      </c>
      <c r="N12" s="12">
        <v>3686237.57156192</v>
      </c>
      <c r="O12" s="12">
        <v>5100549.3827248402</v>
      </c>
      <c r="P12" s="12">
        <v>265226191.52404699</v>
      </c>
      <c r="Q12" s="12">
        <v>436176999.80027002</v>
      </c>
      <c r="R12" s="12">
        <v>1955522.20024085</v>
      </c>
      <c r="S12" s="12">
        <v>19493694.165530801</v>
      </c>
      <c r="U12" s="1" t="s">
        <v>354</v>
      </c>
      <c r="V12" s="85">
        <f>AVERAGE(I49,I51,I53,I55,I57,I59,I61,I63,I65,I67)</f>
        <v>5966383.572683285</v>
      </c>
      <c r="W12" s="85">
        <f t="shared" ref="W12:AF12" si="5">AVERAGE(J49,J51,J53,J55,J57,J59,J61,J63,J65,J67)</f>
        <v>3136906.8816455626</v>
      </c>
      <c r="X12" s="85">
        <f t="shared" si="5"/>
        <v>31318746.999664854</v>
      </c>
      <c r="Y12" s="85">
        <f t="shared" si="5"/>
        <v>2790213.6404341385</v>
      </c>
      <c r="Z12" s="85">
        <f t="shared" si="5"/>
        <v>11191908.903855953</v>
      </c>
      <c r="AA12" s="85">
        <f t="shared" si="5"/>
        <v>8405835.7206232585</v>
      </c>
      <c r="AB12" s="85">
        <f t="shared" si="5"/>
        <v>3689897.2094234601</v>
      </c>
      <c r="AC12" s="85">
        <f t="shared" si="5"/>
        <v>284391688.46221656</v>
      </c>
      <c r="AD12" s="85">
        <f t="shared" si="5"/>
        <v>574484542.57119763</v>
      </c>
      <c r="AE12" s="85">
        <f t="shared" si="5"/>
        <v>2638797.0121047031</v>
      </c>
      <c r="AF12" s="85">
        <f t="shared" si="5"/>
        <v>29364471.945912611</v>
      </c>
    </row>
    <row r="13" spans="3:32" x14ac:dyDescent="0.2">
      <c r="C13" s="13" t="s">
        <v>306</v>
      </c>
      <c r="F13" s="1">
        <v>6</v>
      </c>
      <c r="G13" s="1" t="s">
        <v>172</v>
      </c>
      <c r="I13" s="12">
        <v>6072009.84743609</v>
      </c>
      <c r="J13" s="12">
        <v>3621363.3137054201</v>
      </c>
      <c r="K13" s="12">
        <v>43853341.691325001</v>
      </c>
      <c r="L13" s="12">
        <v>3014604.0615742202</v>
      </c>
      <c r="M13" s="12">
        <v>10527347.8772818</v>
      </c>
      <c r="N13" s="12">
        <v>5489283.6299523097</v>
      </c>
      <c r="O13" s="12">
        <v>3687166.2862781198</v>
      </c>
      <c r="P13" s="12">
        <v>280563910.93885398</v>
      </c>
      <c r="Q13" s="12">
        <v>396086876.18150598</v>
      </c>
      <c r="R13" s="12">
        <v>2838388.91493722</v>
      </c>
      <c r="S13" s="12">
        <v>32702205.040407501</v>
      </c>
      <c r="U13" s="1" t="s">
        <v>355</v>
      </c>
      <c r="V13" s="2">
        <f>AVERAGE(I68,I70,I72,I74,I76,I78,I80,I82,I84,I86)</f>
        <v>5965225.861581875</v>
      </c>
      <c r="W13" s="2">
        <f t="shared" ref="W13:AF13" si="6">AVERAGE(J68,J70,J72,J74,J76,J78,J80,J82,J84,J86)</f>
        <v>3901731.7839652873</v>
      </c>
      <c r="X13" s="2">
        <f t="shared" si="6"/>
        <v>34191995.403761901</v>
      </c>
      <c r="Y13" s="2">
        <f t="shared" si="6"/>
        <v>2677898.0780724622</v>
      </c>
      <c r="Z13" s="2">
        <f t="shared" si="6"/>
        <v>12875848.921675811</v>
      </c>
      <c r="AA13" s="2">
        <f t="shared" si="6"/>
        <v>8475208.9860051442</v>
      </c>
      <c r="AB13" s="2">
        <f t="shared" si="6"/>
        <v>3026811.4835610641</v>
      </c>
      <c r="AC13" s="2">
        <f t="shared" si="6"/>
        <v>273855664.45654762</v>
      </c>
      <c r="AD13" s="2">
        <f t="shared" si="6"/>
        <v>284773851.44577277</v>
      </c>
      <c r="AE13" s="2">
        <f t="shared" si="6"/>
        <v>2161941.1773152701</v>
      </c>
      <c r="AF13" s="2">
        <f t="shared" si="6"/>
        <v>23419036.486192372</v>
      </c>
    </row>
    <row r="14" spans="3:32" x14ac:dyDescent="0.2">
      <c r="C14" s="13" t="s">
        <v>317</v>
      </c>
      <c r="F14" s="1">
        <v>7</v>
      </c>
      <c r="G14" s="1" t="s">
        <v>173</v>
      </c>
      <c r="I14" s="12">
        <v>5679950.07292064</v>
      </c>
      <c r="J14" s="12">
        <v>4267803.0215546703</v>
      </c>
      <c r="K14" s="12">
        <v>34854030.024199396</v>
      </c>
      <c r="L14" s="12">
        <v>2740945.18212533</v>
      </c>
      <c r="M14" s="12">
        <v>15396158.8923962</v>
      </c>
      <c r="N14" s="12">
        <v>7070197.2171420697</v>
      </c>
      <c r="O14" s="12">
        <v>2479147.1207597102</v>
      </c>
      <c r="P14" s="12">
        <v>274479023.98446798</v>
      </c>
      <c r="Q14" s="12">
        <v>74125339.037433296</v>
      </c>
      <c r="R14" s="12">
        <v>1727054.20430152</v>
      </c>
      <c r="S14" s="12">
        <v>20892228.457804698</v>
      </c>
      <c r="U14" s="1" t="s">
        <v>356</v>
      </c>
      <c r="V14" s="2">
        <f>AVERAGE(I69,I71,I73,I75,I77,I79,I81,I83,I85,I87)</f>
        <v>6058550.4742174465</v>
      </c>
      <c r="W14" s="2">
        <f t="shared" ref="W14:AF14" si="7">AVERAGE(J69,J71,J73,J75,J77,J79,J81,J83,J85,J87)</f>
        <v>3373956.0820600963</v>
      </c>
      <c r="X14" s="2">
        <f t="shared" si="7"/>
        <v>34738343.287675045</v>
      </c>
      <c r="Y14" s="2">
        <f t="shared" si="7"/>
        <v>2883140.1477634222</v>
      </c>
      <c r="Z14" s="2">
        <f t="shared" si="7"/>
        <v>12877249.960177645</v>
      </c>
      <c r="AA14" s="2">
        <f t="shared" si="7"/>
        <v>7711072.2303426219</v>
      </c>
      <c r="AB14" s="2">
        <f t="shared" si="7"/>
        <v>3867392.7941355407</v>
      </c>
      <c r="AC14" s="2">
        <f t="shared" si="7"/>
        <v>291976743.98282301</v>
      </c>
      <c r="AD14" s="2">
        <f t="shared" si="7"/>
        <v>496580383.79100645</v>
      </c>
      <c r="AE14" s="2">
        <f t="shared" si="7"/>
        <v>3060870.2051470596</v>
      </c>
      <c r="AF14" s="2">
        <f t="shared" si="7"/>
        <v>32330664.967384946</v>
      </c>
    </row>
    <row r="15" spans="3:32" x14ac:dyDescent="0.2">
      <c r="C15" s="13" t="s">
        <v>328</v>
      </c>
      <c r="F15" s="1">
        <v>8</v>
      </c>
      <c r="G15" s="1" t="s">
        <v>174</v>
      </c>
      <c r="I15" s="12">
        <v>5390675.90694567</v>
      </c>
      <c r="J15" s="12">
        <v>3653730.09449034</v>
      </c>
      <c r="K15" s="12">
        <v>31522938.629039101</v>
      </c>
      <c r="L15" s="12">
        <v>2849591.64298095</v>
      </c>
      <c r="M15" s="12">
        <v>11447021.905920699</v>
      </c>
      <c r="N15" s="12">
        <v>7263934.6153542399</v>
      </c>
      <c r="O15" s="12">
        <v>3102059.6198602901</v>
      </c>
      <c r="P15" s="12">
        <v>276937510.11186099</v>
      </c>
      <c r="Q15" s="12">
        <v>237819022.401106</v>
      </c>
      <c r="R15" s="12">
        <v>2390370.7090362501</v>
      </c>
      <c r="S15" s="12">
        <v>31555201.806426302</v>
      </c>
    </row>
    <row r="16" spans="3:32" x14ac:dyDescent="0.2">
      <c r="C16" s="13" t="s">
        <v>330</v>
      </c>
      <c r="F16" s="1">
        <v>9</v>
      </c>
      <c r="G16" s="1" t="s">
        <v>175</v>
      </c>
      <c r="I16" s="12">
        <v>6323616.4264587201</v>
      </c>
      <c r="J16" s="12">
        <v>4287684.0892432705</v>
      </c>
      <c r="K16" s="12">
        <v>43018313.090055302</v>
      </c>
      <c r="L16" s="12">
        <v>2754745.9758786298</v>
      </c>
      <c r="M16" s="12">
        <v>12748472.0533059</v>
      </c>
      <c r="N16" s="12">
        <v>16767416.328966999</v>
      </c>
      <c r="O16" s="12">
        <v>1984223.37638359</v>
      </c>
      <c r="P16" s="12">
        <v>269024966.77436</v>
      </c>
      <c r="Q16" s="12">
        <v>89834447.343388706</v>
      </c>
      <c r="R16" s="12">
        <v>2512098.6058295099</v>
      </c>
      <c r="S16" s="12">
        <v>32277919.554437902</v>
      </c>
    </row>
    <row r="17" spans="3:19" s="9" customFormat="1" x14ac:dyDescent="0.2">
      <c r="C17" s="13" t="s">
        <v>252</v>
      </c>
      <c r="F17" s="1">
        <v>10</v>
      </c>
      <c r="G17" s="1" t="s">
        <v>176</v>
      </c>
      <c r="H17" s="1"/>
      <c r="I17" s="12">
        <v>5523254.9085908197</v>
      </c>
      <c r="J17" s="12">
        <v>3898836.3801749302</v>
      </c>
      <c r="K17" s="12">
        <v>35136258.2585885</v>
      </c>
      <c r="L17" s="12">
        <v>2702441.92998333</v>
      </c>
      <c r="M17" s="12">
        <v>12929109.4726758</v>
      </c>
      <c r="N17" s="12">
        <v>7257524.9108937196</v>
      </c>
      <c r="O17" s="12">
        <v>2385369.4337193798</v>
      </c>
      <c r="P17" s="12">
        <v>286035093.05121201</v>
      </c>
      <c r="Q17" s="12">
        <v>239362609.39041001</v>
      </c>
      <c r="R17" s="12">
        <v>2982696.25175195</v>
      </c>
      <c r="S17" s="12">
        <v>49678886.616488799</v>
      </c>
    </row>
    <row r="18" spans="3:19" s="7" customFormat="1" x14ac:dyDescent="0.2">
      <c r="C18" s="13" t="s">
        <v>253</v>
      </c>
      <c r="F18" s="1">
        <v>11</v>
      </c>
      <c r="G18" s="1" t="s">
        <v>177</v>
      </c>
      <c r="H18" s="1"/>
      <c r="I18" s="12">
        <v>5697032.3184531396</v>
      </c>
      <c r="J18" s="12">
        <v>3819116.0678729098</v>
      </c>
      <c r="K18" s="12">
        <v>31571524.933443699</v>
      </c>
      <c r="L18" s="12">
        <v>2777872.6636577402</v>
      </c>
      <c r="M18" s="12">
        <v>12502340.3553007</v>
      </c>
      <c r="N18" s="12">
        <v>8250553.9423254803</v>
      </c>
      <c r="O18" s="12">
        <v>2145926.8724555899</v>
      </c>
      <c r="P18" s="12">
        <v>300875031.01582199</v>
      </c>
      <c r="Q18" s="12">
        <v>248185268.56698099</v>
      </c>
      <c r="R18" s="12">
        <v>2792510.3980723498</v>
      </c>
      <c r="S18" s="12">
        <v>36587693.878066801</v>
      </c>
    </row>
    <row r="19" spans="3:19" x14ac:dyDescent="0.2">
      <c r="C19" s="13" t="s">
        <v>254</v>
      </c>
      <c r="F19" s="1">
        <v>12</v>
      </c>
      <c r="G19" s="1" t="s">
        <v>178</v>
      </c>
      <c r="I19" s="12">
        <v>5221873.5868703602</v>
      </c>
      <c r="J19" s="12">
        <v>3123228.8086782498</v>
      </c>
      <c r="K19" s="12">
        <v>29004680.527665399</v>
      </c>
      <c r="L19" s="12">
        <v>2672041.59361408</v>
      </c>
      <c r="M19" s="12">
        <v>11014638.9107744</v>
      </c>
      <c r="N19" s="12">
        <v>8506957.0465106796</v>
      </c>
      <c r="O19" s="12">
        <v>3039161.7690414698</v>
      </c>
      <c r="P19" s="12">
        <v>310908808.31126702</v>
      </c>
      <c r="Q19" s="12">
        <v>572081637.771891</v>
      </c>
      <c r="R19" s="12">
        <v>4284807.6275607403</v>
      </c>
      <c r="S19" s="12">
        <v>53134856.208816499</v>
      </c>
    </row>
    <row r="20" spans="3:19" x14ac:dyDescent="0.2">
      <c r="C20" s="13" t="s">
        <v>255</v>
      </c>
      <c r="F20" s="1">
        <v>13</v>
      </c>
      <c r="G20" s="1" t="s">
        <v>179</v>
      </c>
      <c r="I20" s="12">
        <v>5350326.99386694</v>
      </c>
      <c r="J20" s="12">
        <v>4289573.1714387704</v>
      </c>
      <c r="K20" s="12">
        <v>32685596.109352201</v>
      </c>
      <c r="L20" s="12">
        <v>2539394.6527975802</v>
      </c>
      <c r="M20" s="12">
        <v>15692214.9192419</v>
      </c>
      <c r="N20" s="12">
        <v>7398381.8241727799</v>
      </c>
      <c r="O20" s="12">
        <v>2649532.4971099501</v>
      </c>
      <c r="P20" s="12">
        <v>259479888.064859</v>
      </c>
      <c r="Q20" s="12">
        <v>121844806.193884</v>
      </c>
      <c r="R20" s="12">
        <v>2342696.80813235</v>
      </c>
      <c r="S20" s="12">
        <v>25476706.7128748</v>
      </c>
    </row>
    <row r="21" spans="3:19" x14ac:dyDescent="0.2">
      <c r="C21" s="13" t="s">
        <v>256</v>
      </c>
      <c r="F21" s="1">
        <v>14</v>
      </c>
      <c r="G21" s="1" t="s">
        <v>180</v>
      </c>
      <c r="I21" s="12">
        <v>5710628.4831781602</v>
      </c>
      <c r="J21" s="12">
        <v>3643317.99796507</v>
      </c>
      <c r="K21" s="12">
        <v>34466546.394131601</v>
      </c>
      <c r="L21" s="12">
        <v>3039467.2782515301</v>
      </c>
      <c r="M21" s="12">
        <v>19790008.3271234</v>
      </c>
      <c r="N21" s="12">
        <v>8175659.1390551804</v>
      </c>
      <c r="O21" s="12">
        <v>5190632.7044521999</v>
      </c>
      <c r="P21" s="12">
        <v>304960813.02169698</v>
      </c>
      <c r="Q21" s="12">
        <v>380425624.70684499</v>
      </c>
      <c r="R21" s="12">
        <v>3134825.2048245198</v>
      </c>
      <c r="S21" s="12">
        <v>28336041.878538001</v>
      </c>
    </row>
    <row r="22" spans="3:19" x14ac:dyDescent="0.2">
      <c r="C22" s="13" t="s">
        <v>257</v>
      </c>
      <c r="F22" s="1">
        <v>15</v>
      </c>
      <c r="G22" s="1" t="s">
        <v>181</v>
      </c>
      <c r="I22" s="12">
        <v>5190157.6117715202</v>
      </c>
      <c r="J22" s="12">
        <v>4091298.5348102702</v>
      </c>
      <c r="K22" s="12">
        <v>40607013.1433191</v>
      </c>
      <c r="L22" s="12">
        <v>2797202.8813017602</v>
      </c>
      <c r="M22" s="12">
        <v>12537500.081075899</v>
      </c>
      <c r="N22" s="12">
        <v>8634348.9571889304</v>
      </c>
      <c r="O22" s="12">
        <v>2208612.0667678602</v>
      </c>
      <c r="P22" s="12">
        <v>295480130.64070398</v>
      </c>
      <c r="Q22" s="12">
        <v>127569235.114894</v>
      </c>
      <c r="R22" s="12">
        <v>2193299.0243502902</v>
      </c>
      <c r="S22" s="12">
        <v>29236183.172329701</v>
      </c>
    </row>
    <row r="23" spans="3:19" x14ac:dyDescent="0.2">
      <c r="C23" s="13" t="s">
        <v>258</v>
      </c>
      <c r="F23" s="1">
        <v>16</v>
      </c>
      <c r="G23" s="1" t="s">
        <v>182</v>
      </c>
      <c r="I23" s="12">
        <v>5247119.15549119</v>
      </c>
      <c r="J23" s="12">
        <v>3262410.0766476402</v>
      </c>
      <c r="K23" s="12">
        <v>36819481.356648304</v>
      </c>
      <c r="L23" s="12">
        <v>2937284.24147517</v>
      </c>
      <c r="M23" s="12">
        <v>8825727.6014368907</v>
      </c>
      <c r="N23" s="12">
        <v>9676104.3248914294</v>
      </c>
      <c r="O23" s="12">
        <v>3741006.7932032002</v>
      </c>
      <c r="P23" s="12">
        <v>311557886.91704702</v>
      </c>
      <c r="Q23" s="12">
        <v>436859644.279612</v>
      </c>
      <c r="R23" s="12">
        <v>3048381.1616810001</v>
      </c>
      <c r="S23" s="12">
        <v>33899931.445820302</v>
      </c>
    </row>
    <row r="24" spans="3:19" x14ac:dyDescent="0.2">
      <c r="C24" s="13" t="s">
        <v>259</v>
      </c>
      <c r="F24" s="1">
        <v>17</v>
      </c>
      <c r="G24" s="1" t="s">
        <v>183</v>
      </c>
      <c r="I24" s="12">
        <v>5676721.5928713698</v>
      </c>
      <c r="J24" s="12">
        <v>4081619.4420193899</v>
      </c>
      <c r="K24" s="12">
        <v>36238556.611553103</v>
      </c>
      <c r="L24" s="12">
        <v>2625312.9513330399</v>
      </c>
      <c r="M24" s="12">
        <v>9549265.0157985501</v>
      </c>
      <c r="N24" s="12">
        <v>5903529.2418524101</v>
      </c>
      <c r="O24" s="12">
        <v>1872367.6474431099</v>
      </c>
      <c r="P24" s="12">
        <v>263261719.29596999</v>
      </c>
      <c r="Q24" s="12">
        <v>128008815.436561</v>
      </c>
      <c r="R24" s="12">
        <v>1683240.57436742</v>
      </c>
      <c r="S24" s="12">
        <v>19933941.774039298</v>
      </c>
    </row>
    <row r="25" spans="3:19" s="7" customFormat="1" x14ac:dyDescent="0.2">
      <c r="C25" s="13" t="s">
        <v>260</v>
      </c>
      <c r="F25" s="1">
        <v>18</v>
      </c>
      <c r="G25" s="1" t="s">
        <v>184</v>
      </c>
      <c r="H25" s="1"/>
      <c r="I25" s="12">
        <v>5448489.0626695501</v>
      </c>
      <c r="J25" s="12">
        <v>3131173.14800927</v>
      </c>
      <c r="K25" s="12">
        <v>35530172.577562802</v>
      </c>
      <c r="L25" s="12">
        <v>2620443.66816465</v>
      </c>
      <c r="M25" s="12">
        <v>12579850.6392908</v>
      </c>
      <c r="N25" s="12">
        <v>6304118.6963794604</v>
      </c>
      <c r="O25" s="12">
        <v>4256361.4916893998</v>
      </c>
      <c r="P25" s="12">
        <v>298251840.07839501</v>
      </c>
      <c r="Q25" s="12">
        <v>497219082.25984901</v>
      </c>
      <c r="R25" s="12">
        <v>2736846.8544131699</v>
      </c>
      <c r="S25" s="12">
        <v>32434667.518500201</v>
      </c>
    </row>
    <row r="26" spans="3:19" s="7" customFormat="1" x14ac:dyDescent="0.2">
      <c r="C26" s="13" t="s">
        <v>261</v>
      </c>
      <c r="F26" s="1">
        <v>19</v>
      </c>
      <c r="G26" s="1" t="s">
        <v>185</v>
      </c>
      <c r="H26" s="1"/>
      <c r="I26" s="12">
        <v>5362210.3123639598</v>
      </c>
      <c r="J26" s="12">
        <v>4140405.15735518</v>
      </c>
      <c r="K26" s="12">
        <v>31570732.7236683</v>
      </c>
      <c r="L26" s="12">
        <v>2756940.7077578399</v>
      </c>
      <c r="M26" s="12">
        <v>23335443.596360501</v>
      </c>
      <c r="N26" s="12">
        <v>6103690.7782805404</v>
      </c>
      <c r="O26" s="12">
        <v>3518628.2154529202</v>
      </c>
      <c r="P26" s="12">
        <v>306869841.63518101</v>
      </c>
      <c r="Q26" s="12">
        <v>205694716.61835501</v>
      </c>
      <c r="R26" s="12">
        <v>2026646.0297178901</v>
      </c>
      <c r="S26" s="12">
        <v>18569580.510615699</v>
      </c>
    </row>
    <row r="27" spans="3:19" s="8" customFormat="1" x14ac:dyDescent="0.2">
      <c r="C27" s="13" t="s">
        <v>263</v>
      </c>
      <c r="F27" s="1">
        <v>20</v>
      </c>
      <c r="G27" s="1" t="s">
        <v>186</v>
      </c>
      <c r="H27" s="1"/>
      <c r="I27" s="12">
        <v>5471018.2863157699</v>
      </c>
      <c r="J27" s="12">
        <v>3495455.3386743502</v>
      </c>
      <c r="K27" s="12">
        <v>30861469.5259999</v>
      </c>
      <c r="L27" s="12">
        <v>2923705.5691952398</v>
      </c>
      <c r="M27" s="12">
        <v>23758680.486091599</v>
      </c>
      <c r="N27" s="12">
        <v>8001435.7060281299</v>
      </c>
      <c r="O27" s="12">
        <v>3548417.1755173602</v>
      </c>
      <c r="P27" s="12">
        <v>318453791.88188797</v>
      </c>
      <c r="Q27" s="12">
        <v>319783497.70652503</v>
      </c>
      <c r="R27" s="12">
        <v>2515463.7179896599</v>
      </c>
      <c r="S27" s="12">
        <v>36980910.080746502</v>
      </c>
    </row>
    <row r="28" spans="3:19" s="8" customFormat="1" x14ac:dyDescent="0.2">
      <c r="C28" s="13" t="s">
        <v>264</v>
      </c>
      <c r="F28" s="1">
        <v>21</v>
      </c>
      <c r="G28" s="1" t="s">
        <v>187</v>
      </c>
      <c r="H28" s="1"/>
      <c r="I28" s="12">
        <v>6165752.7082829904</v>
      </c>
      <c r="J28" s="12">
        <v>3226437.0637842799</v>
      </c>
      <c r="K28" s="12">
        <v>30833907.222688101</v>
      </c>
      <c r="L28" s="12">
        <v>2936077.8650750401</v>
      </c>
      <c r="M28" s="12">
        <v>12811512.583406599</v>
      </c>
      <c r="N28" s="12">
        <v>3899904.73940189</v>
      </c>
      <c r="O28" s="12">
        <v>4508313.2301024199</v>
      </c>
      <c r="P28" s="12">
        <v>302631484.42368001</v>
      </c>
      <c r="Q28" s="12">
        <v>479980752.20866299</v>
      </c>
      <c r="R28" s="12">
        <v>1755335.4432934199</v>
      </c>
      <c r="S28" s="12">
        <v>16283922.560455499</v>
      </c>
    </row>
    <row r="29" spans="3:19" s="8" customFormat="1" x14ac:dyDescent="0.2">
      <c r="C29" s="13" t="s">
        <v>265</v>
      </c>
      <c r="F29" s="1">
        <v>22</v>
      </c>
      <c r="G29" s="1" t="s">
        <v>188</v>
      </c>
      <c r="H29" s="1"/>
      <c r="I29" s="12">
        <v>5807282.2778219003</v>
      </c>
      <c r="J29" s="12">
        <v>2950876.47463693</v>
      </c>
      <c r="K29" s="12">
        <v>32160566.1724164</v>
      </c>
      <c r="L29" s="12">
        <v>2988689.6033071498</v>
      </c>
      <c r="M29" s="12">
        <v>8934148.8783337697</v>
      </c>
      <c r="N29" s="12">
        <v>3744065.4041436799</v>
      </c>
      <c r="O29" s="12">
        <v>2498111.6074248301</v>
      </c>
      <c r="P29" s="12">
        <v>307716503.96411198</v>
      </c>
      <c r="Q29" s="12">
        <v>604897573.14319003</v>
      </c>
      <c r="R29" s="12">
        <v>2787191.7195564401</v>
      </c>
      <c r="S29" s="12">
        <v>29577395.789349802</v>
      </c>
    </row>
    <row r="30" spans="3:19" s="8" customFormat="1" x14ac:dyDescent="0.2">
      <c r="C30" s="13" t="s">
        <v>266</v>
      </c>
      <c r="F30" s="1">
        <v>23</v>
      </c>
      <c r="G30" s="1" t="s">
        <v>189</v>
      </c>
      <c r="H30" s="1"/>
      <c r="I30" s="12">
        <v>4766043.8223200198</v>
      </c>
      <c r="J30" s="12">
        <v>3668543.73686554</v>
      </c>
      <c r="K30" s="12">
        <v>32669310.555073299</v>
      </c>
      <c r="L30" s="12">
        <v>2858986.41949791</v>
      </c>
      <c r="M30" s="12">
        <v>14892427.3367477</v>
      </c>
      <c r="N30" s="12">
        <v>5266844.0432618503</v>
      </c>
      <c r="O30" s="12">
        <v>4502940.4148797998</v>
      </c>
      <c r="P30" s="12">
        <v>289845168.845532</v>
      </c>
      <c r="Q30" s="12">
        <v>265962775.415629</v>
      </c>
      <c r="R30" s="12">
        <v>2162016.3732978902</v>
      </c>
      <c r="S30" s="12">
        <v>18495852.353988599</v>
      </c>
    </row>
    <row r="31" spans="3:19" s="9" customFormat="1" x14ac:dyDescent="0.2">
      <c r="C31" s="13" t="s">
        <v>267</v>
      </c>
      <c r="F31" s="1">
        <v>24</v>
      </c>
      <c r="G31" s="1" t="s">
        <v>190</v>
      </c>
      <c r="H31" s="1"/>
      <c r="I31" s="12">
        <v>5234864.7554051802</v>
      </c>
      <c r="J31" s="12">
        <v>3261656.5354785901</v>
      </c>
      <c r="K31" s="12">
        <v>39130759.178156003</v>
      </c>
      <c r="L31" s="12">
        <v>2818605.0323989401</v>
      </c>
      <c r="M31" s="12">
        <v>8763091.8936157096</v>
      </c>
      <c r="N31" s="12">
        <v>3074571.8140404802</v>
      </c>
      <c r="O31" s="12">
        <v>4606680.1412548702</v>
      </c>
      <c r="P31" s="12">
        <v>300544386.65637499</v>
      </c>
      <c r="Q31" s="12">
        <v>512213744.94828701</v>
      </c>
      <c r="R31" s="12">
        <v>3204661.56299274</v>
      </c>
      <c r="S31" s="12">
        <v>20726782.9971461</v>
      </c>
    </row>
    <row r="32" spans="3:19" s="9" customFormat="1" x14ac:dyDescent="0.2">
      <c r="C32" s="13" t="s">
        <v>268</v>
      </c>
      <c r="F32" s="1">
        <v>25</v>
      </c>
      <c r="G32" s="1" t="s">
        <v>191</v>
      </c>
      <c r="H32" s="1"/>
      <c r="I32" s="12">
        <v>6046647.8660033997</v>
      </c>
      <c r="J32" s="12">
        <v>4024949.12762541</v>
      </c>
      <c r="K32" s="12">
        <v>34064197.264096402</v>
      </c>
      <c r="L32" s="12">
        <v>2986874.62318767</v>
      </c>
      <c r="M32" s="12">
        <v>10030553.3215365</v>
      </c>
      <c r="N32" s="12">
        <v>4302642.6551412502</v>
      </c>
      <c r="O32" s="12">
        <v>3125974.7305074101</v>
      </c>
      <c r="P32" s="12">
        <v>306789117.74471301</v>
      </c>
      <c r="Q32" s="12">
        <v>108608692.056484</v>
      </c>
      <c r="R32" s="12">
        <v>1871198.4867105801</v>
      </c>
      <c r="S32" s="12">
        <v>27991007.692372501</v>
      </c>
    </row>
    <row r="33" spans="3:19" s="9" customFormat="1" x14ac:dyDescent="0.2">
      <c r="C33" s="13" t="s">
        <v>269</v>
      </c>
      <c r="F33" s="1">
        <v>26</v>
      </c>
      <c r="G33" s="1" t="s">
        <v>192</v>
      </c>
      <c r="H33" s="1"/>
      <c r="I33" s="12">
        <v>5781264.0806286596</v>
      </c>
      <c r="J33" s="12">
        <v>2566306.02768534</v>
      </c>
      <c r="K33" s="12">
        <v>33685173.929493003</v>
      </c>
      <c r="L33" s="12">
        <v>2672795.0882801102</v>
      </c>
      <c r="M33" s="12">
        <v>12786864.004065</v>
      </c>
      <c r="N33" s="12">
        <v>4355896.43365</v>
      </c>
      <c r="O33" s="12">
        <v>3859711.3570991</v>
      </c>
      <c r="P33" s="12">
        <v>308727379.52007002</v>
      </c>
      <c r="Q33" s="12">
        <v>693322778.74287903</v>
      </c>
      <c r="R33" s="12">
        <v>2962918.96965528</v>
      </c>
      <c r="S33" s="12">
        <v>37477486.1148367</v>
      </c>
    </row>
    <row r="34" spans="3:19" x14ac:dyDescent="0.2">
      <c r="C34" s="13" t="s">
        <v>270</v>
      </c>
      <c r="F34" s="1">
        <v>27</v>
      </c>
      <c r="G34" s="1" t="s">
        <v>193</v>
      </c>
      <c r="I34" s="12">
        <v>6005932.2514080396</v>
      </c>
      <c r="J34" s="12">
        <v>3262606.5336269001</v>
      </c>
      <c r="K34" s="12">
        <v>29586330.6055771</v>
      </c>
      <c r="L34" s="12">
        <v>2902580.1313181301</v>
      </c>
      <c r="M34" s="12">
        <v>16464429.5677801</v>
      </c>
      <c r="N34" s="12">
        <v>14268782.903937301</v>
      </c>
      <c r="O34" s="12">
        <v>5171953.8271347499</v>
      </c>
      <c r="P34" s="12">
        <v>306072719.98594397</v>
      </c>
      <c r="Q34" s="12">
        <v>392534255.05818403</v>
      </c>
      <c r="R34" s="12">
        <v>2089111.84992103</v>
      </c>
      <c r="S34" s="12">
        <v>23119194.5248097</v>
      </c>
    </row>
    <row r="35" spans="3:19" x14ac:dyDescent="0.2">
      <c r="C35" s="13" t="s">
        <v>271</v>
      </c>
      <c r="F35" s="1">
        <v>28</v>
      </c>
      <c r="G35" s="1" t="s">
        <v>194</v>
      </c>
      <c r="I35" s="12">
        <v>5849614.6996583203</v>
      </c>
      <c r="J35" s="12">
        <v>2997077.6650976702</v>
      </c>
      <c r="K35" s="12">
        <v>32262281.854706999</v>
      </c>
      <c r="L35" s="12">
        <v>2842586.9825868499</v>
      </c>
      <c r="M35" s="12">
        <v>22081307.804444902</v>
      </c>
      <c r="N35" s="12">
        <v>4484071.4726567799</v>
      </c>
      <c r="O35" s="12">
        <v>4962687.2468832098</v>
      </c>
      <c r="P35" s="12">
        <v>292371453.52352899</v>
      </c>
      <c r="Q35" s="12">
        <v>610970750.42330801</v>
      </c>
      <c r="R35" s="12">
        <v>3241296.7157945898</v>
      </c>
      <c r="S35" s="12">
        <v>47622105.239615403</v>
      </c>
    </row>
    <row r="36" spans="3:19" x14ac:dyDescent="0.2">
      <c r="C36" s="13" t="s">
        <v>272</v>
      </c>
      <c r="F36" s="1">
        <v>29</v>
      </c>
      <c r="G36" s="1" t="s">
        <v>195</v>
      </c>
      <c r="I36" s="12">
        <v>6202021.7983443104</v>
      </c>
      <c r="J36" s="12">
        <v>3327471.8001642502</v>
      </c>
      <c r="K36" s="12">
        <v>34785481.960281298</v>
      </c>
      <c r="L36" s="12">
        <v>2778778.6900315401</v>
      </c>
      <c r="M36" s="12">
        <v>13985947.5662769</v>
      </c>
      <c r="N36" s="12">
        <v>5780785.0715313796</v>
      </c>
      <c r="O36" s="12">
        <v>4248812.4014288001</v>
      </c>
      <c r="P36" s="12">
        <v>274468672.15815097</v>
      </c>
      <c r="Q36" s="12">
        <v>395483255.26043499</v>
      </c>
      <c r="R36" s="12">
        <v>2242528.8742208299</v>
      </c>
      <c r="S36" s="12">
        <v>19821486.426895302</v>
      </c>
    </row>
    <row r="37" spans="3:19" x14ac:dyDescent="0.2">
      <c r="C37" s="13" t="s">
        <v>274</v>
      </c>
      <c r="F37" s="1">
        <v>30</v>
      </c>
      <c r="G37" s="1" t="s">
        <v>196</v>
      </c>
      <c r="I37" s="12">
        <v>6165302.6646256996</v>
      </c>
      <c r="J37" s="12">
        <v>2882931.3049292001</v>
      </c>
      <c r="K37" s="12">
        <v>38109257.849893399</v>
      </c>
      <c r="L37" s="12">
        <v>2694469.5100237802</v>
      </c>
      <c r="M37" s="12">
        <v>14169026.3047566</v>
      </c>
      <c r="N37" s="12">
        <v>4871653.2507358203</v>
      </c>
      <c r="O37" s="12">
        <v>3669153.35319704</v>
      </c>
      <c r="P37" s="12">
        <v>268297165.745561</v>
      </c>
      <c r="Q37" s="12">
        <v>659810025.20693505</v>
      </c>
      <c r="R37" s="12">
        <v>3137615.4949301202</v>
      </c>
      <c r="S37" s="12">
        <v>30676965.516726699</v>
      </c>
    </row>
    <row r="38" spans="3:19" x14ac:dyDescent="0.2">
      <c r="C38" s="13" t="s">
        <v>275</v>
      </c>
      <c r="F38" s="1">
        <v>31</v>
      </c>
      <c r="G38" s="1" t="s">
        <v>197</v>
      </c>
      <c r="I38" s="12">
        <v>5676920.7087039202</v>
      </c>
      <c r="J38" s="12">
        <v>2956565.8075335599</v>
      </c>
      <c r="K38" s="12">
        <v>30018984.3491873</v>
      </c>
      <c r="L38" s="12">
        <v>2505057.1935742502</v>
      </c>
      <c r="M38" s="12">
        <v>9690029.1030457001</v>
      </c>
      <c r="N38" s="12">
        <v>7606269.3712209901</v>
      </c>
      <c r="O38" s="12">
        <v>3622836.13067768</v>
      </c>
      <c r="P38" s="12">
        <v>269196957.42589998</v>
      </c>
      <c r="Q38" s="12">
        <v>532921321.618738</v>
      </c>
      <c r="R38" s="12">
        <v>2511168.1779028</v>
      </c>
      <c r="S38" s="12">
        <v>23764473.968001898</v>
      </c>
    </row>
    <row r="39" spans="3:19" x14ac:dyDescent="0.2">
      <c r="C39" s="13" t="s">
        <v>276</v>
      </c>
      <c r="F39" s="1">
        <v>32</v>
      </c>
      <c r="G39" s="1" t="s">
        <v>198</v>
      </c>
      <c r="I39" s="12">
        <v>6259869.1648872504</v>
      </c>
      <c r="J39" s="12">
        <v>3464295.58195333</v>
      </c>
      <c r="K39" s="12">
        <v>36060326.444338098</v>
      </c>
      <c r="L39" s="12">
        <v>2349946.3569551902</v>
      </c>
      <c r="M39" s="12">
        <v>11223754.696588799</v>
      </c>
      <c r="N39" s="12">
        <v>3978341.6111902101</v>
      </c>
      <c r="O39" s="12">
        <v>4571019.5175758498</v>
      </c>
      <c r="P39" s="12">
        <v>273722610.89670098</v>
      </c>
      <c r="Q39" s="12">
        <v>418286636.28505301</v>
      </c>
      <c r="R39" s="12">
        <v>2976049.9955994198</v>
      </c>
      <c r="S39" s="12">
        <v>27501125.006498002</v>
      </c>
    </row>
    <row r="40" spans="3:19" x14ac:dyDescent="0.2">
      <c r="C40" s="13" t="s">
        <v>277</v>
      </c>
      <c r="F40" s="1">
        <v>33</v>
      </c>
      <c r="G40" s="1" t="s">
        <v>199</v>
      </c>
      <c r="I40" s="12">
        <v>6164351.2245244198</v>
      </c>
      <c r="J40" s="12">
        <v>3429943.9342118399</v>
      </c>
      <c r="K40" s="12">
        <v>31659122.149721399</v>
      </c>
      <c r="L40" s="12">
        <v>3311752.1764632398</v>
      </c>
      <c r="M40" s="12">
        <v>15673783.8507498</v>
      </c>
      <c r="N40" s="12">
        <v>8585748.5683480408</v>
      </c>
      <c r="O40" s="12">
        <v>3596083.3028707602</v>
      </c>
      <c r="P40" s="12">
        <v>332091274.98931199</v>
      </c>
      <c r="Q40" s="12">
        <v>440000896.262012</v>
      </c>
      <c r="R40" s="12">
        <v>2384293.34221145</v>
      </c>
      <c r="S40" s="12">
        <v>20294433.2987285</v>
      </c>
    </row>
    <row r="41" spans="3:19" s="7" customFormat="1" x14ac:dyDescent="0.2">
      <c r="C41" s="13" t="s">
        <v>278</v>
      </c>
      <c r="F41" s="1">
        <v>34</v>
      </c>
      <c r="G41" s="1" t="s">
        <v>200</v>
      </c>
      <c r="H41" s="1"/>
      <c r="I41" s="12">
        <v>5793291.78958504</v>
      </c>
      <c r="J41" s="12">
        <v>3206912.3092311802</v>
      </c>
      <c r="K41" s="12">
        <v>28060957.510721501</v>
      </c>
      <c r="L41" s="12">
        <v>2740606.0676808502</v>
      </c>
      <c r="M41" s="12">
        <v>18333809.977812499</v>
      </c>
      <c r="N41" s="12">
        <v>6831763.7587816203</v>
      </c>
      <c r="O41" s="12">
        <v>2267303.74790172</v>
      </c>
      <c r="P41" s="12">
        <v>281046061.59265798</v>
      </c>
      <c r="Q41" s="12">
        <v>465416932.98622102</v>
      </c>
      <c r="R41" s="12">
        <v>2676908.9499646099</v>
      </c>
      <c r="S41" s="12">
        <v>34699516.715841599</v>
      </c>
    </row>
    <row r="42" spans="3:19" s="7" customFormat="1" x14ac:dyDescent="0.2">
      <c r="C42" s="13" t="s">
        <v>279</v>
      </c>
      <c r="F42" s="1">
        <v>35</v>
      </c>
      <c r="G42" s="1" t="s">
        <v>201</v>
      </c>
      <c r="H42" s="1"/>
      <c r="I42" s="12">
        <v>6212947.6858238997</v>
      </c>
      <c r="J42" s="12">
        <v>3680540.9138158001</v>
      </c>
      <c r="K42" s="12">
        <v>30002493.216165598</v>
      </c>
      <c r="L42" s="12">
        <v>2967721.6569519602</v>
      </c>
      <c r="M42" s="12">
        <v>9903643.9374735393</v>
      </c>
      <c r="N42" s="12">
        <v>8557973.3282126393</v>
      </c>
      <c r="O42" s="12">
        <v>2785084.3423572402</v>
      </c>
      <c r="P42" s="12">
        <v>315686617.43745703</v>
      </c>
      <c r="Q42" s="12">
        <v>346625415.42767203</v>
      </c>
      <c r="R42" s="12">
        <v>2207046.6259548198</v>
      </c>
      <c r="S42" s="12">
        <v>35798670.225286603</v>
      </c>
    </row>
    <row r="43" spans="3:19" s="7" customFormat="1" x14ac:dyDescent="0.2">
      <c r="C43" s="13" t="s">
        <v>280</v>
      </c>
      <c r="F43" s="1">
        <v>36</v>
      </c>
      <c r="G43" s="1" t="s">
        <v>202</v>
      </c>
      <c r="H43" s="1"/>
      <c r="I43" s="12">
        <v>5590849.2932319697</v>
      </c>
      <c r="J43" s="12">
        <v>2943462.8540492998</v>
      </c>
      <c r="K43" s="12">
        <v>26334645.564213</v>
      </c>
      <c r="L43" s="12">
        <v>2469766.2080087899</v>
      </c>
      <c r="M43" s="12">
        <v>8235848.9490019996</v>
      </c>
      <c r="N43" s="12">
        <v>20029704.585462298</v>
      </c>
      <c r="O43" s="12">
        <v>2706115.9479490402</v>
      </c>
      <c r="P43" s="12">
        <v>278066283.27872097</v>
      </c>
      <c r="Q43" s="12">
        <v>573548275.03402698</v>
      </c>
      <c r="R43" s="12">
        <v>2564787.6035892698</v>
      </c>
      <c r="S43" s="12">
        <v>44823904.4592022</v>
      </c>
    </row>
    <row r="44" spans="3:19" s="8" customFormat="1" x14ac:dyDescent="0.2">
      <c r="C44" s="13" t="s">
        <v>281</v>
      </c>
      <c r="F44" s="1">
        <v>37</v>
      </c>
      <c r="G44" s="1" t="s">
        <v>203</v>
      </c>
      <c r="H44" s="1"/>
      <c r="I44" s="12">
        <v>6613411.8846205603</v>
      </c>
      <c r="J44" s="12">
        <v>4244238.8769472605</v>
      </c>
      <c r="K44" s="12">
        <v>33751360.986640602</v>
      </c>
      <c r="L44" s="12">
        <v>2964257.84197842</v>
      </c>
      <c r="M44" s="12">
        <v>16080365.5061782</v>
      </c>
      <c r="N44" s="12">
        <v>9091567.7577239908</v>
      </c>
      <c r="O44" s="12">
        <v>3621149.1062359898</v>
      </c>
      <c r="P44" s="12">
        <v>300442102.27178401</v>
      </c>
      <c r="Q44" s="12">
        <v>116761682.659419</v>
      </c>
      <c r="R44" s="12">
        <v>1952692.4804730299</v>
      </c>
      <c r="S44" s="12">
        <v>21769513.241491299</v>
      </c>
    </row>
    <row r="45" spans="3:19" s="8" customFormat="1" x14ac:dyDescent="0.2">
      <c r="C45" s="13" t="s">
        <v>282</v>
      </c>
      <c r="F45" s="1">
        <v>38</v>
      </c>
      <c r="G45" s="1" t="s">
        <v>204</v>
      </c>
      <c r="H45" s="1"/>
      <c r="I45" s="12">
        <v>6657609.5147465402</v>
      </c>
      <c r="J45" s="12">
        <v>2661591.6248679999</v>
      </c>
      <c r="K45" s="12">
        <v>29883580.014998902</v>
      </c>
      <c r="L45" s="12">
        <v>2991029.33104352</v>
      </c>
      <c r="M45" s="12">
        <v>12814065.905849701</v>
      </c>
      <c r="N45" s="12">
        <v>7799563.5253531402</v>
      </c>
      <c r="O45" s="12">
        <v>4919782.1757010398</v>
      </c>
      <c r="P45" s="12">
        <v>303620881.07872999</v>
      </c>
      <c r="Q45" s="12">
        <v>730047975.69331896</v>
      </c>
      <c r="R45" s="12">
        <v>3149399.4843297298</v>
      </c>
      <c r="S45" s="12">
        <v>28747729.093575601</v>
      </c>
    </row>
    <row r="46" spans="3:19" s="8" customFormat="1" x14ac:dyDescent="0.2">
      <c r="C46" s="13" t="s">
        <v>283</v>
      </c>
      <c r="F46" s="1">
        <v>39</v>
      </c>
      <c r="G46" s="1" t="s">
        <v>205</v>
      </c>
      <c r="H46" s="1"/>
      <c r="I46" s="12">
        <v>5760932.79229117</v>
      </c>
      <c r="J46" s="12">
        <v>4039700.4391328301</v>
      </c>
      <c r="K46" s="12">
        <v>33472632.4084986</v>
      </c>
      <c r="L46" s="12">
        <v>3161227.5848156698</v>
      </c>
      <c r="M46" s="12">
        <v>6464295.1655532904</v>
      </c>
      <c r="N46" s="12">
        <v>10534622.2640398</v>
      </c>
      <c r="O46" s="12">
        <v>4290232.01717808</v>
      </c>
      <c r="P46" s="12">
        <v>320355904.89598697</v>
      </c>
      <c r="Q46" s="12">
        <v>316547342.79160798</v>
      </c>
      <c r="R46" s="12">
        <v>1914147.51439109</v>
      </c>
      <c r="S46" s="12">
        <v>24473976.796041299</v>
      </c>
    </row>
    <row r="47" spans="3:19" s="9" customFormat="1" x14ac:dyDescent="0.2">
      <c r="C47" s="13" t="s">
        <v>285</v>
      </c>
      <c r="F47" s="1">
        <v>40</v>
      </c>
      <c r="G47" s="1" t="s">
        <v>206</v>
      </c>
      <c r="H47" s="1"/>
      <c r="I47" s="12">
        <v>5691456.6754096895</v>
      </c>
      <c r="J47" s="12">
        <v>3555098.4453974902</v>
      </c>
      <c r="K47" s="12">
        <v>31251400.837269701</v>
      </c>
      <c r="L47" s="12">
        <v>2991485.7234957698</v>
      </c>
      <c r="M47" s="12">
        <v>5788262.51802075</v>
      </c>
      <c r="N47" s="12">
        <v>9950111.9481490999</v>
      </c>
      <c r="O47" s="12">
        <v>4208347.3597768601</v>
      </c>
      <c r="P47" s="12">
        <v>298512800.51753902</v>
      </c>
      <c r="Q47" s="12">
        <v>376078402.85022497</v>
      </c>
      <c r="R47" s="12">
        <v>2259490.1038586702</v>
      </c>
      <c r="S47" s="12">
        <v>35206790.5877157</v>
      </c>
    </row>
    <row r="48" spans="3:19" s="9" customFormat="1" x14ac:dyDescent="0.2">
      <c r="C48" s="13" t="s">
        <v>286</v>
      </c>
      <c r="F48" s="1">
        <v>41</v>
      </c>
      <c r="G48" s="1" t="s">
        <v>207</v>
      </c>
      <c r="H48" s="1"/>
      <c r="I48" s="12">
        <v>5800284.1480238903</v>
      </c>
      <c r="J48" s="12">
        <v>3250144.24261885</v>
      </c>
      <c r="K48" s="12">
        <v>39112099.637032099</v>
      </c>
      <c r="L48" s="12">
        <v>2455456.4180446998</v>
      </c>
      <c r="M48" s="12">
        <v>10216723.4829002</v>
      </c>
      <c r="N48" s="12">
        <v>3233965.5675899</v>
      </c>
      <c r="O48" s="12">
        <v>4335061.2990843495</v>
      </c>
      <c r="P48" s="12">
        <v>265027346.206348</v>
      </c>
      <c r="Q48" s="12">
        <v>454473305.87761301</v>
      </c>
      <c r="R48" s="12">
        <v>1896359.9255590599</v>
      </c>
      <c r="S48" s="12">
        <v>15280875.0515616</v>
      </c>
    </row>
    <row r="49" spans="3:19" s="9" customFormat="1" x14ac:dyDescent="0.2">
      <c r="C49" s="13" t="s">
        <v>287</v>
      </c>
      <c r="F49" s="1">
        <v>42</v>
      </c>
      <c r="G49" s="1" t="s">
        <v>208</v>
      </c>
      <c r="H49" s="1"/>
      <c r="I49" s="12">
        <v>5872011.13251084</v>
      </c>
      <c r="J49" s="12">
        <v>2560145.1836823202</v>
      </c>
      <c r="K49" s="12">
        <v>44398041.602733999</v>
      </c>
      <c r="L49" s="12">
        <v>2472014.26853636</v>
      </c>
      <c r="M49" s="12">
        <v>6299633.5398211703</v>
      </c>
      <c r="N49" s="12">
        <v>2969784.003939</v>
      </c>
      <c r="O49" s="12">
        <v>4336807.8434388703</v>
      </c>
      <c r="P49" s="12">
        <v>267781701.22196001</v>
      </c>
      <c r="Q49" s="12">
        <v>939667681.53155804</v>
      </c>
      <c r="R49" s="12">
        <v>3293818.4190056399</v>
      </c>
      <c r="S49" s="12">
        <v>26137153.004338998</v>
      </c>
    </row>
    <row r="50" spans="3:19" s="9" customFormat="1" x14ac:dyDescent="0.2">
      <c r="C50" s="13" t="s">
        <v>288</v>
      </c>
      <c r="F50" s="1">
        <v>43</v>
      </c>
      <c r="G50" s="1" t="s">
        <v>209</v>
      </c>
      <c r="H50" s="1"/>
      <c r="I50" s="12">
        <v>6393163.4376214202</v>
      </c>
      <c r="J50" s="12">
        <v>3662998.1784698102</v>
      </c>
      <c r="K50" s="12">
        <v>31514957.6305218</v>
      </c>
      <c r="L50" s="12">
        <v>2946012.05116835</v>
      </c>
      <c r="M50" s="12">
        <v>7034434.2472593896</v>
      </c>
      <c r="N50" s="12">
        <v>3279605.49908381</v>
      </c>
      <c r="O50" s="12">
        <v>2417478.5836580498</v>
      </c>
      <c r="P50" s="12">
        <v>307135511.92124701</v>
      </c>
      <c r="Q50" s="12">
        <v>390288909.81707001</v>
      </c>
      <c r="R50" s="12">
        <v>1619577.6496009899</v>
      </c>
      <c r="S50" s="12">
        <v>14959724.092429601</v>
      </c>
    </row>
    <row r="51" spans="3:19" x14ac:dyDescent="0.2">
      <c r="C51" s="13" t="s">
        <v>289</v>
      </c>
      <c r="F51" s="1">
        <v>44</v>
      </c>
      <c r="G51" s="1" t="s">
        <v>210</v>
      </c>
      <c r="I51" s="12">
        <v>6042183.7538224999</v>
      </c>
      <c r="J51" s="12">
        <v>3389188.5982088898</v>
      </c>
      <c r="K51" s="12">
        <v>34430959.887416899</v>
      </c>
      <c r="L51" s="12">
        <v>2853789.0853548902</v>
      </c>
      <c r="M51" s="12">
        <v>6181974.0381980697</v>
      </c>
      <c r="N51" s="12">
        <v>3120648.0574334399</v>
      </c>
      <c r="O51" s="12">
        <v>3513666.0893568899</v>
      </c>
      <c r="P51" s="12">
        <v>302414303.83889598</v>
      </c>
      <c r="Q51" s="12">
        <v>384278477.663441</v>
      </c>
      <c r="R51" s="12">
        <v>2128102.9985977202</v>
      </c>
      <c r="S51" s="12">
        <v>26686481.2353216</v>
      </c>
    </row>
    <row r="52" spans="3:19" x14ac:dyDescent="0.2">
      <c r="C52" s="13" t="s">
        <v>290</v>
      </c>
      <c r="F52" s="1">
        <v>45</v>
      </c>
      <c r="G52" s="1" t="s">
        <v>211</v>
      </c>
      <c r="I52" s="12">
        <v>6032335.7149723005</v>
      </c>
      <c r="J52" s="12">
        <v>3860736.6572775999</v>
      </c>
      <c r="K52" s="12">
        <v>35775760.930080898</v>
      </c>
      <c r="L52" s="12">
        <v>2575132.3794221301</v>
      </c>
      <c r="M52" s="12">
        <v>7634455.9956366802</v>
      </c>
      <c r="N52" s="12">
        <v>3723591.8772406098</v>
      </c>
      <c r="O52" s="12">
        <v>1939698.57681795</v>
      </c>
      <c r="P52" s="12">
        <v>242749873.189147</v>
      </c>
      <c r="Q52" s="12">
        <v>229523041.70144901</v>
      </c>
      <c r="R52" s="12">
        <v>1705026.4157568701</v>
      </c>
      <c r="S52" s="12">
        <v>19524335.859488901</v>
      </c>
    </row>
    <row r="53" spans="3:19" x14ac:dyDescent="0.2">
      <c r="C53" s="13" t="s">
        <v>291</v>
      </c>
      <c r="F53" s="1">
        <v>46</v>
      </c>
      <c r="G53" s="1" t="s">
        <v>212</v>
      </c>
      <c r="I53" s="12">
        <v>6696857.7266161405</v>
      </c>
      <c r="J53" s="12">
        <v>3188515.4642338702</v>
      </c>
      <c r="K53" s="12">
        <v>35066493.384389803</v>
      </c>
      <c r="L53" s="12">
        <v>2713495.5860961899</v>
      </c>
      <c r="M53" s="12">
        <v>7257103.7953671198</v>
      </c>
      <c r="N53" s="12">
        <v>4306998.3577106204</v>
      </c>
      <c r="O53" s="12">
        <v>3121098.2053992501</v>
      </c>
      <c r="P53" s="12">
        <v>274894891.29060298</v>
      </c>
      <c r="Q53" s="12">
        <v>557882434.49898398</v>
      </c>
      <c r="R53" s="12">
        <v>2315389.7894038502</v>
      </c>
      <c r="S53" s="12">
        <v>26775730.856628899</v>
      </c>
    </row>
    <row r="54" spans="3:19" x14ac:dyDescent="0.2">
      <c r="C54" s="13" t="s">
        <v>292</v>
      </c>
      <c r="F54" s="1">
        <v>47</v>
      </c>
      <c r="G54" s="1" t="s">
        <v>213</v>
      </c>
      <c r="I54" s="12">
        <v>5495294.8282616502</v>
      </c>
      <c r="J54" s="12">
        <v>4008125.9958977001</v>
      </c>
      <c r="K54" s="12">
        <v>23837837.536945902</v>
      </c>
      <c r="L54" s="12">
        <v>3366638.8038457902</v>
      </c>
      <c r="M54" s="12">
        <v>8234837.1033103801</v>
      </c>
      <c r="N54" s="12">
        <v>10749023.102272799</v>
      </c>
      <c r="O54" s="12">
        <v>3588773.50548808</v>
      </c>
      <c r="P54" s="12">
        <v>338505062.12689799</v>
      </c>
      <c r="Q54" s="12">
        <v>240769560.60726899</v>
      </c>
      <c r="R54" s="12">
        <v>1468691.44566757</v>
      </c>
      <c r="S54" s="12">
        <v>13487413.1796895</v>
      </c>
    </row>
    <row r="55" spans="3:19" x14ac:dyDescent="0.2">
      <c r="C55" s="13" t="s">
        <v>293</v>
      </c>
      <c r="F55" s="1">
        <v>48</v>
      </c>
      <c r="G55" s="1" t="s">
        <v>214</v>
      </c>
      <c r="I55" s="12">
        <v>5452313.1706374697</v>
      </c>
      <c r="J55" s="12">
        <v>2924457.2090457301</v>
      </c>
      <c r="K55" s="12">
        <v>21126952.756461401</v>
      </c>
      <c r="L55" s="12">
        <v>2975247.37569188</v>
      </c>
      <c r="M55" s="12">
        <v>13465484.421197301</v>
      </c>
      <c r="N55" s="12">
        <v>13987958.862657201</v>
      </c>
      <c r="O55" s="12">
        <v>3768573.0858580801</v>
      </c>
      <c r="P55" s="12">
        <v>318267026.63448</v>
      </c>
      <c r="Q55" s="12">
        <v>653238363.28049695</v>
      </c>
      <c r="R55" s="12">
        <v>2188153.8764820299</v>
      </c>
      <c r="S55" s="12">
        <v>20923791.184392899</v>
      </c>
    </row>
    <row r="56" spans="3:19" x14ac:dyDescent="0.2">
      <c r="C56" s="13" t="s">
        <v>294</v>
      </c>
      <c r="F56" s="1">
        <v>49</v>
      </c>
      <c r="G56" s="1" t="s">
        <v>215</v>
      </c>
      <c r="I56" s="12">
        <v>5846426.7070772303</v>
      </c>
      <c r="J56" s="12">
        <v>3874380.4553407999</v>
      </c>
      <c r="K56" s="12">
        <v>36792204.745130002</v>
      </c>
      <c r="L56" s="12">
        <v>3036975.5749115301</v>
      </c>
      <c r="M56" s="12">
        <v>14884012.7844679</v>
      </c>
      <c r="N56" s="12">
        <v>21697866.553551301</v>
      </c>
      <c r="O56" s="12">
        <v>3893767.6699851202</v>
      </c>
      <c r="P56" s="12">
        <v>343433512.34148198</v>
      </c>
      <c r="Q56" s="12">
        <v>284291551.77590102</v>
      </c>
      <c r="R56" s="12">
        <v>2138096.1382193002</v>
      </c>
      <c r="S56" s="12">
        <v>30167109.009224702</v>
      </c>
    </row>
    <row r="57" spans="3:19" x14ac:dyDescent="0.2">
      <c r="C57" s="13" t="s">
        <v>296</v>
      </c>
      <c r="F57" s="1">
        <v>50</v>
      </c>
      <c r="G57" s="1" t="s">
        <v>216</v>
      </c>
      <c r="I57" s="12">
        <v>6137083.6042018402</v>
      </c>
      <c r="J57" s="12">
        <v>2939344.1519054798</v>
      </c>
      <c r="K57" s="12">
        <v>32614198.327162098</v>
      </c>
      <c r="L57" s="12">
        <v>3078515.0299744699</v>
      </c>
      <c r="M57" s="12">
        <v>10625677.973284001</v>
      </c>
      <c r="N57" s="12">
        <v>21554840.064707499</v>
      </c>
      <c r="O57" s="12">
        <v>3061661.5326433401</v>
      </c>
      <c r="P57" s="12">
        <v>303882724.98947501</v>
      </c>
      <c r="Q57" s="12">
        <v>727351897.33829701</v>
      </c>
      <c r="R57" s="12">
        <v>2708721.3819540902</v>
      </c>
      <c r="S57" s="12">
        <v>32270111.851912901</v>
      </c>
    </row>
    <row r="58" spans="3:19" x14ac:dyDescent="0.2">
      <c r="C58" s="13" t="s">
        <v>297</v>
      </c>
      <c r="F58" s="1">
        <v>51</v>
      </c>
      <c r="G58" s="1" t="s">
        <v>217</v>
      </c>
      <c r="I58" s="12">
        <v>6223074.6222945899</v>
      </c>
      <c r="J58" s="12">
        <v>3437494.07030378</v>
      </c>
      <c r="K58" s="12">
        <v>20678695.7440819</v>
      </c>
      <c r="L58" s="12">
        <v>2758931.59402637</v>
      </c>
      <c r="M58" s="12">
        <v>16033657.8589109</v>
      </c>
      <c r="N58" s="12">
        <v>8365981.4390324699</v>
      </c>
      <c r="O58" s="12">
        <v>4638833.7122043101</v>
      </c>
      <c r="P58" s="12">
        <v>273563314.82890898</v>
      </c>
      <c r="Q58" s="12">
        <v>352387690.964257</v>
      </c>
      <c r="R58" s="12">
        <v>1943436.68250014</v>
      </c>
      <c r="S58" s="12">
        <v>20389899.670268901</v>
      </c>
    </row>
    <row r="59" spans="3:19" x14ac:dyDescent="0.2">
      <c r="C59" s="13" t="s">
        <v>298</v>
      </c>
      <c r="F59" s="1">
        <v>52</v>
      </c>
      <c r="G59" s="1" t="s">
        <v>218</v>
      </c>
      <c r="I59" s="12">
        <v>6339884.9918187195</v>
      </c>
      <c r="J59" s="12">
        <v>3193962.78600229</v>
      </c>
      <c r="K59" s="12">
        <v>24645853.126287099</v>
      </c>
      <c r="L59" s="12">
        <v>2987642.33950433</v>
      </c>
      <c r="M59" s="12">
        <v>13695464.5375369</v>
      </c>
      <c r="N59" s="12">
        <v>7762683.2928547896</v>
      </c>
      <c r="O59" s="12">
        <v>4797902.7652366497</v>
      </c>
      <c r="P59" s="12">
        <v>281412720.98065901</v>
      </c>
      <c r="Q59" s="12">
        <v>656206520.94630301</v>
      </c>
      <c r="R59" s="12">
        <v>2554809.3266664301</v>
      </c>
      <c r="S59" s="12">
        <v>28797036.127813298</v>
      </c>
    </row>
    <row r="60" spans="3:19" x14ac:dyDescent="0.2">
      <c r="C60" s="13" t="s">
        <v>299</v>
      </c>
      <c r="F60" s="1">
        <v>53</v>
      </c>
      <c r="G60" s="1" t="s">
        <v>219</v>
      </c>
      <c r="I60" s="12">
        <v>6330216.8178324196</v>
      </c>
      <c r="J60" s="12">
        <v>4009661.26233475</v>
      </c>
      <c r="K60" s="12">
        <v>33241795.909292601</v>
      </c>
      <c r="L60" s="12">
        <v>2762373.5380817</v>
      </c>
      <c r="M60" s="12">
        <v>14119322.6211432</v>
      </c>
      <c r="N60" s="12">
        <v>8271150.1312238397</v>
      </c>
      <c r="O60" s="12">
        <v>2576485.4824765301</v>
      </c>
      <c r="P60" s="12">
        <v>268017251.12792301</v>
      </c>
      <c r="Q60" s="12">
        <v>267969840.077631</v>
      </c>
      <c r="R60" s="12">
        <v>1998962.4007903601</v>
      </c>
      <c r="S60" s="12">
        <v>28126168.934360199</v>
      </c>
    </row>
    <row r="61" spans="3:19" x14ac:dyDescent="0.2">
      <c r="C61" s="13" t="s">
        <v>300</v>
      </c>
      <c r="F61" s="1">
        <v>54</v>
      </c>
      <c r="G61" s="1" t="s">
        <v>220</v>
      </c>
      <c r="I61" s="12">
        <v>5583256.6423053201</v>
      </c>
      <c r="J61" s="12">
        <v>3353921.05399522</v>
      </c>
      <c r="K61" s="12">
        <v>26874046.126090001</v>
      </c>
      <c r="L61" s="12">
        <v>2806717.0002619601</v>
      </c>
      <c r="M61" s="12">
        <v>14572361.3463198</v>
      </c>
      <c r="N61" s="12">
        <v>9178091.6237088796</v>
      </c>
      <c r="O61" s="12">
        <v>4136411.2348380201</v>
      </c>
      <c r="P61" s="12">
        <v>272249654.41825199</v>
      </c>
      <c r="Q61" s="12">
        <v>428124063.416399</v>
      </c>
      <c r="R61" s="12">
        <v>2222686.2867892901</v>
      </c>
      <c r="S61" s="12">
        <v>27940233.067106199</v>
      </c>
    </row>
    <row r="62" spans="3:19" x14ac:dyDescent="0.2">
      <c r="C62" s="13" t="s">
        <v>301</v>
      </c>
      <c r="F62" s="1">
        <v>55</v>
      </c>
      <c r="G62" s="1" t="s">
        <v>221</v>
      </c>
      <c r="I62" s="12">
        <v>6183497.62128371</v>
      </c>
      <c r="J62" s="12">
        <v>4076222.6576812598</v>
      </c>
      <c r="K62" s="12">
        <v>32080895.328470599</v>
      </c>
      <c r="L62" s="12">
        <v>2830629.6205784902</v>
      </c>
      <c r="M62" s="12">
        <v>12446853.470105899</v>
      </c>
      <c r="N62" s="12">
        <v>7432166.5788352098</v>
      </c>
      <c r="O62" s="12">
        <v>4778888.1793191098</v>
      </c>
      <c r="P62" s="12">
        <v>278941928.76920402</v>
      </c>
      <c r="Q62" s="12">
        <v>242145733.10807899</v>
      </c>
      <c r="R62" s="12">
        <v>2213886.1909330999</v>
      </c>
      <c r="S62" s="12">
        <v>21963618.319466699</v>
      </c>
    </row>
    <row r="63" spans="3:19" x14ac:dyDescent="0.2">
      <c r="C63" s="13" t="s">
        <v>302</v>
      </c>
      <c r="F63" s="1">
        <v>56</v>
      </c>
      <c r="G63" s="1" t="s">
        <v>222</v>
      </c>
      <c r="I63" s="12">
        <v>5763570.9360859804</v>
      </c>
      <c r="J63" s="12">
        <v>2870909.0898305802</v>
      </c>
      <c r="K63" s="12">
        <v>31598924.591511302</v>
      </c>
      <c r="L63" s="12">
        <v>2539730.5744721601</v>
      </c>
      <c r="M63" s="12">
        <v>11221417.719190501</v>
      </c>
      <c r="N63" s="12">
        <v>6837409.6892332798</v>
      </c>
      <c r="O63" s="12">
        <v>3382188.3391371798</v>
      </c>
      <c r="P63" s="12">
        <v>255661583.35393599</v>
      </c>
      <c r="Q63" s="12">
        <v>635555254.97941697</v>
      </c>
      <c r="R63" s="12">
        <v>3940139.9838801501</v>
      </c>
      <c r="S63" s="12">
        <v>39265854.963309303</v>
      </c>
    </row>
    <row r="64" spans="3:19" x14ac:dyDescent="0.2">
      <c r="C64" s="13" t="s">
        <v>303</v>
      </c>
      <c r="F64" s="1">
        <v>57</v>
      </c>
      <c r="G64" s="1" t="s">
        <v>223</v>
      </c>
      <c r="I64" s="12">
        <v>5471739.7346504098</v>
      </c>
      <c r="J64" s="12">
        <v>3823895.5267415699</v>
      </c>
      <c r="K64" s="12">
        <v>33552712.910692401</v>
      </c>
      <c r="L64" s="12">
        <v>2436307.3513994399</v>
      </c>
      <c r="M64" s="12">
        <v>15462259.8901203</v>
      </c>
      <c r="N64" s="12">
        <v>9139963.1522198096</v>
      </c>
      <c r="O64" s="12">
        <v>4287498.15644773</v>
      </c>
      <c r="P64" s="12">
        <v>263734509.14236301</v>
      </c>
      <c r="Q64" s="12">
        <v>199099181.54507801</v>
      </c>
      <c r="R64" s="12">
        <v>2311931.3248807001</v>
      </c>
      <c r="S64" s="12">
        <v>30973664.297128499</v>
      </c>
    </row>
    <row r="65" spans="3:19" x14ac:dyDescent="0.2">
      <c r="C65" s="13" t="s">
        <v>304</v>
      </c>
      <c r="F65" s="1">
        <v>58</v>
      </c>
      <c r="G65" s="1" t="s">
        <v>224</v>
      </c>
      <c r="I65" s="12">
        <v>5907151.0333066303</v>
      </c>
      <c r="J65" s="12">
        <v>3062876.89372548</v>
      </c>
      <c r="K65" s="12">
        <v>33188587.686051901</v>
      </c>
      <c r="L65" s="12">
        <v>2628179.7924707802</v>
      </c>
      <c r="M65" s="12">
        <v>12974983.1113638</v>
      </c>
      <c r="N65" s="12">
        <v>7228282.2961620204</v>
      </c>
      <c r="O65" s="12">
        <v>2229966.3716440601</v>
      </c>
      <c r="P65" s="12">
        <v>286525024.08475602</v>
      </c>
      <c r="Q65" s="12">
        <v>518097987.27599001</v>
      </c>
      <c r="R65" s="12">
        <v>3172930.7733177398</v>
      </c>
      <c r="S65" s="12">
        <v>39420124.303699002</v>
      </c>
    </row>
    <row r="66" spans="3:19" x14ac:dyDescent="0.2">
      <c r="C66" s="13" t="s">
        <v>305</v>
      </c>
      <c r="F66" s="1">
        <v>59</v>
      </c>
      <c r="G66" s="1" t="s">
        <v>225</v>
      </c>
      <c r="I66" s="12">
        <v>6712057.5765428003</v>
      </c>
      <c r="J66" s="12">
        <v>4269627.3555749999</v>
      </c>
      <c r="K66" s="12">
        <v>37197916.691126898</v>
      </c>
      <c r="L66" s="12">
        <v>2833182.1851534001</v>
      </c>
      <c r="M66" s="12">
        <v>9989857.2875557598</v>
      </c>
      <c r="N66" s="12">
        <v>10860033.276218699</v>
      </c>
      <c r="O66" s="12">
        <v>2114666.50073185</v>
      </c>
      <c r="P66" s="12">
        <v>287820000.54305398</v>
      </c>
      <c r="Q66" s="12">
        <v>99827005.7965765</v>
      </c>
      <c r="R66" s="12">
        <v>1877623.64244591</v>
      </c>
      <c r="S66" s="12">
        <v>22505407.076240402</v>
      </c>
    </row>
    <row r="67" spans="3:19" x14ac:dyDescent="0.2">
      <c r="C67" s="13" t="s">
        <v>307</v>
      </c>
      <c r="F67" s="1">
        <v>60</v>
      </c>
      <c r="G67" s="1" t="s">
        <v>226</v>
      </c>
      <c r="I67" s="12">
        <v>5869522.7355274102</v>
      </c>
      <c r="J67" s="12">
        <v>3885748.3858257602</v>
      </c>
      <c r="K67" s="12">
        <v>29243412.508544099</v>
      </c>
      <c r="L67" s="12">
        <v>2846805.35197837</v>
      </c>
      <c r="M67" s="12">
        <v>15624988.5562809</v>
      </c>
      <c r="N67" s="12">
        <v>7111660.9578258498</v>
      </c>
      <c r="O67" s="12">
        <v>4550696.6266822601</v>
      </c>
      <c r="P67" s="12">
        <v>280827253.80914903</v>
      </c>
      <c r="Q67" s="12">
        <v>244442744.781091</v>
      </c>
      <c r="R67" s="12">
        <v>1863217.2849500901</v>
      </c>
      <c r="S67" s="12">
        <v>25428202.864603002</v>
      </c>
    </row>
    <row r="68" spans="3:19" x14ac:dyDescent="0.2">
      <c r="C68" s="13" t="s">
        <v>308</v>
      </c>
      <c r="F68" s="1">
        <v>61</v>
      </c>
      <c r="G68" s="1" t="s">
        <v>227</v>
      </c>
      <c r="I68" s="12">
        <v>6973479.6575905904</v>
      </c>
      <c r="J68" s="12">
        <v>3741844.7300752299</v>
      </c>
      <c r="K68" s="12">
        <v>37702196.103687897</v>
      </c>
      <c r="L68" s="12">
        <v>2885161.3085002699</v>
      </c>
      <c r="M68" s="12">
        <v>12553946.4728212</v>
      </c>
      <c r="N68" s="12">
        <v>4379537.4654640397</v>
      </c>
      <c r="O68" s="12">
        <v>2696748.9049366401</v>
      </c>
      <c r="P68" s="12">
        <v>280043242.38072902</v>
      </c>
      <c r="Q68" s="12">
        <v>376036533.94007701</v>
      </c>
      <c r="R68" s="12">
        <v>2398761.0079978099</v>
      </c>
      <c r="S68" s="12">
        <v>13506856.803042101</v>
      </c>
    </row>
    <row r="69" spans="3:19" x14ac:dyDescent="0.2">
      <c r="C69" s="13" t="s">
        <v>309</v>
      </c>
      <c r="F69" s="1">
        <v>62</v>
      </c>
      <c r="G69" s="1" t="s">
        <v>228</v>
      </c>
      <c r="I69" s="12">
        <v>6563012.2320032297</v>
      </c>
      <c r="J69" s="12">
        <v>3269697.3442078298</v>
      </c>
      <c r="K69" s="12">
        <v>37820819.373919301</v>
      </c>
      <c r="L69" s="12">
        <v>2795546.0778068402</v>
      </c>
      <c r="M69" s="12">
        <v>11440041.343800001</v>
      </c>
      <c r="N69" s="12">
        <v>3771252.9173129601</v>
      </c>
      <c r="O69" s="12">
        <v>2393708.1256521498</v>
      </c>
      <c r="P69" s="12">
        <v>252091218.684091</v>
      </c>
      <c r="Q69" s="12">
        <v>528120207.00815701</v>
      </c>
      <c r="R69" s="12">
        <v>3210153.8374698102</v>
      </c>
      <c r="S69" s="12">
        <v>18189051.906577501</v>
      </c>
    </row>
    <row r="70" spans="3:19" x14ac:dyDescent="0.2">
      <c r="C70" s="13" t="s">
        <v>310</v>
      </c>
      <c r="F70" s="1">
        <v>63</v>
      </c>
      <c r="G70" s="1" t="s">
        <v>229</v>
      </c>
      <c r="I70" s="12">
        <v>6377938.4971700003</v>
      </c>
      <c r="J70" s="12">
        <v>3266924.6216360601</v>
      </c>
      <c r="K70" s="12">
        <v>35969436.530794397</v>
      </c>
      <c r="L70" s="12">
        <v>2648697.1250628</v>
      </c>
      <c r="M70" s="12">
        <v>10101936.373845199</v>
      </c>
      <c r="N70" s="12">
        <v>4606281.9051899398</v>
      </c>
      <c r="O70" s="12">
        <v>3346523.2901089499</v>
      </c>
      <c r="P70" s="12">
        <v>280335060.37692398</v>
      </c>
      <c r="Q70" s="12">
        <v>499150616.49428201</v>
      </c>
      <c r="R70" s="12">
        <v>1975604.1912200099</v>
      </c>
      <c r="S70" s="12">
        <v>19236901.304218501</v>
      </c>
    </row>
    <row r="71" spans="3:19" x14ac:dyDescent="0.2">
      <c r="C71" s="13" t="s">
        <v>311</v>
      </c>
      <c r="F71" s="1">
        <v>64</v>
      </c>
      <c r="G71" s="1" t="s">
        <v>230</v>
      </c>
      <c r="I71" s="12">
        <v>5505043.5018653804</v>
      </c>
      <c r="J71" s="12">
        <v>2713745.2960168198</v>
      </c>
      <c r="K71" s="12">
        <v>36070635.505495898</v>
      </c>
      <c r="L71" s="12">
        <v>2880944.9607408601</v>
      </c>
      <c r="M71" s="12">
        <v>17746244.430497799</v>
      </c>
      <c r="N71" s="12">
        <v>3588475.4172173198</v>
      </c>
      <c r="O71" s="12">
        <v>4309167.5007208297</v>
      </c>
      <c r="P71" s="12">
        <v>282628759.000337</v>
      </c>
      <c r="Q71" s="12">
        <v>750067787.04862297</v>
      </c>
      <c r="R71" s="12">
        <v>3534363.72543051</v>
      </c>
      <c r="S71" s="12">
        <v>33799666.940038897</v>
      </c>
    </row>
    <row r="72" spans="3:19" x14ac:dyDescent="0.2">
      <c r="C72" s="13" t="s">
        <v>312</v>
      </c>
      <c r="F72" s="1">
        <v>65</v>
      </c>
      <c r="G72" s="1" t="s">
        <v>231</v>
      </c>
      <c r="I72" s="12">
        <v>5199618.7981303204</v>
      </c>
      <c r="J72" s="12">
        <v>3177444.1773410598</v>
      </c>
      <c r="K72" s="12">
        <v>27165706.424088798</v>
      </c>
      <c r="L72" s="12">
        <v>2614516.76526614</v>
      </c>
      <c r="M72" s="12">
        <v>15134094.3228446</v>
      </c>
      <c r="N72" s="12">
        <v>5239818.8443288701</v>
      </c>
      <c r="O72" s="12">
        <v>3715418.8770417701</v>
      </c>
      <c r="P72" s="12">
        <v>285305516.70676303</v>
      </c>
      <c r="Q72" s="12">
        <v>520993884.63314801</v>
      </c>
      <c r="R72" s="12">
        <v>2343849.9489546898</v>
      </c>
      <c r="S72" s="12">
        <v>27817377.916192599</v>
      </c>
    </row>
    <row r="73" spans="3:19" x14ac:dyDescent="0.2">
      <c r="C73" s="13" t="s">
        <v>313</v>
      </c>
      <c r="F73" s="1">
        <v>66</v>
      </c>
      <c r="G73" s="1" t="s">
        <v>232</v>
      </c>
      <c r="I73" s="12">
        <v>6462495.77182985</v>
      </c>
      <c r="J73" s="12">
        <v>3491886.8435334899</v>
      </c>
      <c r="K73" s="12">
        <v>34260069.516365603</v>
      </c>
      <c r="L73" s="12">
        <v>2879492.6074413802</v>
      </c>
      <c r="M73" s="12">
        <v>13804705.457262499</v>
      </c>
      <c r="N73" s="12">
        <v>9235078.4626196306</v>
      </c>
      <c r="O73" s="12">
        <v>4353697.5087895095</v>
      </c>
      <c r="P73" s="12">
        <v>306068721.06036001</v>
      </c>
      <c r="Q73" s="12">
        <v>385331307.977202</v>
      </c>
      <c r="R73" s="12">
        <v>2922687.9014097201</v>
      </c>
      <c r="S73" s="12">
        <v>36806005.666766599</v>
      </c>
    </row>
    <row r="74" spans="3:19" x14ac:dyDescent="0.2">
      <c r="C74" s="13" t="s">
        <v>314</v>
      </c>
      <c r="F74" s="1">
        <v>67</v>
      </c>
      <c r="G74" s="1" t="s">
        <v>233</v>
      </c>
      <c r="I74" s="12">
        <v>6221388.8427143795</v>
      </c>
      <c r="J74" s="12">
        <v>3270280.62799442</v>
      </c>
      <c r="K74" s="12">
        <v>33800210.297885202</v>
      </c>
      <c r="L74" s="12">
        <v>2540115.7021625899</v>
      </c>
      <c r="M74" s="12">
        <v>11372999.1357738</v>
      </c>
      <c r="N74" s="12">
        <v>9126823.1313882098</v>
      </c>
      <c r="O74" s="12">
        <v>3003771.2837164002</v>
      </c>
      <c r="P74" s="12">
        <v>269804432.006688</v>
      </c>
      <c r="Q74" s="12">
        <v>483984177.23015898</v>
      </c>
      <c r="R74" s="12">
        <v>2072554.00961833</v>
      </c>
      <c r="S74" s="12">
        <v>30062876.2908094</v>
      </c>
    </row>
    <row r="75" spans="3:19" x14ac:dyDescent="0.2">
      <c r="C75" s="13" t="s">
        <v>315</v>
      </c>
      <c r="F75" s="1">
        <v>68</v>
      </c>
      <c r="G75" s="1" t="s">
        <v>234</v>
      </c>
      <c r="I75" s="12">
        <v>5879177.5966857504</v>
      </c>
      <c r="J75" s="12">
        <v>2718709.2384497402</v>
      </c>
      <c r="K75" s="12">
        <v>37805995.638191998</v>
      </c>
      <c r="L75" s="12">
        <v>2672041.6314042099</v>
      </c>
      <c r="M75" s="12">
        <v>11601819.7682059</v>
      </c>
      <c r="N75" s="12">
        <v>7129473.7283173101</v>
      </c>
      <c r="O75" s="12">
        <v>2549693.1692705899</v>
      </c>
      <c r="P75" s="12">
        <v>295327557.39405298</v>
      </c>
      <c r="Q75" s="12">
        <v>875602825.578035</v>
      </c>
      <c r="R75" s="12">
        <v>3567204.6550109098</v>
      </c>
      <c r="S75" s="12">
        <v>47084553.8076609</v>
      </c>
    </row>
    <row r="76" spans="3:19" x14ac:dyDescent="0.2">
      <c r="C76" s="13" t="s">
        <v>316</v>
      </c>
      <c r="F76" s="1">
        <v>69</v>
      </c>
      <c r="G76" s="1" t="s">
        <v>235</v>
      </c>
      <c r="I76" s="12">
        <v>6180185.4980886998</v>
      </c>
      <c r="J76" s="12">
        <v>3928955.5607947302</v>
      </c>
      <c r="K76" s="12">
        <v>31795257.538745102</v>
      </c>
      <c r="L76" s="12">
        <v>2847988.4566085702</v>
      </c>
      <c r="M76" s="12">
        <v>14328125.3619712</v>
      </c>
      <c r="N76" s="12">
        <v>12596505.753708599</v>
      </c>
      <c r="O76" s="12">
        <v>2490917.3548549102</v>
      </c>
      <c r="P76" s="12">
        <v>273558648.346017</v>
      </c>
      <c r="Q76" s="12">
        <v>300198008.60171902</v>
      </c>
      <c r="R76" s="12">
        <v>2405582.35792008</v>
      </c>
      <c r="S76" s="12">
        <v>26629515.6548457</v>
      </c>
    </row>
    <row r="77" spans="3:19" x14ac:dyDescent="0.2">
      <c r="C77" s="13" t="s">
        <v>318</v>
      </c>
      <c r="F77" s="1">
        <v>70</v>
      </c>
      <c r="G77" s="1" t="s">
        <v>236</v>
      </c>
      <c r="I77" s="12">
        <v>6468998.3758873297</v>
      </c>
      <c r="J77" s="12">
        <v>3454156.8490036801</v>
      </c>
      <c r="K77" s="12">
        <v>29674255.377546899</v>
      </c>
      <c r="L77" s="12">
        <v>2636106.5846082699</v>
      </c>
      <c r="M77" s="12">
        <v>9218953.7097816505</v>
      </c>
      <c r="N77" s="12">
        <v>13124092.886727201</v>
      </c>
      <c r="O77" s="12">
        <v>2406692.90520762</v>
      </c>
      <c r="P77" s="12">
        <v>277281003.64070398</v>
      </c>
      <c r="Q77" s="12">
        <v>420860017.83441198</v>
      </c>
      <c r="R77" s="12">
        <v>2907764.68832159</v>
      </c>
      <c r="S77" s="12">
        <v>38681969.8797962</v>
      </c>
    </row>
    <row r="78" spans="3:19" x14ac:dyDescent="0.2">
      <c r="C78" s="13" t="s">
        <v>319</v>
      </c>
      <c r="F78" s="1">
        <v>71</v>
      </c>
      <c r="G78" s="1" t="s">
        <v>237</v>
      </c>
      <c r="I78" s="12">
        <v>5501480.2119982699</v>
      </c>
      <c r="J78" s="12">
        <v>4439454.5221775202</v>
      </c>
      <c r="K78" s="12">
        <v>29832084.816052299</v>
      </c>
      <c r="L78" s="12">
        <v>2803362.17340557</v>
      </c>
      <c r="M78" s="12">
        <v>15869542.7210235</v>
      </c>
      <c r="N78" s="12">
        <v>7255802.7836417696</v>
      </c>
      <c r="O78" s="12">
        <v>4159192.2206686698</v>
      </c>
      <c r="P78" s="12">
        <v>280713032.26754701</v>
      </c>
      <c r="Q78" s="12">
        <v>131131310.175133</v>
      </c>
      <c r="R78" s="12">
        <v>1936739.5615467799</v>
      </c>
      <c r="S78" s="12">
        <v>16092424.2173521</v>
      </c>
    </row>
    <row r="79" spans="3:19" x14ac:dyDescent="0.2">
      <c r="C79" s="13" t="s">
        <v>320</v>
      </c>
      <c r="F79" s="1">
        <v>72</v>
      </c>
      <c r="G79" s="1" t="s">
        <v>238</v>
      </c>
      <c r="I79" s="12">
        <v>5859282.7826653402</v>
      </c>
      <c r="J79" s="12">
        <v>3642496.0897023999</v>
      </c>
      <c r="K79" s="12">
        <v>31682680.237256799</v>
      </c>
      <c r="L79" s="12">
        <v>3066546.9186618798</v>
      </c>
      <c r="M79" s="12">
        <v>14030791.839490799</v>
      </c>
      <c r="N79" s="12">
        <v>6707157.7799248202</v>
      </c>
      <c r="O79" s="12">
        <v>7094174.14376269</v>
      </c>
      <c r="P79" s="12">
        <v>304770747.68833798</v>
      </c>
      <c r="Q79" s="12">
        <v>344668601.42815202</v>
      </c>
      <c r="R79" s="12">
        <v>2531568.3369638599</v>
      </c>
      <c r="S79" s="12">
        <v>17353673.300997801</v>
      </c>
    </row>
    <row r="80" spans="3:19" x14ac:dyDescent="0.2">
      <c r="C80" s="13" t="s">
        <v>321</v>
      </c>
      <c r="F80" s="1">
        <v>73</v>
      </c>
      <c r="G80" s="1" t="s">
        <v>239</v>
      </c>
      <c r="I80" s="12">
        <v>5555037.0478715897</v>
      </c>
      <c r="J80" s="12">
        <v>4282630.4993608203</v>
      </c>
      <c r="K80" s="12">
        <v>33840468.269650601</v>
      </c>
      <c r="L80" s="12">
        <v>2560742.2954194602</v>
      </c>
      <c r="M80" s="12">
        <v>14293202.483343201</v>
      </c>
      <c r="N80" s="12">
        <v>18669750.3017313</v>
      </c>
      <c r="O80" s="12">
        <v>2345649.1996653001</v>
      </c>
      <c r="P80" s="12">
        <v>264413350.04506099</v>
      </c>
      <c r="Q80" s="12">
        <v>94419262.349598303</v>
      </c>
      <c r="R80" s="12">
        <v>2441980.41754111</v>
      </c>
      <c r="S80" s="12">
        <v>26679399.534329001</v>
      </c>
    </row>
    <row r="81" spans="3:32" x14ac:dyDescent="0.2">
      <c r="C81" s="13" t="s">
        <v>322</v>
      </c>
      <c r="F81" s="1">
        <v>74</v>
      </c>
      <c r="G81" s="1" t="s">
        <v>240</v>
      </c>
      <c r="I81" s="12">
        <v>5529962.2002170896</v>
      </c>
      <c r="J81" s="12">
        <v>3402655.20975762</v>
      </c>
      <c r="K81" s="12">
        <v>31617167.940596201</v>
      </c>
      <c r="L81" s="12">
        <v>3384118.8318309002</v>
      </c>
      <c r="M81" s="12">
        <v>14857818.3334621</v>
      </c>
      <c r="N81" s="12">
        <v>8068890.3928380599</v>
      </c>
      <c r="O81" s="12">
        <v>4665726.9638267104</v>
      </c>
      <c r="P81" s="12">
        <v>345544267.86859399</v>
      </c>
      <c r="Q81" s="12">
        <v>387977799.75757903</v>
      </c>
      <c r="R81" s="12">
        <v>2805759.94043423</v>
      </c>
      <c r="S81" s="12">
        <v>30181015.703161001</v>
      </c>
    </row>
    <row r="82" spans="3:32" x14ac:dyDescent="0.2">
      <c r="C82" s="13" t="s">
        <v>323</v>
      </c>
      <c r="F82" s="1">
        <v>75</v>
      </c>
      <c r="G82" s="1" t="s">
        <v>241</v>
      </c>
      <c r="I82" s="12">
        <v>5775623.1369684003</v>
      </c>
      <c r="J82" s="12">
        <v>4123808.5706649502</v>
      </c>
      <c r="K82" s="12">
        <v>31639833.9441953</v>
      </c>
      <c r="L82" s="12">
        <v>2624407.17754687</v>
      </c>
      <c r="M82" s="12">
        <v>11154854.961246399</v>
      </c>
      <c r="N82" s="12">
        <v>7366140.58505107</v>
      </c>
      <c r="O82" s="12">
        <v>2347466.1207884802</v>
      </c>
      <c r="P82" s="12">
        <v>258297703.388742</v>
      </c>
      <c r="Q82" s="12">
        <v>139151147.09182599</v>
      </c>
      <c r="R82" s="12">
        <v>1672392.2283341701</v>
      </c>
      <c r="S82" s="12">
        <v>16669336.557299901</v>
      </c>
    </row>
    <row r="83" spans="3:32" x14ac:dyDescent="0.2">
      <c r="C83" s="13" t="s">
        <v>324</v>
      </c>
      <c r="F83" s="1">
        <v>76</v>
      </c>
      <c r="G83" s="1" t="s">
        <v>242</v>
      </c>
      <c r="I83" s="12">
        <v>6610804.24156579</v>
      </c>
      <c r="J83" s="12">
        <v>3953114.6215905501</v>
      </c>
      <c r="K83" s="12">
        <v>34883857.913008504</v>
      </c>
      <c r="L83" s="12">
        <v>2488170.3200102602</v>
      </c>
      <c r="M83" s="12">
        <v>10709874.0415488</v>
      </c>
      <c r="N83" s="12">
        <v>9393276.9650668204</v>
      </c>
      <c r="O83" s="12">
        <v>2659646.7020711498</v>
      </c>
      <c r="P83" s="12">
        <v>261142989.046195</v>
      </c>
      <c r="Q83" s="12">
        <v>325215376.63146198</v>
      </c>
      <c r="R83" s="12">
        <v>2524424.8890927099</v>
      </c>
      <c r="S83" s="12">
        <v>25086237.711196698</v>
      </c>
    </row>
    <row r="84" spans="3:32" x14ac:dyDescent="0.2">
      <c r="C84" s="13" t="s">
        <v>325</v>
      </c>
      <c r="F84" s="1">
        <v>77</v>
      </c>
      <c r="G84" s="1" t="s">
        <v>243</v>
      </c>
      <c r="I84" s="12">
        <v>6312074.8157192403</v>
      </c>
      <c r="J84" s="12">
        <v>4009212.02360914</v>
      </c>
      <c r="K84" s="12">
        <v>45166308.713006102</v>
      </c>
      <c r="L84" s="12">
        <v>2168956.3543705898</v>
      </c>
      <c r="M84" s="12">
        <v>10413904.4303516</v>
      </c>
      <c r="N84" s="12">
        <v>8437108.2186485697</v>
      </c>
      <c r="O84" s="12">
        <v>3718721.6034759101</v>
      </c>
      <c r="P84" s="12">
        <v>252223713.10593799</v>
      </c>
      <c r="Q84" s="12">
        <v>238955817.607842</v>
      </c>
      <c r="R84" s="12">
        <v>2163055.2156018899</v>
      </c>
      <c r="S84" s="12">
        <v>29267788.760089099</v>
      </c>
    </row>
    <row r="85" spans="3:32" x14ac:dyDescent="0.2">
      <c r="C85" s="13" t="s">
        <v>326</v>
      </c>
      <c r="F85" s="1">
        <v>78</v>
      </c>
      <c r="G85" s="1" t="s">
        <v>244</v>
      </c>
      <c r="I85" s="12">
        <v>5768209.94030686</v>
      </c>
      <c r="J85" s="12">
        <v>3531248.5315260398</v>
      </c>
      <c r="K85" s="12">
        <v>39930531.081017703</v>
      </c>
      <c r="L85" s="12">
        <v>2823480.4037518702</v>
      </c>
      <c r="M85" s="12">
        <v>12265478.424632199</v>
      </c>
      <c r="N85" s="12">
        <v>8356278.78036201</v>
      </c>
      <c r="O85" s="12">
        <v>3492523.34149476</v>
      </c>
      <c r="P85" s="12">
        <v>274178598.64187998</v>
      </c>
      <c r="Q85" s="12">
        <v>522215900.96216798</v>
      </c>
      <c r="R85" s="12">
        <v>3531874.61949421</v>
      </c>
      <c r="S85" s="12">
        <v>43502620.914918602</v>
      </c>
    </row>
    <row r="86" spans="3:32" x14ac:dyDescent="0.2">
      <c r="C86" s="13" t="s">
        <v>327</v>
      </c>
      <c r="F86" s="1">
        <v>79</v>
      </c>
      <c r="G86" s="1" t="s">
        <v>245</v>
      </c>
      <c r="I86" s="12">
        <v>5555432.1095672604</v>
      </c>
      <c r="J86" s="12">
        <v>4776762.5059989402</v>
      </c>
      <c r="K86" s="12">
        <v>35008451.399513297</v>
      </c>
      <c r="L86" s="12">
        <v>3085033.4223817601</v>
      </c>
      <c r="M86" s="12">
        <v>13535882.953537401</v>
      </c>
      <c r="N86" s="12">
        <v>7074320.8708990598</v>
      </c>
      <c r="O86" s="12">
        <v>2443705.9803536101</v>
      </c>
      <c r="P86" s="12">
        <v>293861945.94106698</v>
      </c>
      <c r="Q86" s="12">
        <v>63717756.333942898</v>
      </c>
      <c r="R86" s="12">
        <v>2208892.8344178302</v>
      </c>
      <c r="S86" s="12">
        <v>28227887.823745299</v>
      </c>
    </row>
    <row r="87" spans="3:32" x14ac:dyDescent="0.2">
      <c r="C87" s="13" t="s">
        <v>329</v>
      </c>
      <c r="F87" s="1">
        <v>80</v>
      </c>
      <c r="G87" s="1" t="s">
        <v>246</v>
      </c>
      <c r="I87" s="12">
        <v>5938518.0991478497</v>
      </c>
      <c r="J87" s="12">
        <v>3561850.79681279</v>
      </c>
      <c r="K87" s="12">
        <v>33637420.293351501</v>
      </c>
      <c r="L87" s="12">
        <v>3204953.1413777499</v>
      </c>
      <c r="M87" s="12">
        <v>13096772.253094699</v>
      </c>
      <c r="N87" s="12">
        <v>7736744.9730400899</v>
      </c>
      <c r="O87" s="12">
        <v>4748897.5805593999</v>
      </c>
      <c r="P87" s="12">
        <v>320733576.80367798</v>
      </c>
      <c r="Q87" s="12">
        <v>425744013.68427497</v>
      </c>
      <c r="R87" s="12">
        <v>3072899.4578430499</v>
      </c>
      <c r="S87" s="12">
        <v>32621853.842735302</v>
      </c>
    </row>
    <row r="90" spans="3:32" x14ac:dyDescent="0.2">
      <c r="K90" s="42" t="s">
        <v>331</v>
      </c>
      <c r="L90" s="43"/>
      <c r="M90" s="43"/>
      <c r="N90" s="43"/>
      <c r="O90" s="43"/>
      <c r="P90" s="43"/>
      <c r="Q90" s="43"/>
      <c r="R90" s="43"/>
      <c r="S90" s="43"/>
    </row>
    <row r="91" spans="3:32" x14ac:dyDescent="0.2">
      <c r="K91" s="43"/>
      <c r="L91" s="43"/>
      <c r="M91" s="43"/>
      <c r="N91" s="43"/>
      <c r="O91" s="43"/>
      <c r="P91" s="43"/>
      <c r="Q91" s="43"/>
      <c r="R91" s="43"/>
      <c r="S91" s="43"/>
    </row>
    <row r="92" spans="3:32" x14ac:dyDescent="0.2">
      <c r="K92" s="43"/>
      <c r="L92" s="43"/>
      <c r="M92" s="43"/>
      <c r="N92" s="43"/>
      <c r="O92" s="43"/>
      <c r="P92" s="43"/>
      <c r="Q92" s="43"/>
      <c r="R92" s="43"/>
      <c r="S92" s="43"/>
    </row>
    <row r="95" spans="3:32" x14ac:dyDescent="0.2">
      <c r="K95" s="3" t="s">
        <v>2</v>
      </c>
      <c r="L95" s="3" t="s">
        <v>3</v>
      </c>
      <c r="M95" s="3" t="s">
        <v>4</v>
      </c>
      <c r="N95" s="3" t="s">
        <v>5</v>
      </c>
      <c r="O95" s="3" t="s">
        <v>6</v>
      </c>
      <c r="P95" s="3" t="s">
        <v>7</v>
      </c>
      <c r="Q95" s="3" t="s">
        <v>8</v>
      </c>
      <c r="R95" s="3" t="s">
        <v>9</v>
      </c>
      <c r="S95" s="3" t="s">
        <v>10</v>
      </c>
      <c r="V95" s="3" t="s">
        <v>0</v>
      </c>
      <c r="W95" s="3" t="s">
        <v>1</v>
      </c>
      <c r="X95" s="3" t="s">
        <v>2</v>
      </c>
      <c r="Y95" s="3" t="s">
        <v>3</v>
      </c>
      <c r="Z95" s="3" t="s">
        <v>4</v>
      </c>
      <c r="AA95" s="3" t="s">
        <v>5</v>
      </c>
      <c r="AB95" s="3" t="s">
        <v>6</v>
      </c>
      <c r="AC95" s="3" t="s">
        <v>7</v>
      </c>
      <c r="AD95" s="87" t="s">
        <v>8</v>
      </c>
      <c r="AE95" s="87" t="s">
        <v>9</v>
      </c>
      <c r="AF95" s="87" t="s">
        <v>10</v>
      </c>
    </row>
    <row r="96" spans="3:32" x14ac:dyDescent="0.2">
      <c r="C96" s="4" t="s">
        <v>11</v>
      </c>
      <c r="F96" s="5" t="s">
        <v>42</v>
      </c>
      <c r="G96" s="5" t="s">
        <v>12</v>
      </c>
      <c r="K96" s="6" t="s">
        <v>43</v>
      </c>
      <c r="L96" s="6" t="s">
        <v>43</v>
      </c>
      <c r="M96" s="6" t="s">
        <v>43</v>
      </c>
      <c r="N96" s="6" t="s">
        <v>43</v>
      </c>
      <c r="O96" s="6" t="s">
        <v>43</v>
      </c>
      <c r="P96" s="6" t="s">
        <v>43</v>
      </c>
      <c r="Q96" s="6" t="s">
        <v>43</v>
      </c>
      <c r="R96" s="6" t="s">
        <v>43</v>
      </c>
      <c r="S96" s="6" t="s">
        <v>43</v>
      </c>
      <c r="U96" s="1" t="s">
        <v>349</v>
      </c>
      <c r="V96" s="2"/>
      <c r="W96" s="2"/>
      <c r="X96" s="86">
        <f>AVERAGE(K97,K99,K101,K103,K105,K107,K109,K111,K113,K115)</f>
        <v>6.3456123318697113</v>
      </c>
      <c r="Y96" s="86">
        <f t="shared" ref="Y96:Y97" si="8">AVERAGE(L97,L99,L101,L103,L105,L107,L109,L111,L113,L115)</f>
        <v>0.48919945411211802</v>
      </c>
      <c r="Z96" s="86">
        <f t="shared" ref="Z96:Z97" si="9">AVERAGE(M97,M99,M101,M103,M105,M107,M109,M111,M113,M115)</f>
        <v>2.674987347249127</v>
      </c>
      <c r="AA96" s="86">
        <f t="shared" ref="AA96:AA97" si="10">AVERAGE(N97,N99,N101,N103,N105,N107,N109,N111,N113,N115)</f>
        <v>1.265091558974341</v>
      </c>
      <c r="AB96" s="86">
        <f t="shared" ref="AB96:AB97" si="11">AVERAGE(O97,O99,O101,O103,O105,O107,O109,O111,O113,O115)</f>
        <v>0.50985618582225922</v>
      </c>
      <c r="AC96" s="86">
        <f t="shared" ref="AC96:AC97" si="12">AVERAGE(P97,P99,P101,P103,P105,P107,P109,P111,P113,P115)</f>
        <v>50.439511082906762</v>
      </c>
      <c r="AD96" s="88">
        <f t="shared" ref="AD96:AD97" si="13">AVERAGE(Q97,Q99,Q101,Q103,Q105,Q107,Q109,Q111,Q113,Q115)</f>
        <v>37.779087566614393</v>
      </c>
      <c r="AE96" s="88">
        <f t="shared" ref="AE96:AE97" si="14">AVERAGE(R97,R99,R101,R103,R105,R107,R109,R111,R113,R115)</f>
        <v>0.3816542801567927</v>
      </c>
      <c r="AF96" s="88">
        <f t="shared" ref="AF96:AF97" si="15">AVERAGE(S97,S99,S101,S103,S105,S107,S109,S111,S113,S115)</f>
        <v>4.4514790183700628</v>
      </c>
    </row>
    <row r="97" spans="3:32" x14ac:dyDescent="0.2">
      <c r="C97" s="13" t="s">
        <v>251</v>
      </c>
      <c r="D97" s="7"/>
      <c r="E97" s="7"/>
      <c r="F97" s="1">
        <v>1</v>
      </c>
      <c r="G97" s="1" t="s">
        <v>166</v>
      </c>
      <c r="K97" s="1">
        <f>K8/$I8</f>
        <v>5.6735530175707343</v>
      </c>
      <c r="L97" s="1">
        <f t="shared" ref="L97:S97" si="16">L8/$I8</f>
        <v>0.48710938866749026</v>
      </c>
      <c r="M97" s="1">
        <f t="shared" si="16"/>
        <v>1.780565728170586</v>
      </c>
      <c r="N97" s="1">
        <f t="shared" si="16"/>
        <v>0.59722300539726092</v>
      </c>
      <c r="O97" s="1">
        <f t="shared" si="16"/>
        <v>0.55605701637974503</v>
      </c>
      <c r="P97" s="1">
        <f t="shared" si="16"/>
        <v>49.568404316160915</v>
      </c>
      <c r="Q97" s="1">
        <f t="shared" si="16"/>
        <v>84.047765687287821</v>
      </c>
      <c r="R97" s="1">
        <f t="shared" si="16"/>
        <v>0.38247065307308442</v>
      </c>
      <c r="S97" s="1">
        <f t="shared" si="16"/>
        <v>3.98224261791731</v>
      </c>
      <c r="U97" s="1" t="s">
        <v>350</v>
      </c>
      <c r="V97" s="2"/>
      <c r="W97" s="2"/>
      <c r="X97" s="86">
        <f t="shared" ref="X96:X97" si="17">AVERAGE(K98,K100,K102,K104,K106,K108,K110,K112,K114,K116)</f>
        <v>6.1472447830822388</v>
      </c>
      <c r="Y97" s="86">
        <f t="shared" si="8"/>
        <v>0.50581694316658843</v>
      </c>
      <c r="Z97" s="86">
        <f t="shared" si="9"/>
        <v>2.5085393424272127</v>
      </c>
      <c r="AA97" s="86">
        <f t="shared" si="10"/>
        <v>1.2656311369732205</v>
      </c>
      <c r="AB97" s="86">
        <f t="shared" si="11"/>
        <v>0.64592185273080049</v>
      </c>
      <c r="AC97" s="86">
        <f t="shared" si="12"/>
        <v>52.997980666200213</v>
      </c>
      <c r="AD97" s="88">
        <f t="shared" si="13"/>
        <v>80.104610388676861</v>
      </c>
      <c r="AE97" s="88">
        <f t="shared" si="14"/>
        <v>0.55329298403082849</v>
      </c>
      <c r="AF97" s="88">
        <f t="shared" si="15"/>
        <v>6.5436304037120392</v>
      </c>
    </row>
    <row r="98" spans="3:32" x14ac:dyDescent="0.2">
      <c r="C98" s="13" t="s">
        <v>262</v>
      </c>
      <c r="D98" s="7"/>
      <c r="E98" s="7"/>
      <c r="F98" s="1">
        <v>2</v>
      </c>
      <c r="G98" s="1" t="s">
        <v>168</v>
      </c>
      <c r="K98" s="1">
        <f t="shared" ref="K98:S161" si="18">K9/$I9</f>
        <v>5.0441115035578532</v>
      </c>
      <c r="L98" s="1">
        <f t="shared" si="18"/>
        <v>0.41327819870896781</v>
      </c>
      <c r="M98" s="1">
        <f t="shared" si="18"/>
        <v>2.0639055251798624</v>
      </c>
      <c r="N98" s="1">
        <f t="shared" si="18"/>
        <v>0.64218169526976576</v>
      </c>
      <c r="O98" s="1">
        <f t="shared" si="18"/>
        <v>0.4509159709463097</v>
      </c>
      <c r="P98" s="1">
        <f t="shared" si="18"/>
        <v>41.195964440160438</v>
      </c>
      <c r="Q98" s="1">
        <f t="shared" si="18"/>
        <v>131.22065911619774</v>
      </c>
      <c r="R98" s="1">
        <f t="shared" si="18"/>
        <v>0.56164719156377418</v>
      </c>
      <c r="S98" s="1">
        <f t="shared" si="18"/>
        <v>5.1436250328363338</v>
      </c>
      <c r="U98" s="1" t="s">
        <v>351</v>
      </c>
      <c r="V98" s="84"/>
      <c r="W98" s="84"/>
      <c r="X98" s="86">
        <f t="shared" ref="X98:X99" si="19">AVERAGE(K117,K119,K121,K123,K125,K127,K129,K131,K133,K135)</f>
        <v>5.4190434007174328</v>
      </c>
      <c r="Y98" s="86">
        <f t="shared" ref="Y98:Y99" si="20">AVERAGE(L117,L119,L121,L123,L125,L127,L129,L131,L133,L135)</f>
        <v>0.49544933757322074</v>
      </c>
      <c r="Z98" s="86">
        <f t="shared" ref="Z98:Z99" si="21">AVERAGE(M117,M119,M121,M123,M125,M127,M129,M131,M133,M135)</f>
        <v>2.125499851957418</v>
      </c>
      <c r="AA98" s="86">
        <f t="shared" ref="AA98:AA99" si="22">AVERAGE(N117,N119,N121,N123,N125,N127,N129,N131,N133,N135)</f>
        <v>1.3070479163503006</v>
      </c>
      <c r="AB98" s="86">
        <f t="shared" ref="AB98:AB99" si="23">AVERAGE(O117,O119,O121,O123,O125,O127,O129,O131,O133,O135)</f>
        <v>0.67012343087785275</v>
      </c>
      <c r="AC98" s="86">
        <f t="shared" ref="AC98:AC99" si="24">AVERAGE(P117,P119,P121,P123,P125,P127,P129,P131,P133,P135)</f>
        <v>50.899181964665459</v>
      </c>
      <c r="AD98" s="88">
        <f t="shared" ref="AD98:AD99" si="25">AVERAGE(Q117,Q119,Q121,Q123,Q125,Q127,Q129,Q131,Q133,Q135)</f>
        <v>57.438302369683583</v>
      </c>
      <c r="AE98" s="88">
        <f t="shared" ref="AE98:AE99" si="26">AVERAGE(R117,R119,R121,R123,R125,R127,R129,R131,R133,R135)</f>
        <v>0.35690961401973981</v>
      </c>
      <c r="AF98" s="88">
        <f t="shared" ref="AF98:AF99" si="27">AVERAGE(S117,S119,S121,S123,S125,S127,S129,S131,S133,S135)</f>
        <v>3.8976641516186681</v>
      </c>
    </row>
    <row r="99" spans="3:32" x14ac:dyDescent="0.2">
      <c r="C99" s="13" t="s">
        <v>273</v>
      </c>
      <c r="F99" s="1">
        <v>3</v>
      </c>
      <c r="G99" s="1" t="s">
        <v>169</v>
      </c>
      <c r="K99" s="1">
        <f t="shared" si="18"/>
        <v>6.1712323461455743</v>
      </c>
      <c r="L99" s="1">
        <f t="shared" si="18"/>
        <v>0.54546203316721931</v>
      </c>
      <c r="M99" s="1">
        <f t="shared" si="18"/>
        <v>3.7483612210038748</v>
      </c>
      <c r="N99" s="1">
        <f t="shared" si="18"/>
        <v>0.82035198911526985</v>
      </c>
      <c r="O99" s="1">
        <f t="shared" si="18"/>
        <v>0.58980099870560088</v>
      </c>
      <c r="P99" s="1">
        <f t="shared" si="18"/>
        <v>54.32645057015538</v>
      </c>
      <c r="Q99" s="1">
        <f t="shared" si="18"/>
        <v>36.070973391066282</v>
      </c>
      <c r="R99" s="1">
        <f t="shared" si="18"/>
        <v>0.35532836006945273</v>
      </c>
      <c r="S99" s="1">
        <f t="shared" si="18"/>
        <v>4.4461086301153658</v>
      </c>
      <c r="U99" s="1" t="s">
        <v>352</v>
      </c>
      <c r="V99" s="84"/>
      <c r="W99" s="84"/>
      <c r="X99" s="86">
        <f t="shared" si="19"/>
        <v>5.5830273651106994</v>
      </c>
      <c r="Y99" s="86">
        <f t="shared" si="20"/>
        <v>0.47034669042728411</v>
      </c>
      <c r="Z99" s="86">
        <f t="shared" si="21"/>
        <v>2.0869680745391657</v>
      </c>
      <c r="AA99" s="86">
        <f t="shared" si="22"/>
        <v>1.1859379090081126</v>
      </c>
      <c r="AB99" s="86">
        <f t="shared" si="23"/>
        <v>0.65052898759571465</v>
      </c>
      <c r="AC99" s="86">
        <f t="shared" si="24"/>
        <v>49.732928871550051</v>
      </c>
      <c r="AD99" s="88">
        <f t="shared" si="25"/>
        <v>95.887894405173455</v>
      </c>
      <c r="AE99" s="88">
        <f t="shared" si="26"/>
        <v>0.49339318485999017</v>
      </c>
      <c r="AF99" s="88">
        <f t="shared" si="27"/>
        <v>5.755605872127572</v>
      </c>
    </row>
    <row r="100" spans="3:32" x14ac:dyDescent="0.2">
      <c r="C100" s="13" t="s">
        <v>284</v>
      </c>
      <c r="D100" s="8"/>
      <c r="E100" s="8"/>
      <c r="F100" s="1">
        <v>4</v>
      </c>
      <c r="G100" s="1" t="s">
        <v>170</v>
      </c>
      <c r="K100" s="1">
        <f t="shared" si="18"/>
        <v>6.2278749389984647</v>
      </c>
      <c r="L100" s="1">
        <f t="shared" si="18"/>
        <v>0.51143004359434818</v>
      </c>
      <c r="M100" s="1">
        <f t="shared" si="18"/>
        <v>2.9150794773311648</v>
      </c>
      <c r="N100" s="1">
        <f t="shared" si="18"/>
        <v>0.92421551611737585</v>
      </c>
      <c r="O100" s="1">
        <f t="shared" si="18"/>
        <v>0.76003896900263823</v>
      </c>
      <c r="P100" s="1">
        <f t="shared" si="18"/>
        <v>54.15023677061555</v>
      </c>
      <c r="Q100" s="1">
        <f t="shared" si="18"/>
        <v>108.00223801116168</v>
      </c>
      <c r="R100" s="1">
        <f t="shared" si="18"/>
        <v>0.60782483281768607</v>
      </c>
      <c r="S100" s="1">
        <f t="shared" si="18"/>
        <v>5.7483086273878081</v>
      </c>
      <c r="U100" s="1" t="s">
        <v>353</v>
      </c>
      <c r="V100" s="85"/>
      <c r="W100" s="85"/>
      <c r="X100" s="86">
        <f t="shared" ref="X100:X101" si="28">AVERAGE(K137,K139,K141,K143,K145,K147,K149,K151,K153,K155)</f>
        <v>5.3670548349557539</v>
      </c>
      <c r="Y100" s="86">
        <f t="shared" ref="Y100:Y101" si="29">AVERAGE(L137,L139,L141,L143,L145,L147,L149,L151,L153,L155)</f>
        <v>0.46479729459500285</v>
      </c>
      <c r="Z100" s="86">
        <f t="shared" ref="Z100:Z101" si="30">AVERAGE(M137,M139,M141,M143,M145,M147,M149,M151,M153,M155)</f>
        <v>1.9305716720997328</v>
      </c>
      <c r="AA100" s="86">
        <f t="shared" ref="AA100:AA101" si="31">AVERAGE(N137,N139,N141,N143,N145,N147,N149,N151,N153,N155)</f>
        <v>1.449643779219002</v>
      </c>
      <c r="AB100" s="86">
        <f t="shared" ref="AB100:AB101" si="32">AVERAGE(O137,O139,O141,O143,O145,O147,O149,O151,O153,O155)</f>
        <v>0.57900541142756023</v>
      </c>
      <c r="AC100" s="86">
        <f t="shared" ref="AC100:AC101" si="33">AVERAGE(P137,P139,P141,P143,P145,P147,P149,P151,P153,P155)</f>
        <v>47.680633867882804</v>
      </c>
      <c r="AD100" s="88">
        <f t="shared" ref="AD100:AD101" si="34">AVERAGE(Q137,Q139,Q141,Q143,Q145,Q147,Q149,Q151,Q153,Q155)</f>
        <v>45.926801478726802</v>
      </c>
      <c r="AE100" s="88">
        <f t="shared" ref="AE100:AE101" si="35">AVERAGE(R137,R139,R141,R143,R145,R147,R149,R151,R153,R155)</f>
        <v>0.31842620990837645</v>
      </c>
      <c r="AF100" s="88">
        <f t="shared" ref="AF100:AF101" si="36">AVERAGE(S137,S139,S141,S143,S145,S147,S149,S151,S153,S155)</f>
        <v>3.6110629082486603</v>
      </c>
    </row>
    <row r="101" spans="3:32" x14ac:dyDescent="0.2">
      <c r="C101" s="13" t="s">
        <v>295</v>
      </c>
      <c r="F101" s="1">
        <v>5</v>
      </c>
      <c r="G101" s="1" t="s">
        <v>171</v>
      </c>
      <c r="K101" s="1">
        <f t="shared" si="18"/>
        <v>6.9261795254698688</v>
      </c>
      <c r="L101" s="1">
        <f t="shared" si="18"/>
        <v>0.46344947547732873</v>
      </c>
      <c r="M101" s="1">
        <f t="shared" si="18"/>
        <v>2.917198547395965</v>
      </c>
      <c r="N101" s="1">
        <f t="shared" si="18"/>
        <v>0.66417808445812054</v>
      </c>
      <c r="O101" s="1">
        <f t="shared" si="18"/>
        <v>0.9190056400154426</v>
      </c>
      <c r="P101" s="1">
        <f t="shared" si="18"/>
        <v>47.787865110365992</v>
      </c>
      <c r="Q101" s="1">
        <f t="shared" si="18"/>
        <v>78.589401412151247</v>
      </c>
      <c r="R101" s="1">
        <f t="shared" si="18"/>
        <v>0.3523416393699681</v>
      </c>
      <c r="S101" s="1">
        <f t="shared" si="18"/>
        <v>3.5123304449389323</v>
      </c>
      <c r="U101" s="1" t="s">
        <v>354</v>
      </c>
      <c r="V101" s="85"/>
      <c r="W101" s="85"/>
      <c r="X101" s="86">
        <f t="shared" si="28"/>
        <v>5.2468698352557723</v>
      </c>
      <c r="Y101" s="86">
        <f t="shared" si="29"/>
        <v>0.46903232232765274</v>
      </c>
      <c r="Z101" s="86">
        <f t="shared" si="30"/>
        <v>1.8956404998229144</v>
      </c>
      <c r="AA101" s="86">
        <f t="shared" si="31"/>
        <v>1.4232973577511705</v>
      </c>
      <c r="AB101" s="86">
        <f t="shared" si="32"/>
        <v>0.62134739933606764</v>
      </c>
      <c r="AC101" s="86">
        <f t="shared" si="33"/>
        <v>47.844799181990254</v>
      </c>
      <c r="AD101" s="88">
        <f t="shared" si="34"/>
        <v>96.506471617873927</v>
      </c>
      <c r="AE101" s="88">
        <f t="shared" si="35"/>
        <v>0.44408549346827542</v>
      </c>
      <c r="AF101" s="88">
        <f t="shared" si="36"/>
        <v>4.9326693037904272</v>
      </c>
    </row>
    <row r="102" spans="3:32" x14ac:dyDescent="0.2">
      <c r="C102" s="13" t="s">
        <v>306</v>
      </c>
      <c r="F102" s="1">
        <v>6</v>
      </c>
      <c r="G102" s="1" t="s">
        <v>172</v>
      </c>
      <c r="K102" s="1">
        <f t="shared" si="18"/>
        <v>7.2222118858786279</v>
      </c>
      <c r="L102" s="1">
        <f t="shared" si="18"/>
        <v>0.49647548955262955</v>
      </c>
      <c r="M102" s="1">
        <f t="shared" si="18"/>
        <v>1.7337501324585267</v>
      </c>
      <c r="N102" s="1">
        <f t="shared" si="18"/>
        <v>0.90403075223439622</v>
      </c>
      <c r="O102" s="1">
        <f t="shared" si="18"/>
        <v>0.60723983967763628</v>
      </c>
      <c r="P102" s="1">
        <f t="shared" si="18"/>
        <v>46.20610275481063</v>
      </c>
      <c r="Q102" s="1">
        <f t="shared" si="18"/>
        <v>65.23159318471032</v>
      </c>
      <c r="R102" s="1">
        <f t="shared" si="18"/>
        <v>0.46745459678984735</v>
      </c>
      <c r="S102" s="1">
        <f t="shared" si="18"/>
        <v>5.3857299085600179</v>
      </c>
      <c r="U102" s="1" t="s">
        <v>355</v>
      </c>
      <c r="V102" s="2"/>
      <c r="W102" s="2"/>
      <c r="X102" s="86">
        <f t="shared" ref="X102:X103" si="37">AVERAGE(K157,K159,K161,K163,K165,K167,K169,K171,K173,K175)</f>
        <v>5.7298126091451973</v>
      </c>
      <c r="Y102" s="86">
        <f t="shared" ref="Y102:Y103" si="38">AVERAGE(L157,L159,L161,L163,L165,L167,L169,L171,L173,L175)</f>
        <v>0.45248397223710468</v>
      </c>
      <c r="Z102" s="86">
        <f t="shared" ref="Z102:Z103" si="39">AVERAGE(M157,M159,M161,M163,M165,M167,M169,M171,M173,M175)</f>
        <v>2.19165219604943</v>
      </c>
      <c r="AA102" s="86">
        <f t="shared" ref="AA102:AA103" si="40">AVERAGE(N157,N159,N161,N163,N165,N167,N169,N171,N173,N175)</f>
        <v>1.4428398635719359</v>
      </c>
      <c r="AB102" s="86">
        <f t="shared" ref="AB102:AB103" si="41">AVERAGE(O157,O159,O161,O163,O165,O167,O169,O171,O173,O175)</f>
        <v>0.51255708274434453</v>
      </c>
      <c r="AC102" s="86">
        <f t="shared" ref="AC102:AC103" si="42">AVERAGE(P157,P159,P161,P163,P165,P167,P169,P171,P173,P175)</f>
        <v>46.28148615174716</v>
      </c>
      <c r="AD102" s="88">
        <f t="shared" ref="AD102:AD103" si="43">AVERAGE(Q157,Q159,Q161,Q163,Q165,Q167,Q169,Q171,Q173,Q175)</f>
        <v>47.300412265838595</v>
      </c>
      <c r="AE102" s="88">
        <f t="shared" ref="AE102:AE103" si="44">AVERAGE(R157,R159,R161,R163,R165,R167,R169,R171,R173,R175)</f>
        <v>0.36483800330763966</v>
      </c>
      <c r="AF102" s="88">
        <f t="shared" ref="AF102:AF103" si="45">AVERAGE(S157,S159,S161,S163,S165,S167,S169,S171,S173,S175)</f>
        <v>3.9775903039257678</v>
      </c>
    </row>
    <row r="103" spans="3:32" x14ac:dyDescent="0.2">
      <c r="C103" s="13" t="s">
        <v>317</v>
      </c>
      <c r="F103" s="1">
        <v>7</v>
      </c>
      <c r="G103" s="1" t="s">
        <v>173</v>
      </c>
      <c r="K103" s="1">
        <f t="shared" si="18"/>
        <v>6.1363268297669027</v>
      </c>
      <c r="L103" s="1">
        <f t="shared" si="18"/>
        <v>0.48256501323715534</v>
      </c>
      <c r="M103" s="1">
        <f t="shared" si="18"/>
        <v>2.7106151805449707</v>
      </c>
      <c r="N103" s="1">
        <f t="shared" si="18"/>
        <v>1.2447639726358655</v>
      </c>
      <c r="O103" s="1">
        <f t="shared" si="18"/>
        <v>0.43647340010594998</v>
      </c>
      <c r="P103" s="1">
        <f t="shared" si="18"/>
        <v>48.324196596913112</v>
      </c>
      <c r="Q103" s="1">
        <f t="shared" si="18"/>
        <v>13.050350458330335</v>
      </c>
      <c r="R103" s="1">
        <f t="shared" si="18"/>
        <v>0.30406151147970667</v>
      </c>
      <c r="S103" s="1">
        <f t="shared" si="18"/>
        <v>3.6782415671942479</v>
      </c>
      <c r="U103" s="1" t="s">
        <v>356</v>
      </c>
      <c r="V103" s="2"/>
      <c r="W103" s="2"/>
      <c r="X103" s="86">
        <f t="shared" si="37"/>
        <v>5.7622300778100186</v>
      </c>
      <c r="Y103" s="86">
        <f t="shared" si="38"/>
        <v>0.47977280282106383</v>
      </c>
      <c r="Z103" s="86">
        <f t="shared" si="39"/>
        <v>2.1534593967158546</v>
      </c>
      <c r="AA103" s="86">
        <f t="shared" si="40"/>
        <v>1.2673145255120819</v>
      </c>
      <c r="AB103" s="86">
        <f t="shared" si="41"/>
        <v>0.64888468084737128</v>
      </c>
      <c r="AC103" s="86">
        <f t="shared" si="42"/>
        <v>48.575251795167368</v>
      </c>
      <c r="AD103" s="88">
        <f t="shared" si="43"/>
        <v>83.074034521636889</v>
      </c>
      <c r="AE103" s="88">
        <f t="shared" si="44"/>
        <v>0.5090700270383588</v>
      </c>
      <c r="AF103" s="88">
        <f t="shared" si="45"/>
        <v>5.3844078045534278</v>
      </c>
    </row>
    <row r="104" spans="3:32" x14ac:dyDescent="0.2">
      <c r="C104" s="13" t="s">
        <v>328</v>
      </c>
      <c r="F104" s="1">
        <v>8</v>
      </c>
      <c r="G104" s="1" t="s">
        <v>174</v>
      </c>
      <c r="K104" s="1">
        <f t="shared" si="18"/>
        <v>5.8476783196005266</v>
      </c>
      <c r="L104" s="1">
        <f t="shared" si="18"/>
        <v>0.52861490695616953</v>
      </c>
      <c r="M104" s="1">
        <f t="shared" si="18"/>
        <v>2.1234854596195758</v>
      </c>
      <c r="N104" s="1">
        <f t="shared" si="18"/>
        <v>1.3474997830967637</v>
      </c>
      <c r="O104" s="1">
        <f t="shared" si="18"/>
        <v>0.57544910386161607</v>
      </c>
      <c r="P104" s="1">
        <f t="shared" si="18"/>
        <v>51.373429768804705</v>
      </c>
      <c r="Q104" s="1">
        <f t="shared" si="18"/>
        <v>44.116735360529781</v>
      </c>
      <c r="R104" s="1">
        <f t="shared" si="18"/>
        <v>0.44342690050358124</v>
      </c>
      <c r="S104" s="1">
        <f t="shared" si="18"/>
        <v>5.8536633162770348</v>
      </c>
    </row>
    <row r="105" spans="3:32" x14ac:dyDescent="0.2">
      <c r="C105" s="13" t="s">
        <v>330</v>
      </c>
      <c r="F105" s="1">
        <v>9</v>
      </c>
      <c r="G105" s="1" t="s">
        <v>175</v>
      </c>
      <c r="K105" s="1">
        <f t="shared" si="18"/>
        <v>6.8028024138310883</v>
      </c>
      <c r="L105" s="1">
        <f t="shared" si="18"/>
        <v>0.43562825290168833</v>
      </c>
      <c r="M105" s="1">
        <f t="shared" si="18"/>
        <v>2.0160096997605459</v>
      </c>
      <c r="N105" s="1">
        <f t="shared" si="18"/>
        <v>2.651554932840368</v>
      </c>
      <c r="O105" s="1">
        <f t="shared" si="18"/>
        <v>0.31377984409069737</v>
      </c>
      <c r="P105" s="1">
        <f t="shared" si="18"/>
        <v>42.542897707825759</v>
      </c>
      <c r="Q105" s="1">
        <f t="shared" si="18"/>
        <v>14.20618223577118</v>
      </c>
      <c r="R105" s="1">
        <f t="shared" si="18"/>
        <v>0.3972566386725494</v>
      </c>
      <c r="S105" s="1">
        <f t="shared" si="18"/>
        <v>5.1043449472019633</v>
      </c>
    </row>
    <row r="106" spans="3:32" x14ac:dyDescent="0.2">
      <c r="C106" s="13" t="s">
        <v>252</v>
      </c>
      <c r="D106" s="9"/>
      <c r="E106" s="9"/>
      <c r="F106" s="1">
        <v>10</v>
      </c>
      <c r="G106" s="1" t="s">
        <v>176</v>
      </c>
      <c r="K106" s="1">
        <f t="shared" si="18"/>
        <v>6.3615130643233373</v>
      </c>
      <c r="L106" s="1">
        <f t="shared" si="18"/>
        <v>0.48928430331541944</v>
      </c>
      <c r="M106" s="1">
        <f t="shared" si="18"/>
        <v>2.3408496777083352</v>
      </c>
      <c r="N106" s="1">
        <f t="shared" si="18"/>
        <v>1.3139941992547606</v>
      </c>
      <c r="O106" s="1">
        <f t="shared" si="18"/>
        <v>0.43187748405549747</v>
      </c>
      <c r="P106" s="1">
        <f t="shared" si="18"/>
        <v>51.787414809755688</v>
      </c>
      <c r="Q106" s="1">
        <f t="shared" si="18"/>
        <v>43.337237435503404</v>
      </c>
      <c r="R106" s="1">
        <f t="shared" si="18"/>
        <v>0.54002509410034505</v>
      </c>
      <c r="S106" s="1">
        <f t="shared" si="18"/>
        <v>8.9944946301896582</v>
      </c>
    </row>
    <row r="107" spans="3:32" x14ac:dyDescent="0.2">
      <c r="C107" s="13" t="s">
        <v>253</v>
      </c>
      <c r="D107" s="7"/>
      <c r="E107" s="7"/>
      <c r="F107" s="1">
        <v>11</v>
      </c>
      <c r="G107" s="1" t="s">
        <v>177</v>
      </c>
      <c r="K107" s="1">
        <f t="shared" si="18"/>
        <v>5.5417493123886672</v>
      </c>
      <c r="L107" s="1">
        <f t="shared" si="18"/>
        <v>0.48759994825024783</v>
      </c>
      <c r="M107" s="1">
        <f t="shared" si="18"/>
        <v>2.1945356207309246</v>
      </c>
      <c r="N107" s="1">
        <f t="shared" si="18"/>
        <v>1.4482196134996956</v>
      </c>
      <c r="O107" s="1">
        <f t="shared" si="18"/>
        <v>0.37667451271160296</v>
      </c>
      <c r="P107" s="1">
        <f t="shared" si="18"/>
        <v>52.812589818257464</v>
      </c>
      <c r="Q107" s="1">
        <f t="shared" si="18"/>
        <v>43.563956581936388</v>
      </c>
      <c r="R107" s="1">
        <f t="shared" si="18"/>
        <v>0.49016930955915189</v>
      </c>
      <c r="S107" s="1">
        <f t="shared" si="18"/>
        <v>6.4222373742828101</v>
      </c>
    </row>
    <row r="108" spans="3:32" x14ac:dyDescent="0.2">
      <c r="C108" s="13" t="s">
        <v>254</v>
      </c>
      <c r="F108" s="1">
        <v>12</v>
      </c>
      <c r="G108" s="1" t="s">
        <v>178</v>
      </c>
      <c r="K108" s="1">
        <f t="shared" si="18"/>
        <v>5.5544585760546639</v>
      </c>
      <c r="L108" s="1">
        <f t="shared" si="18"/>
        <v>0.51170170038825513</v>
      </c>
      <c r="M108" s="1">
        <f t="shared" si="18"/>
        <v>2.1093269929913863</v>
      </c>
      <c r="N108" s="1">
        <f t="shared" si="18"/>
        <v>1.6291005335518238</v>
      </c>
      <c r="O108" s="1">
        <f t="shared" si="18"/>
        <v>0.58200600196124985</v>
      </c>
      <c r="P108" s="1">
        <f t="shared" si="18"/>
        <v>59.539704119418339</v>
      </c>
      <c r="Q108" s="1">
        <f t="shared" si="18"/>
        <v>109.5548615367302</v>
      </c>
      <c r="R108" s="1">
        <f t="shared" si="18"/>
        <v>0.82054985749449483</v>
      </c>
      <c r="S108" s="1">
        <f t="shared" si="18"/>
        <v>10.175439011472118</v>
      </c>
    </row>
    <row r="109" spans="3:32" x14ac:dyDescent="0.2">
      <c r="C109" s="13" t="s">
        <v>255</v>
      </c>
      <c r="F109" s="1">
        <v>13</v>
      </c>
      <c r="G109" s="1" t="s">
        <v>179</v>
      </c>
      <c r="K109" s="1">
        <f t="shared" si="18"/>
        <v>6.1090838273659873</v>
      </c>
      <c r="L109" s="1">
        <f t="shared" si="18"/>
        <v>0.474624196933847</v>
      </c>
      <c r="M109" s="1">
        <f t="shared" si="18"/>
        <v>2.932945021347261</v>
      </c>
      <c r="N109" s="1">
        <f t="shared" si="18"/>
        <v>1.3827905906785731</v>
      </c>
      <c r="O109" s="1">
        <f t="shared" si="18"/>
        <v>0.49520945171147468</v>
      </c>
      <c r="P109" s="1">
        <f t="shared" si="18"/>
        <v>48.497949445389011</v>
      </c>
      <c r="Q109" s="1">
        <f t="shared" si="18"/>
        <v>22.773338215319221</v>
      </c>
      <c r="R109" s="1">
        <f t="shared" si="18"/>
        <v>0.43786049167046698</v>
      </c>
      <c r="S109" s="1">
        <f t="shared" si="18"/>
        <v>4.7617102173528183</v>
      </c>
    </row>
    <row r="110" spans="3:32" x14ac:dyDescent="0.2">
      <c r="C110" s="13" t="s">
        <v>256</v>
      </c>
      <c r="F110" s="1">
        <v>14</v>
      </c>
      <c r="G110" s="1" t="s">
        <v>180</v>
      </c>
      <c r="K110" s="1">
        <f t="shared" si="18"/>
        <v>6.0355084375844017</v>
      </c>
      <c r="L110" s="1">
        <f t="shared" si="18"/>
        <v>0.53224742026292049</v>
      </c>
      <c r="M110" s="1">
        <f t="shared" si="18"/>
        <v>3.465469411189849</v>
      </c>
      <c r="N110" s="1">
        <f t="shared" si="18"/>
        <v>1.4316566316891879</v>
      </c>
      <c r="O110" s="1">
        <f t="shared" si="18"/>
        <v>0.90894246049139504</v>
      </c>
      <c r="P110" s="1">
        <f t="shared" si="18"/>
        <v>53.402320588709678</v>
      </c>
      <c r="Q110" s="1">
        <f t="shared" si="18"/>
        <v>66.61712030951891</v>
      </c>
      <c r="R110" s="1">
        <f t="shared" si="18"/>
        <v>0.54894574459865442</v>
      </c>
      <c r="S110" s="1">
        <f t="shared" si="18"/>
        <v>4.9619830745438414</v>
      </c>
    </row>
    <row r="111" spans="3:32" x14ac:dyDescent="0.2">
      <c r="C111" s="13" t="s">
        <v>257</v>
      </c>
      <c r="F111" s="1">
        <v>15</v>
      </c>
      <c r="G111" s="1" t="s">
        <v>181</v>
      </c>
      <c r="K111" s="1">
        <f t="shared" si="18"/>
        <v>7.823849713392228</v>
      </c>
      <c r="L111" s="1">
        <f t="shared" si="18"/>
        <v>0.5389437259010349</v>
      </c>
      <c r="M111" s="1">
        <f t="shared" si="18"/>
        <v>2.4156299324398671</v>
      </c>
      <c r="N111" s="1">
        <f t="shared" si="18"/>
        <v>1.6636005306670887</v>
      </c>
      <c r="O111" s="1">
        <f t="shared" si="18"/>
        <v>0.42553853504537603</v>
      </c>
      <c r="P111" s="1">
        <f t="shared" si="18"/>
        <v>56.930858895410267</v>
      </c>
      <c r="Q111" s="1">
        <f t="shared" si="18"/>
        <v>24.579067661752894</v>
      </c>
      <c r="R111" s="1">
        <f t="shared" si="18"/>
        <v>0.42258813477567336</v>
      </c>
      <c r="S111" s="1">
        <f t="shared" si="18"/>
        <v>5.6330048833239035</v>
      </c>
    </row>
    <row r="112" spans="3:32" x14ac:dyDescent="0.2">
      <c r="C112" s="13" t="s">
        <v>258</v>
      </c>
      <c r="F112" s="1">
        <v>16</v>
      </c>
      <c r="G112" s="1" t="s">
        <v>182</v>
      </c>
      <c r="K112" s="1">
        <f t="shared" si="18"/>
        <v>7.0170850452511937</v>
      </c>
      <c r="L112" s="1">
        <f t="shared" si="18"/>
        <v>0.55978988744733527</v>
      </c>
      <c r="M112" s="1">
        <f t="shared" si="18"/>
        <v>1.6820139470628626</v>
      </c>
      <c r="N112" s="1">
        <f t="shared" si="18"/>
        <v>1.8440793963608086</v>
      </c>
      <c r="O112" s="1">
        <f t="shared" si="18"/>
        <v>0.71296394885337788</v>
      </c>
      <c r="P112" s="1">
        <f t="shared" si="18"/>
        <v>59.376941457675294</v>
      </c>
      <c r="Q112" s="1">
        <f t="shared" si="18"/>
        <v>83.257046644811126</v>
      </c>
      <c r="R112" s="1">
        <f t="shared" si="18"/>
        <v>0.58096282385560516</v>
      </c>
      <c r="S112" s="1">
        <f t="shared" si="18"/>
        <v>6.460674980163831</v>
      </c>
    </row>
    <row r="113" spans="3:19" x14ac:dyDescent="0.2">
      <c r="C113" s="13" t="s">
        <v>259</v>
      </c>
      <c r="F113" s="1">
        <v>17</v>
      </c>
      <c r="G113" s="1" t="s">
        <v>183</v>
      </c>
      <c r="K113" s="1">
        <f t="shared" si="18"/>
        <v>6.3837121512283117</v>
      </c>
      <c r="L113" s="1">
        <f t="shared" si="18"/>
        <v>0.46246991478846117</v>
      </c>
      <c r="M113" s="1">
        <f t="shared" si="18"/>
        <v>1.6821795572624498</v>
      </c>
      <c r="N113" s="1">
        <f t="shared" si="18"/>
        <v>1.0399539849313479</v>
      </c>
      <c r="O113" s="1">
        <f t="shared" si="18"/>
        <v>0.32983256564746177</v>
      </c>
      <c r="P113" s="1">
        <f t="shared" si="18"/>
        <v>46.375661548483357</v>
      </c>
      <c r="Q113" s="1">
        <f t="shared" si="18"/>
        <v>22.549778660505392</v>
      </c>
      <c r="R113" s="1">
        <f t="shared" si="18"/>
        <v>0.296516316121822</v>
      </c>
      <c r="S113" s="1">
        <f t="shared" si="18"/>
        <v>3.5115235876763187</v>
      </c>
    </row>
    <row r="114" spans="3:19" x14ac:dyDescent="0.2">
      <c r="C114" s="13" t="s">
        <v>260</v>
      </c>
      <c r="D114" s="7"/>
      <c r="E114" s="7"/>
      <c r="F114" s="1">
        <v>18</v>
      </c>
      <c r="G114" s="1" t="s">
        <v>184</v>
      </c>
      <c r="K114" s="1">
        <f t="shared" si="18"/>
        <v>6.5211056072404752</v>
      </c>
      <c r="L114" s="1">
        <f t="shared" si="18"/>
        <v>0.48094868834713844</v>
      </c>
      <c r="M114" s="1">
        <f t="shared" si="18"/>
        <v>2.3088695773442844</v>
      </c>
      <c r="N114" s="1">
        <f t="shared" si="18"/>
        <v>1.157039800184656</v>
      </c>
      <c r="O114" s="1">
        <f t="shared" si="18"/>
        <v>0.78120033696166513</v>
      </c>
      <c r="P114" s="1">
        <f t="shared" si="18"/>
        <v>54.740284260066602</v>
      </c>
      <c r="Q114" s="1">
        <f t="shared" si="18"/>
        <v>91.258159196199387</v>
      </c>
      <c r="R114" s="1">
        <f t="shared" si="18"/>
        <v>0.50231299410413432</v>
      </c>
      <c r="S114" s="1">
        <f t="shared" si="18"/>
        <v>5.9529655185924994</v>
      </c>
    </row>
    <row r="115" spans="3:19" x14ac:dyDescent="0.2">
      <c r="C115" s="13" t="s">
        <v>261</v>
      </c>
      <c r="D115" s="7"/>
      <c r="E115" s="7"/>
      <c r="F115" s="1">
        <v>19</v>
      </c>
      <c r="G115" s="1" t="s">
        <v>185</v>
      </c>
      <c r="K115" s="1">
        <f t="shared" si="18"/>
        <v>5.8876341815377566</v>
      </c>
      <c r="L115" s="1">
        <f t="shared" si="18"/>
        <v>0.51414259179670774</v>
      </c>
      <c r="M115" s="1">
        <f t="shared" si="18"/>
        <v>4.3518329638348225</v>
      </c>
      <c r="N115" s="1">
        <f t="shared" si="18"/>
        <v>1.1382788855198211</v>
      </c>
      <c r="O115" s="1">
        <f t="shared" si="18"/>
        <v>0.65618989380924031</v>
      </c>
      <c r="P115" s="1">
        <f t="shared" ref="L115:S130" si="46">P26/$I26</f>
        <v>57.228236820106325</v>
      </c>
      <c r="Q115" s="1">
        <f t="shared" si="46"/>
        <v>38.360061362023181</v>
      </c>
      <c r="R115" s="1">
        <f t="shared" si="46"/>
        <v>0.37794974677605142</v>
      </c>
      <c r="S115" s="1">
        <f t="shared" si="46"/>
        <v>3.4630459136969578</v>
      </c>
    </row>
    <row r="116" spans="3:19" x14ac:dyDescent="0.2">
      <c r="C116" s="13" t="s">
        <v>263</v>
      </c>
      <c r="D116" s="8"/>
      <c r="E116" s="8"/>
      <c r="F116" s="1">
        <v>20</v>
      </c>
      <c r="G116" s="1" t="s">
        <v>186</v>
      </c>
      <c r="K116" s="1">
        <f t="shared" si="18"/>
        <v>5.6409004523328461</v>
      </c>
      <c r="L116" s="1">
        <f t="shared" si="46"/>
        <v>0.53439879309270011</v>
      </c>
      <c r="M116" s="1">
        <f t="shared" si="46"/>
        <v>4.3426432233862808</v>
      </c>
      <c r="N116" s="1">
        <f t="shared" si="46"/>
        <v>1.462513061972667</v>
      </c>
      <c r="O116" s="1">
        <f t="shared" si="46"/>
        <v>0.64858441149662005</v>
      </c>
      <c r="P116" s="1">
        <f t="shared" si="46"/>
        <v>58.207407691985154</v>
      </c>
      <c r="Q116" s="1">
        <f t="shared" si="46"/>
        <v>58.450453091406125</v>
      </c>
      <c r="R116" s="1">
        <f t="shared" si="46"/>
        <v>0.45977980448016276</v>
      </c>
      <c r="S116" s="1">
        <f t="shared" si="46"/>
        <v>6.7594199370972605</v>
      </c>
    </row>
    <row r="117" spans="3:19" x14ac:dyDescent="0.2">
      <c r="C117" s="13" t="s">
        <v>264</v>
      </c>
      <c r="D117" s="8"/>
      <c r="E117" s="8"/>
      <c r="F117" s="1">
        <v>21</v>
      </c>
      <c r="G117" s="1" t="s">
        <v>187</v>
      </c>
      <c r="K117" s="1">
        <f t="shared" si="18"/>
        <v>5.0008342341181216</v>
      </c>
      <c r="L117" s="1">
        <f t="shared" si="46"/>
        <v>0.47619131093771438</v>
      </c>
      <c r="M117" s="1">
        <f t="shared" si="46"/>
        <v>2.0778505382150314</v>
      </c>
      <c r="N117" s="1">
        <f t="shared" si="46"/>
        <v>0.63251072884626225</v>
      </c>
      <c r="O117" s="1">
        <f t="shared" si="46"/>
        <v>0.73118618981361538</v>
      </c>
      <c r="P117" s="1">
        <f t="shared" si="46"/>
        <v>49.082650365968924</v>
      </c>
      <c r="Q117" s="1">
        <f t="shared" si="46"/>
        <v>77.846254126258287</v>
      </c>
      <c r="R117" s="1">
        <f t="shared" si="46"/>
        <v>0.28469118473326471</v>
      </c>
      <c r="S117" s="1">
        <f t="shared" si="46"/>
        <v>2.6410275161668246</v>
      </c>
    </row>
    <row r="118" spans="3:19" x14ac:dyDescent="0.2">
      <c r="C118" s="13" t="s">
        <v>265</v>
      </c>
      <c r="D118" s="8"/>
      <c r="E118" s="8"/>
      <c r="F118" s="1">
        <v>22</v>
      </c>
      <c r="G118" s="1" t="s">
        <v>188</v>
      </c>
      <c r="K118" s="1">
        <f t="shared" si="18"/>
        <v>5.5379719176452111</v>
      </c>
      <c r="L118" s="1">
        <f t="shared" si="46"/>
        <v>0.51464514041637011</v>
      </c>
      <c r="M118" s="1">
        <f t="shared" si="46"/>
        <v>1.5384388860265017</v>
      </c>
      <c r="N118" s="1">
        <f t="shared" si="46"/>
        <v>0.64471903121401952</v>
      </c>
      <c r="O118" s="1">
        <f t="shared" si="46"/>
        <v>0.43016879289046384</v>
      </c>
      <c r="P118" s="1">
        <f t="shared" si="46"/>
        <v>52.988039713393306</v>
      </c>
      <c r="Q118" s="1">
        <f t="shared" si="46"/>
        <v>104.16190297022466</v>
      </c>
      <c r="R118" s="1">
        <f t="shared" si="46"/>
        <v>0.47994769088473066</v>
      </c>
      <c r="S118" s="1">
        <f t="shared" si="46"/>
        <v>5.0931562087667634</v>
      </c>
    </row>
    <row r="119" spans="3:19" x14ac:dyDescent="0.2">
      <c r="C119" s="13" t="s">
        <v>266</v>
      </c>
      <c r="D119" s="8"/>
      <c r="E119" s="8"/>
      <c r="F119" s="1">
        <v>23</v>
      </c>
      <c r="G119" s="1" t="s">
        <v>189</v>
      </c>
      <c r="K119" s="1">
        <f t="shared" si="18"/>
        <v>6.8545971822748575</v>
      </c>
      <c r="L119" s="1">
        <f t="shared" si="46"/>
        <v>0.59986574317862851</v>
      </c>
      <c r="M119" s="1">
        <f t="shared" si="46"/>
        <v>3.1246937485141184</v>
      </c>
      <c r="N119" s="1">
        <f t="shared" si="46"/>
        <v>1.1050767134361033</v>
      </c>
      <c r="O119" s="1">
        <f t="shared" si="46"/>
        <v>0.94479626767003866</v>
      </c>
      <c r="P119" s="1">
        <f t="shared" si="46"/>
        <v>60.814625221897529</v>
      </c>
      <c r="Q119" s="1">
        <f t="shared" si="46"/>
        <v>55.80367813029536</v>
      </c>
      <c r="R119" s="1">
        <f t="shared" si="46"/>
        <v>0.45362914272270821</v>
      </c>
      <c r="S119" s="1">
        <f t="shared" si="46"/>
        <v>3.8807558309409687</v>
      </c>
    </row>
    <row r="120" spans="3:19" x14ac:dyDescent="0.2">
      <c r="C120" s="13" t="s">
        <v>267</v>
      </c>
      <c r="D120" s="9"/>
      <c r="E120" s="9"/>
      <c r="F120" s="1">
        <v>24</v>
      </c>
      <c r="G120" s="1" t="s">
        <v>190</v>
      </c>
      <c r="K120" s="1">
        <f t="shared" si="18"/>
        <v>7.4750277240213574</v>
      </c>
      <c r="L120" s="1">
        <f t="shared" si="46"/>
        <v>0.53842938912387994</v>
      </c>
      <c r="M120" s="1">
        <f t="shared" si="46"/>
        <v>1.6739863020467745</v>
      </c>
      <c r="N120" s="1">
        <f t="shared" si="46"/>
        <v>0.58732593060133553</v>
      </c>
      <c r="O120" s="1">
        <f t="shared" si="46"/>
        <v>0.8799998388684851</v>
      </c>
      <c r="P120" s="1">
        <f t="shared" si="46"/>
        <v>57.412063290852444</v>
      </c>
      <c r="Q120" s="1">
        <f t="shared" si="46"/>
        <v>97.846605190594175</v>
      </c>
      <c r="R120" s="1">
        <f t="shared" si="46"/>
        <v>0.61217657240978673</v>
      </c>
      <c r="S120" s="1">
        <f t="shared" si="46"/>
        <v>3.9593731577773763</v>
      </c>
    </row>
    <row r="121" spans="3:19" x14ac:dyDescent="0.2">
      <c r="C121" s="13" t="s">
        <v>268</v>
      </c>
      <c r="D121" s="9"/>
      <c r="E121" s="9"/>
      <c r="F121" s="1">
        <v>25</v>
      </c>
      <c r="G121" s="1" t="s">
        <v>191</v>
      </c>
      <c r="K121" s="1">
        <f t="shared" si="18"/>
        <v>5.633567229145017</v>
      </c>
      <c r="L121" s="1">
        <f t="shared" si="46"/>
        <v>0.49397198073680426</v>
      </c>
      <c r="M121" s="1">
        <f t="shared" si="46"/>
        <v>1.6588618262247687</v>
      </c>
      <c r="N121" s="1">
        <f t="shared" si="46"/>
        <v>0.71157486767707723</v>
      </c>
      <c r="O121" s="1">
        <f t="shared" si="46"/>
        <v>0.51697648015569964</v>
      </c>
      <c r="P121" s="1">
        <f t="shared" si="46"/>
        <v>50.73705705099853</v>
      </c>
      <c r="Q121" s="1">
        <f t="shared" si="46"/>
        <v>17.961802053518646</v>
      </c>
      <c r="R121" s="1">
        <f t="shared" si="46"/>
        <v>0.30946046936703292</v>
      </c>
      <c r="S121" s="1">
        <f t="shared" si="46"/>
        <v>4.6291777382554073</v>
      </c>
    </row>
    <row r="122" spans="3:19" x14ac:dyDescent="0.2">
      <c r="C122" s="13" t="s">
        <v>269</v>
      </c>
      <c r="D122" s="9"/>
      <c r="E122" s="9"/>
      <c r="F122" s="1">
        <v>26</v>
      </c>
      <c r="G122" s="1" t="s">
        <v>192</v>
      </c>
      <c r="K122" s="1">
        <f t="shared" si="18"/>
        <v>5.8266104885888641</v>
      </c>
      <c r="L122" s="1">
        <f t="shared" si="46"/>
        <v>0.46232018655502555</v>
      </c>
      <c r="M122" s="1">
        <f t="shared" si="46"/>
        <v>2.2117764948517187</v>
      </c>
      <c r="N122" s="1">
        <f t="shared" si="46"/>
        <v>0.75345052101068111</v>
      </c>
      <c r="O122" s="1">
        <f t="shared" si="46"/>
        <v>0.66762412221089751</v>
      </c>
      <c r="P122" s="1">
        <f t="shared" si="46"/>
        <v>53.401362611081197</v>
      </c>
      <c r="Q122" s="1">
        <f t="shared" si="46"/>
        <v>119.92581018154883</v>
      </c>
      <c r="R122" s="1">
        <f t="shared" si="46"/>
        <v>0.51250365462168779</v>
      </c>
      <c r="S122" s="1">
        <f t="shared" si="46"/>
        <v>6.482576404079671</v>
      </c>
    </row>
    <row r="123" spans="3:19" x14ac:dyDescent="0.2">
      <c r="C123" s="13" t="s">
        <v>270</v>
      </c>
      <c r="F123" s="1">
        <v>27</v>
      </c>
      <c r="G123" s="1" t="s">
        <v>193</v>
      </c>
      <c r="K123" s="1">
        <f t="shared" si="18"/>
        <v>4.9261845400671707</v>
      </c>
      <c r="L123" s="1">
        <f t="shared" si="46"/>
        <v>0.48328552667866759</v>
      </c>
      <c r="M123" s="1">
        <f t="shared" si="46"/>
        <v>2.7413611873360968</v>
      </c>
      <c r="N123" s="1">
        <f t="shared" si="46"/>
        <v>2.375781528436673</v>
      </c>
      <c r="O123" s="1">
        <f t="shared" si="46"/>
        <v>0.86114088714907322</v>
      </c>
      <c r="P123" s="1">
        <f t="shared" si="46"/>
        <v>50.961733694912695</v>
      </c>
      <c r="Q123" s="1">
        <f t="shared" si="46"/>
        <v>65.357756069618958</v>
      </c>
      <c r="R123" s="1">
        <f t="shared" si="46"/>
        <v>0.34784139455306967</v>
      </c>
      <c r="S123" s="1">
        <f t="shared" si="46"/>
        <v>3.8493931594698894</v>
      </c>
    </row>
    <row r="124" spans="3:19" x14ac:dyDescent="0.2">
      <c r="C124" s="13" t="s">
        <v>271</v>
      </c>
      <c r="F124" s="1">
        <v>28</v>
      </c>
      <c r="G124" s="1" t="s">
        <v>194</v>
      </c>
      <c r="K124" s="1">
        <f t="shared" si="18"/>
        <v>5.5152832299521295</v>
      </c>
      <c r="L124" s="1">
        <f t="shared" si="46"/>
        <v>0.48594431061466103</v>
      </c>
      <c r="M124" s="1">
        <f t="shared" si="46"/>
        <v>3.7748311535347252</v>
      </c>
      <c r="N124" s="1">
        <f t="shared" si="46"/>
        <v>0.7665584321166824</v>
      </c>
      <c r="O124" s="1">
        <f t="shared" si="46"/>
        <v>0.84837848331670174</v>
      </c>
      <c r="P124" s="1">
        <f t="shared" si="46"/>
        <v>49.981318178205242</v>
      </c>
      <c r="Q124" s="1">
        <f t="shared" si="46"/>
        <v>104.44632369701122</v>
      </c>
      <c r="R124" s="1">
        <f t="shared" si="46"/>
        <v>0.55410430980760428</v>
      </c>
      <c r="S124" s="1">
        <f t="shared" si="46"/>
        <v>8.1410670077803662</v>
      </c>
    </row>
    <row r="125" spans="3:19" x14ac:dyDescent="0.2">
      <c r="C125" s="13" t="s">
        <v>272</v>
      </c>
      <c r="F125" s="1">
        <v>29</v>
      </c>
      <c r="G125" s="1" t="s">
        <v>195</v>
      </c>
      <c r="K125" s="1">
        <f t="shared" si="18"/>
        <v>5.6087326183806088</v>
      </c>
      <c r="L125" s="1">
        <f t="shared" si="46"/>
        <v>0.44804400571009956</v>
      </c>
      <c r="M125" s="1">
        <f t="shared" si="46"/>
        <v>2.2550626265148863</v>
      </c>
      <c r="N125" s="1">
        <f t="shared" si="46"/>
        <v>0.9320807406827587</v>
      </c>
      <c r="O125" s="1">
        <f t="shared" si="46"/>
        <v>0.68506892422775123</v>
      </c>
      <c r="P125" s="1">
        <f t="shared" si="46"/>
        <v>44.254709364520942</v>
      </c>
      <c r="Q125" s="1">
        <f t="shared" si="46"/>
        <v>63.766827676422075</v>
      </c>
      <c r="R125" s="1">
        <f t="shared" si="46"/>
        <v>0.36158029544808995</v>
      </c>
      <c r="S125" s="1">
        <f t="shared" si="46"/>
        <v>3.1959717445989693</v>
      </c>
    </row>
    <row r="126" spans="3:19" x14ac:dyDescent="0.2">
      <c r="C126" s="13" t="s">
        <v>274</v>
      </c>
      <c r="F126" s="1">
        <v>30</v>
      </c>
      <c r="G126" s="1" t="s">
        <v>196</v>
      </c>
      <c r="K126" s="1">
        <f t="shared" si="18"/>
        <v>6.1812468783650614</v>
      </c>
      <c r="L126" s="1">
        <f t="shared" si="46"/>
        <v>0.4370376697779465</v>
      </c>
      <c r="M126" s="1">
        <f t="shared" si="46"/>
        <v>2.2981882764739843</v>
      </c>
      <c r="N126" s="1">
        <f t="shared" si="46"/>
        <v>0.79017260234239972</v>
      </c>
      <c r="O126" s="1">
        <f t="shared" si="46"/>
        <v>0.59512947746253053</v>
      </c>
      <c r="P126" s="1">
        <f t="shared" si="46"/>
        <v>43.517274064248966</v>
      </c>
      <c r="Q126" s="1">
        <f t="shared" si="46"/>
        <v>107.01989198238212</v>
      </c>
      <c r="R126" s="1">
        <f t="shared" si="46"/>
        <v>0.50891507937357805</v>
      </c>
      <c r="S126" s="1">
        <f t="shared" si="46"/>
        <v>4.9757436391144507</v>
      </c>
    </row>
    <row r="127" spans="3:19" x14ac:dyDescent="0.2">
      <c r="C127" s="13" t="s">
        <v>275</v>
      </c>
      <c r="F127" s="1">
        <v>31</v>
      </c>
      <c r="G127" s="1" t="s">
        <v>197</v>
      </c>
      <c r="K127" s="1">
        <f t="shared" si="18"/>
        <v>5.2878991780106857</v>
      </c>
      <c r="L127" s="1">
        <f t="shared" si="46"/>
        <v>0.44127042143348377</v>
      </c>
      <c r="M127" s="1">
        <f t="shared" si="46"/>
        <v>1.706916407725906</v>
      </c>
      <c r="N127" s="1">
        <f t="shared" si="46"/>
        <v>1.3398583072613592</v>
      </c>
      <c r="O127" s="1">
        <f t="shared" si="46"/>
        <v>0.63816923233102518</v>
      </c>
      <c r="P127" s="1">
        <f t="shared" si="46"/>
        <v>47.419538027572607</v>
      </c>
      <c r="Q127" s="1">
        <f t="shared" si="46"/>
        <v>93.8750687149209</v>
      </c>
      <c r="R127" s="1">
        <f t="shared" si="46"/>
        <v>0.44234688253662729</v>
      </c>
      <c r="S127" s="1">
        <f t="shared" si="46"/>
        <v>4.1861556973247724</v>
      </c>
    </row>
    <row r="128" spans="3:19" x14ac:dyDescent="0.2">
      <c r="C128" s="13" t="s">
        <v>276</v>
      </c>
      <c r="F128" s="1">
        <v>32</v>
      </c>
      <c r="G128" s="1" t="s">
        <v>198</v>
      </c>
      <c r="K128" s="1">
        <f t="shared" si="18"/>
        <v>5.7605559308822389</v>
      </c>
      <c r="L128" s="1">
        <f t="shared" si="46"/>
        <v>0.37539863774413507</v>
      </c>
      <c r="M128" s="1">
        <f t="shared" si="46"/>
        <v>1.7929695335399165</v>
      </c>
      <c r="N128" s="1">
        <f t="shared" si="46"/>
        <v>0.63553111197682133</v>
      </c>
      <c r="O128" s="1">
        <f t="shared" si="46"/>
        <v>0.73021007263466997</v>
      </c>
      <c r="P128" s="1">
        <f t="shared" si="46"/>
        <v>43.726570585861616</v>
      </c>
      <c r="Q128" s="1">
        <f t="shared" si="46"/>
        <v>66.820348040387032</v>
      </c>
      <c r="R128" s="1">
        <f t="shared" si="46"/>
        <v>0.47541728384558385</v>
      </c>
      <c r="S128" s="1">
        <f t="shared" si="46"/>
        <v>4.393242779059479</v>
      </c>
    </row>
    <row r="129" spans="3:19" x14ac:dyDescent="0.2">
      <c r="C129" s="13" t="s">
        <v>277</v>
      </c>
      <c r="F129" s="1">
        <v>33</v>
      </c>
      <c r="G129" s="1" t="s">
        <v>199</v>
      </c>
      <c r="K129" s="1">
        <f t="shared" si="18"/>
        <v>5.1358400903193022</v>
      </c>
      <c r="L129" s="1">
        <f t="shared" si="46"/>
        <v>0.53724261578212418</v>
      </c>
      <c r="M129" s="1">
        <f t="shared" si="46"/>
        <v>2.5426493851279597</v>
      </c>
      <c r="N129" s="1">
        <f t="shared" si="46"/>
        <v>1.3928065185822425</v>
      </c>
      <c r="O129" s="1">
        <f t="shared" si="46"/>
        <v>0.58336768491775848</v>
      </c>
      <c r="P129" s="1">
        <f t="shared" si="46"/>
        <v>53.872867215630279</v>
      </c>
      <c r="Q129" s="1">
        <f t="shared" si="46"/>
        <v>71.378297607621818</v>
      </c>
      <c r="R129" s="1">
        <f t="shared" si="46"/>
        <v>0.38678739341225621</v>
      </c>
      <c r="S129" s="1">
        <f t="shared" si="46"/>
        <v>3.2922253388140157</v>
      </c>
    </row>
    <row r="130" spans="3:19" x14ac:dyDescent="0.2">
      <c r="C130" s="13" t="s">
        <v>278</v>
      </c>
      <c r="D130" s="7"/>
      <c r="E130" s="7"/>
      <c r="F130" s="1">
        <v>34</v>
      </c>
      <c r="G130" s="1" t="s">
        <v>200</v>
      </c>
      <c r="K130" s="1">
        <f t="shared" si="18"/>
        <v>4.8436982858637334</v>
      </c>
      <c r="L130" s="1">
        <f t="shared" si="46"/>
        <v>0.47306542933118056</v>
      </c>
      <c r="M130" s="1">
        <f t="shared" si="46"/>
        <v>3.164661930333343</v>
      </c>
      <c r="N130" s="1">
        <f t="shared" si="46"/>
        <v>1.1792542145147091</v>
      </c>
      <c r="O130" s="1">
        <f t="shared" si="46"/>
        <v>0.39136708977403706</v>
      </c>
      <c r="P130" s="1">
        <f t="shared" si="46"/>
        <v>48.512326290540365</v>
      </c>
      <c r="Q130" s="1">
        <f t="shared" si="46"/>
        <v>80.337215850741359</v>
      </c>
      <c r="R130" s="1">
        <f t="shared" si="46"/>
        <v>0.46207045099593552</v>
      </c>
      <c r="S130" s="1">
        <f t="shared" si="46"/>
        <v>5.9896027985718021</v>
      </c>
    </row>
    <row r="131" spans="3:19" x14ac:dyDescent="0.2">
      <c r="C131" s="13" t="s">
        <v>279</v>
      </c>
      <c r="D131" s="7"/>
      <c r="E131" s="7"/>
      <c r="F131" s="1">
        <v>35</v>
      </c>
      <c r="G131" s="1" t="s">
        <v>201</v>
      </c>
      <c r="K131" s="1">
        <f t="shared" si="18"/>
        <v>4.8290271757192436</v>
      </c>
      <c r="L131" s="1">
        <f t="shared" ref="L131:S146" si="47">L42/$I42</f>
        <v>0.4776672534557822</v>
      </c>
      <c r="M131" s="1">
        <f t="shared" si="47"/>
        <v>1.5940330481247591</v>
      </c>
      <c r="N131" s="1">
        <f t="shared" si="47"/>
        <v>1.3774417170354405</v>
      </c>
      <c r="O131" s="1">
        <f t="shared" si="47"/>
        <v>0.44827101131270991</v>
      </c>
      <c r="P131" s="1">
        <f t="shared" si="47"/>
        <v>50.811085719868537</v>
      </c>
      <c r="Q131" s="1">
        <f t="shared" si="47"/>
        <v>55.790815077771896</v>
      </c>
      <c r="R131" s="1">
        <f t="shared" si="47"/>
        <v>0.35523341537071756</v>
      </c>
      <c r="S131" s="1">
        <f t="shared" si="47"/>
        <v>5.7619461865047619</v>
      </c>
    </row>
    <row r="132" spans="3:19" x14ac:dyDescent="0.2">
      <c r="C132" s="13" t="s">
        <v>280</v>
      </c>
      <c r="D132" s="7"/>
      <c r="E132" s="7"/>
      <c r="F132" s="1">
        <v>36</v>
      </c>
      <c r="G132" s="1" t="s">
        <v>202</v>
      </c>
      <c r="K132" s="1">
        <f t="shared" si="18"/>
        <v>4.7103121874690013</v>
      </c>
      <c r="L132" s="1">
        <f t="shared" si="47"/>
        <v>0.44175152619452246</v>
      </c>
      <c r="M132" s="1">
        <f t="shared" si="47"/>
        <v>1.4730944293154078</v>
      </c>
      <c r="N132" s="1">
        <f t="shared" si="47"/>
        <v>3.5825871052738547</v>
      </c>
      <c r="O132" s="1">
        <f t="shared" si="47"/>
        <v>0.48402591556616315</v>
      </c>
      <c r="P132" s="1">
        <f t="shared" si="47"/>
        <v>49.735964733539767</v>
      </c>
      <c r="Q132" s="1">
        <f t="shared" si="47"/>
        <v>102.58696755219975</v>
      </c>
      <c r="R132" s="1">
        <f t="shared" si="47"/>
        <v>0.458747404744765</v>
      </c>
      <c r="S132" s="1">
        <f t="shared" si="47"/>
        <v>8.0173694743415815</v>
      </c>
    </row>
    <row r="133" spans="3:19" x14ac:dyDescent="0.2">
      <c r="C133" s="13" t="s">
        <v>281</v>
      </c>
      <c r="D133" s="8"/>
      <c r="E133" s="8"/>
      <c r="F133" s="1">
        <v>37</v>
      </c>
      <c r="G133" s="1" t="s">
        <v>203</v>
      </c>
      <c r="K133" s="1">
        <f t="shared" si="18"/>
        <v>5.103471789671703</v>
      </c>
      <c r="L133" s="1">
        <f t="shared" si="47"/>
        <v>0.44821914825413783</v>
      </c>
      <c r="M133" s="1">
        <f t="shared" si="47"/>
        <v>2.4314780005722869</v>
      </c>
      <c r="N133" s="1">
        <f t="shared" si="47"/>
        <v>1.3747166993887623</v>
      </c>
      <c r="O133" s="1">
        <f t="shared" si="47"/>
        <v>0.54754628464271893</v>
      </c>
      <c r="P133" s="1">
        <f t="shared" si="47"/>
        <v>45.429213772464387</v>
      </c>
      <c r="Q133" s="1">
        <f t="shared" si="47"/>
        <v>17.655286665412056</v>
      </c>
      <c r="R133" s="1">
        <f t="shared" si="47"/>
        <v>0.29526249302784263</v>
      </c>
      <c r="S133" s="1">
        <f t="shared" si="47"/>
        <v>3.2917219766874251</v>
      </c>
    </row>
    <row r="134" spans="3:19" x14ac:dyDescent="0.2">
      <c r="C134" s="13" t="s">
        <v>282</v>
      </c>
      <c r="D134" s="8"/>
      <c r="E134" s="8"/>
      <c r="F134" s="1">
        <v>38</v>
      </c>
      <c r="G134" s="1" t="s">
        <v>204</v>
      </c>
      <c r="K134" s="1">
        <f t="shared" si="18"/>
        <v>4.4886351398061217</v>
      </c>
      <c r="L134" s="1">
        <f t="shared" si="47"/>
        <v>0.44926475853208558</v>
      </c>
      <c r="M134" s="1">
        <f t="shared" si="47"/>
        <v>1.924724764567022</v>
      </c>
      <c r="N134" s="1">
        <f t="shared" si="47"/>
        <v>1.1715261323268034</v>
      </c>
      <c r="O134" s="1">
        <f t="shared" si="47"/>
        <v>0.73897127261726159</v>
      </c>
      <c r="P134" s="1">
        <f t="shared" si="47"/>
        <v>45.605089996073318</v>
      </c>
      <c r="Q134" s="1">
        <f t="shared" si="47"/>
        <v>109.6561722456491</v>
      </c>
      <c r="R134" s="1">
        <f t="shared" si="47"/>
        <v>0.47305259903781388</v>
      </c>
      <c r="S134" s="1">
        <f t="shared" si="47"/>
        <v>4.3180257162724338</v>
      </c>
    </row>
    <row r="135" spans="3:19" x14ac:dyDescent="0.2">
      <c r="C135" s="13" t="s">
        <v>283</v>
      </c>
      <c r="D135" s="8"/>
      <c r="E135" s="8"/>
      <c r="F135" s="1">
        <v>39</v>
      </c>
      <c r="G135" s="1" t="s">
        <v>205</v>
      </c>
      <c r="K135" s="1">
        <f t="shared" si="18"/>
        <v>5.8102799694676284</v>
      </c>
      <c r="L135" s="1">
        <f t="shared" si="47"/>
        <v>0.54873536956476521</v>
      </c>
      <c r="M135" s="1">
        <f t="shared" si="47"/>
        <v>1.1220917512183626</v>
      </c>
      <c r="N135" s="1">
        <f t="shared" si="47"/>
        <v>1.8286313421563272</v>
      </c>
      <c r="O135" s="1">
        <f t="shared" si="47"/>
        <v>0.74471134655813609</v>
      </c>
      <c r="P135" s="1">
        <f t="shared" si="47"/>
        <v>55.608339212820226</v>
      </c>
      <c r="Q135" s="1">
        <f t="shared" si="47"/>
        <v>54.947237574995995</v>
      </c>
      <c r="R135" s="1">
        <f t="shared" si="47"/>
        <v>0.33226346902578913</v>
      </c>
      <c r="S135" s="1">
        <f t="shared" si="47"/>
        <v>4.2482663274236527</v>
      </c>
    </row>
    <row r="136" spans="3:19" x14ac:dyDescent="0.2">
      <c r="C136" s="13" t="s">
        <v>285</v>
      </c>
      <c r="D136" s="9"/>
      <c r="E136" s="9"/>
      <c r="F136" s="1">
        <v>40</v>
      </c>
      <c r="G136" s="1" t="s">
        <v>206</v>
      </c>
      <c r="K136" s="1">
        <f t="shared" si="18"/>
        <v>5.4909318685132789</v>
      </c>
      <c r="L136" s="1">
        <f t="shared" si="47"/>
        <v>0.52560985598303489</v>
      </c>
      <c r="M136" s="1">
        <f t="shared" si="47"/>
        <v>1.0170089747022615</v>
      </c>
      <c r="N136" s="1">
        <f t="shared" si="47"/>
        <v>1.748254008703819</v>
      </c>
      <c r="O136" s="1">
        <f t="shared" si="47"/>
        <v>0.73941481061593595</v>
      </c>
      <c r="P136" s="1">
        <f t="shared" si="47"/>
        <v>52.44927925170424</v>
      </c>
      <c r="Q136" s="1">
        <f t="shared" si="47"/>
        <v>66.077706340996372</v>
      </c>
      <c r="R136" s="1">
        <f t="shared" si="47"/>
        <v>0.39699680287841682</v>
      </c>
      <c r="S136" s="1">
        <f t="shared" si="47"/>
        <v>6.1859015355118032</v>
      </c>
    </row>
    <row r="137" spans="3:19" x14ac:dyDescent="0.2">
      <c r="C137" s="13" t="s">
        <v>286</v>
      </c>
      <c r="D137" s="9"/>
      <c r="E137" s="9"/>
      <c r="F137" s="1">
        <v>41</v>
      </c>
      <c r="G137" s="1" t="s">
        <v>207</v>
      </c>
      <c r="K137" s="1">
        <f t="shared" si="18"/>
        <v>6.7431351014686536</v>
      </c>
      <c r="L137" s="1">
        <f t="shared" si="47"/>
        <v>0.42333381527200764</v>
      </c>
      <c r="M137" s="1">
        <f t="shared" si="47"/>
        <v>1.7614177550906631</v>
      </c>
      <c r="N137" s="1">
        <f t="shared" si="47"/>
        <v>0.55755295517577108</v>
      </c>
      <c r="O137" s="1">
        <f t="shared" si="47"/>
        <v>0.74738774660915008</v>
      </c>
      <c r="P137" s="1">
        <f t="shared" si="47"/>
        <v>45.692131530597628</v>
      </c>
      <c r="Q137" s="1">
        <f t="shared" si="47"/>
        <v>78.353627905013653</v>
      </c>
      <c r="R137" s="1">
        <f t="shared" si="47"/>
        <v>0.32694259059793379</v>
      </c>
      <c r="S137" s="1">
        <f t="shared" si="47"/>
        <v>2.63450456246487</v>
      </c>
    </row>
    <row r="138" spans="3:19" x14ac:dyDescent="0.2">
      <c r="C138" s="13" t="s">
        <v>287</v>
      </c>
      <c r="D138" s="9"/>
      <c r="E138" s="9"/>
      <c r="F138" s="1">
        <v>42</v>
      </c>
      <c r="G138" s="1" t="s">
        <v>208</v>
      </c>
      <c r="K138" s="1">
        <f t="shared" si="18"/>
        <v>7.5609600528379177</v>
      </c>
      <c r="L138" s="1">
        <f t="shared" si="47"/>
        <v>0.42098255823287928</v>
      </c>
      <c r="M138" s="1">
        <f t="shared" si="47"/>
        <v>1.0728238413825149</v>
      </c>
      <c r="N138" s="1">
        <f t="shared" si="47"/>
        <v>0.50575244782772344</v>
      </c>
      <c r="O138" s="1">
        <f t="shared" si="47"/>
        <v>0.73855579384511061</v>
      </c>
      <c r="P138" s="1">
        <f t="shared" si="47"/>
        <v>45.603064295870638</v>
      </c>
      <c r="Q138" s="1">
        <f t="shared" si="47"/>
        <v>160.02484673930809</v>
      </c>
      <c r="R138" s="1">
        <f t="shared" si="47"/>
        <v>0.56093531580162737</v>
      </c>
      <c r="S138" s="1">
        <f t="shared" si="47"/>
        <v>4.4511415960417118</v>
      </c>
    </row>
    <row r="139" spans="3:19" x14ac:dyDescent="0.2">
      <c r="C139" s="13" t="s">
        <v>288</v>
      </c>
      <c r="D139" s="9"/>
      <c r="E139" s="9"/>
      <c r="F139" s="1">
        <v>43</v>
      </c>
      <c r="G139" s="1" t="s">
        <v>209</v>
      </c>
      <c r="K139" s="1">
        <f t="shared" si="18"/>
        <v>4.9294778614711836</v>
      </c>
      <c r="L139" s="1">
        <f t="shared" si="47"/>
        <v>0.46080662256061694</v>
      </c>
      <c r="M139" s="1">
        <f t="shared" si="47"/>
        <v>1.1003057118584403</v>
      </c>
      <c r="N139" s="1">
        <f t="shared" si="47"/>
        <v>0.51298633784090919</v>
      </c>
      <c r="O139" s="1">
        <f t="shared" si="47"/>
        <v>0.37813495732520708</v>
      </c>
      <c r="P139" s="1">
        <f t="shared" si="47"/>
        <v>48.041242010780962</v>
      </c>
      <c r="Q139" s="1">
        <f t="shared" si="47"/>
        <v>61.047854262627332</v>
      </c>
      <c r="R139" s="1">
        <f t="shared" si="47"/>
        <v>0.25332961770856194</v>
      </c>
      <c r="S139" s="1">
        <f t="shared" si="47"/>
        <v>2.3399564610529295</v>
      </c>
    </row>
    <row r="140" spans="3:19" x14ac:dyDescent="0.2">
      <c r="C140" s="13" t="s">
        <v>289</v>
      </c>
      <c r="F140" s="1">
        <v>44</v>
      </c>
      <c r="G140" s="1" t="s">
        <v>210</v>
      </c>
      <c r="K140" s="1">
        <f t="shared" si="18"/>
        <v>5.6984297880107757</v>
      </c>
      <c r="L140" s="1">
        <f t="shared" si="47"/>
        <v>0.47231087329137944</v>
      </c>
      <c r="M140" s="1">
        <f t="shared" si="47"/>
        <v>1.0231357221281352</v>
      </c>
      <c r="N140" s="1">
        <f t="shared" si="47"/>
        <v>0.51647685416041955</v>
      </c>
      <c r="O140" s="1">
        <f t="shared" si="47"/>
        <v>0.58152254756138788</v>
      </c>
      <c r="P140" s="1">
        <f t="shared" si="47"/>
        <v>50.050497661144114</v>
      </c>
      <c r="Q140" s="1">
        <f t="shared" si="47"/>
        <v>63.599270283750108</v>
      </c>
      <c r="R140" s="1">
        <f t="shared" si="47"/>
        <v>0.3522075933641387</v>
      </c>
      <c r="S140" s="1">
        <f t="shared" si="47"/>
        <v>4.4166947452464989</v>
      </c>
    </row>
    <row r="141" spans="3:19" x14ac:dyDescent="0.2">
      <c r="C141" s="13" t="s">
        <v>290</v>
      </c>
      <c r="F141" s="1">
        <v>45</v>
      </c>
      <c r="G141" s="1" t="s">
        <v>211</v>
      </c>
      <c r="K141" s="1">
        <f t="shared" si="18"/>
        <v>5.9306647740584468</v>
      </c>
      <c r="L141" s="1">
        <f t="shared" si="47"/>
        <v>0.42688810787347808</v>
      </c>
      <c r="M141" s="1">
        <f t="shared" si="47"/>
        <v>1.2655887132886032</v>
      </c>
      <c r="N141" s="1">
        <f t="shared" si="47"/>
        <v>0.61727199101313746</v>
      </c>
      <c r="O141" s="1">
        <f t="shared" si="47"/>
        <v>0.32155017035998251</v>
      </c>
      <c r="P141" s="1">
        <f t="shared" si="47"/>
        <v>40.241439578145503</v>
      </c>
      <c r="Q141" s="1">
        <f t="shared" si="47"/>
        <v>38.048784508423687</v>
      </c>
      <c r="R141" s="1">
        <f t="shared" si="47"/>
        <v>0.28264779951238161</v>
      </c>
      <c r="S141" s="1">
        <f t="shared" si="47"/>
        <v>3.236612944307685</v>
      </c>
    </row>
    <row r="142" spans="3:19" x14ac:dyDescent="0.2">
      <c r="C142" s="13" t="s">
        <v>291</v>
      </c>
      <c r="F142" s="1">
        <v>46</v>
      </c>
      <c r="G142" s="1" t="s">
        <v>212</v>
      </c>
      <c r="K142" s="1">
        <f t="shared" si="18"/>
        <v>5.2362607682437021</v>
      </c>
      <c r="L142" s="1">
        <f t="shared" si="47"/>
        <v>0.40518937341487976</v>
      </c>
      <c r="M142" s="1">
        <f t="shared" si="47"/>
        <v>1.0836580515253182</v>
      </c>
      <c r="N142" s="1">
        <f t="shared" si="47"/>
        <v>0.64313720457174861</v>
      </c>
      <c r="O142" s="1">
        <f t="shared" si="47"/>
        <v>0.46605413058047923</v>
      </c>
      <c r="P142" s="1">
        <f t="shared" si="47"/>
        <v>41.048339760609608</v>
      </c>
      <c r="Q142" s="1">
        <f t="shared" si="47"/>
        <v>83.305104763047837</v>
      </c>
      <c r="R142" s="1">
        <f t="shared" si="47"/>
        <v>0.34574271754370911</v>
      </c>
      <c r="S142" s="1">
        <f t="shared" si="47"/>
        <v>3.9982529045242874</v>
      </c>
    </row>
    <row r="143" spans="3:19" x14ac:dyDescent="0.2">
      <c r="C143" s="13" t="s">
        <v>292</v>
      </c>
      <c r="F143" s="1">
        <v>47</v>
      </c>
      <c r="G143" s="1" t="s">
        <v>213</v>
      </c>
      <c r="K143" s="1">
        <f t="shared" si="18"/>
        <v>4.3378632597382634</v>
      </c>
      <c r="L143" s="1">
        <f t="shared" si="47"/>
        <v>0.61264025117115928</v>
      </c>
      <c r="M143" s="1">
        <f t="shared" si="47"/>
        <v>1.4985250765727052</v>
      </c>
      <c r="N143" s="1">
        <f t="shared" si="47"/>
        <v>1.956041202192073</v>
      </c>
      <c r="O143" s="1">
        <f t="shared" si="47"/>
        <v>0.65306295979452145</v>
      </c>
      <c r="P143" s="1">
        <f t="shared" si="47"/>
        <v>61.599072061794857</v>
      </c>
      <c r="Q143" s="1">
        <f t="shared" si="47"/>
        <v>43.81376579997486</v>
      </c>
      <c r="R143" s="1">
        <f t="shared" si="47"/>
        <v>0.26726344838028782</v>
      </c>
      <c r="S143" s="1">
        <f t="shared" si="47"/>
        <v>2.454356608916656</v>
      </c>
    </row>
    <row r="144" spans="3:19" x14ac:dyDescent="0.2">
      <c r="C144" s="13" t="s">
        <v>293</v>
      </c>
      <c r="F144" s="1">
        <v>48</v>
      </c>
      <c r="G144" s="1" t="s">
        <v>214</v>
      </c>
      <c r="K144" s="1">
        <f t="shared" si="18"/>
        <v>3.8748604666065605</v>
      </c>
      <c r="L144" s="1">
        <f t="shared" si="47"/>
        <v>0.54568534172148853</v>
      </c>
      <c r="M144" s="1">
        <f t="shared" si="47"/>
        <v>2.4696828666617021</v>
      </c>
      <c r="N144" s="1">
        <f t="shared" si="47"/>
        <v>2.5655090646639738</v>
      </c>
      <c r="O144" s="1">
        <f t="shared" si="47"/>
        <v>0.69118793582017757</v>
      </c>
      <c r="P144" s="1">
        <f t="shared" si="47"/>
        <v>58.372844089083948</v>
      </c>
      <c r="Q144" s="1">
        <f t="shared" si="47"/>
        <v>119.80939884348611</v>
      </c>
      <c r="R144" s="1">
        <f t="shared" si="47"/>
        <v>0.40132578742284475</v>
      </c>
      <c r="S144" s="1">
        <f t="shared" si="47"/>
        <v>3.8375989290333714</v>
      </c>
    </row>
    <row r="145" spans="3:19" x14ac:dyDescent="0.2">
      <c r="C145" s="13" t="s">
        <v>294</v>
      </c>
      <c r="F145" s="1">
        <v>49</v>
      </c>
      <c r="G145" s="1" t="s">
        <v>215</v>
      </c>
      <c r="K145" s="1">
        <f t="shared" si="18"/>
        <v>6.2931097212921898</v>
      </c>
      <c r="L145" s="1">
        <f t="shared" si="47"/>
        <v>0.51945841914604063</v>
      </c>
      <c r="M145" s="1">
        <f t="shared" si="47"/>
        <v>2.5458307322061304</v>
      </c>
      <c r="N145" s="1">
        <f t="shared" si="47"/>
        <v>3.711303953795495</v>
      </c>
      <c r="O145" s="1">
        <f t="shared" si="47"/>
        <v>0.66600812172529711</v>
      </c>
      <c r="P145" s="1">
        <f t="shared" si="47"/>
        <v>58.74246433736149</v>
      </c>
      <c r="Q145" s="1">
        <f t="shared" si="47"/>
        <v>48.626548491877905</v>
      </c>
      <c r="R145" s="1">
        <f t="shared" si="47"/>
        <v>0.36570990202119302</v>
      </c>
      <c r="S145" s="1">
        <f t="shared" si="47"/>
        <v>5.1599225511040343</v>
      </c>
    </row>
    <row r="146" spans="3:19" x14ac:dyDescent="0.2">
      <c r="C146" s="13" t="s">
        <v>296</v>
      </c>
      <c r="F146" s="1">
        <v>50</v>
      </c>
      <c r="G146" s="1" t="s">
        <v>216</v>
      </c>
      <c r="K146" s="1">
        <f t="shared" si="18"/>
        <v>5.3142828793846526</v>
      </c>
      <c r="L146" s="1">
        <f t="shared" si="47"/>
        <v>0.5016250760975004</v>
      </c>
      <c r="M146" s="1">
        <f t="shared" si="47"/>
        <v>1.7313888254689869</v>
      </c>
      <c r="N146" s="1">
        <f t="shared" si="47"/>
        <v>3.5122285200660581</v>
      </c>
      <c r="O146" s="1">
        <f t="shared" si="47"/>
        <v>0.49887890243944705</v>
      </c>
      <c r="P146" s="1">
        <f t="shared" si="47"/>
        <v>49.515819660891935</v>
      </c>
      <c r="Q146" s="1">
        <f t="shared" si="47"/>
        <v>118.51751487307511</v>
      </c>
      <c r="R146" s="1">
        <f t="shared" si="47"/>
        <v>0.44136947720567571</v>
      </c>
      <c r="S146" s="1">
        <f t="shared" si="47"/>
        <v>5.2582161060701074</v>
      </c>
    </row>
    <row r="147" spans="3:19" x14ac:dyDescent="0.2">
      <c r="C147" s="13" t="s">
        <v>297</v>
      </c>
      <c r="F147" s="1">
        <v>51</v>
      </c>
      <c r="G147" s="1" t="s">
        <v>217</v>
      </c>
      <c r="K147" s="1">
        <f t="shared" si="18"/>
        <v>3.322906601505156</v>
      </c>
      <c r="L147" s="1">
        <f t="shared" ref="L147:S161" si="48">L58/$I58</f>
        <v>0.44333898618896667</v>
      </c>
      <c r="M147" s="1">
        <f t="shared" si="48"/>
        <v>2.5764849101229199</v>
      </c>
      <c r="N147" s="1">
        <f t="shared" si="48"/>
        <v>1.3443485651065101</v>
      </c>
      <c r="O147" s="1">
        <f t="shared" si="48"/>
        <v>0.74542472873222043</v>
      </c>
      <c r="P147" s="1">
        <f t="shared" si="48"/>
        <v>43.959510600893282</v>
      </c>
      <c r="Q147" s="1">
        <f t="shared" si="48"/>
        <v>56.625978692558824</v>
      </c>
      <c r="R147" s="1">
        <f t="shared" si="48"/>
        <v>0.3122952560359224</v>
      </c>
      <c r="S147" s="1">
        <f t="shared" si="48"/>
        <v>3.2764993042539925</v>
      </c>
    </row>
    <row r="148" spans="3:19" x14ac:dyDescent="0.2">
      <c r="C148" s="13" t="s">
        <v>298</v>
      </c>
      <c r="F148" s="1">
        <v>52</v>
      </c>
      <c r="G148" s="1" t="s">
        <v>218</v>
      </c>
      <c r="K148" s="1">
        <f t="shared" si="18"/>
        <v>3.8874290555887443</v>
      </c>
      <c r="L148" s="1">
        <f t="shared" si="48"/>
        <v>0.47124551050369551</v>
      </c>
      <c r="M148" s="1">
        <f t="shared" si="48"/>
        <v>2.1602070944836003</v>
      </c>
      <c r="N148" s="1">
        <f t="shared" si="48"/>
        <v>1.2244202068132333</v>
      </c>
      <c r="O148" s="1">
        <f t="shared" si="48"/>
        <v>0.75678072574314592</v>
      </c>
      <c r="P148" s="1">
        <f t="shared" si="48"/>
        <v>44.387669704388486</v>
      </c>
      <c r="Q148" s="1">
        <f t="shared" si="48"/>
        <v>103.50448340831139</v>
      </c>
      <c r="R148" s="1">
        <f t="shared" si="48"/>
        <v>0.40297408075434715</v>
      </c>
      <c r="S148" s="1">
        <f t="shared" si="48"/>
        <v>4.5422016590165786</v>
      </c>
    </row>
    <row r="149" spans="3:19" x14ac:dyDescent="0.2">
      <c r="C149" s="13" t="s">
        <v>299</v>
      </c>
      <c r="F149" s="1">
        <v>53</v>
      </c>
      <c r="G149" s="1" t="s">
        <v>219</v>
      </c>
      <c r="K149" s="1">
        <f t="shared" si="18"/>
        <v>5.2512886787146718</v>
      </c>
      <c r="L149" s="1">
        <f t="shared" si="48"/>
        <v>0.43637897683062088</v>
      </c>
      <c r="M149" s="1">
        <f t="shared" si="48"/>
        <v>2.2304642996379878</v>
      </c>
      <c r="N149" s="1">
        <f t="shared" si="48"/>
        <v>1.3066140338074599</v>
      </c>
      <c r="O149" s="1">
        <f t="shared" si="48"/>
        <v>0.40701378114229669</v>
      </c>
      <c r="P149" s="1">
        <f t="shared" si="48"/>
        <v>42.339347741282729</v>
      </c>
      <c r="Q149" s="1">
        <f t="shared" si="48"/>
        <v>42.331858100460565</v>
      </c>
      <c r="R149" s="1">
        <f t="shared" si="48"/>
        <v>0.31578103220085924</v>
      </c>
      <c r="S149" s="1">
        <f t="shared" si="48"/>
        <v>4.4431604388538313</v>
      </c>
    </row>
    <row r="150" spans="3:19" x14ac:dyDescent="0.2">
      <c r="C150" s="13" t="s">
        <v>300</v>
      </c>
      <c r="F150" s="1">
        <v>54</v>
      </c>
      <c r="G150" s="1" t="s">
        <v>220</v>
      </c>
      <c r="K150" s="1">
        <f t="shared" si="18"/>
        <v>4.8133281071947538</v>
      </c>
      <c r="L150" s="1">
        <f t="shared" si="48"/>
        <v>0.50270248711029519</v>
      </c>
      <c r="M150" s="1">
        <f t="shared" si="48"/>
        <v>2.6100110168503536</v>
      </c>
      <c r="N150" s="1">
        <f t="shared" si="48"/>
        <v>1.6438598853158317</v>
      </c>
      <c r="O150" s="1">
        <f t="shared" si="48"/>
        <v>0.74085994963865764</v>
      </c>
      <c r="P150" s="1">
        <f t="shared" si="48"/>
        <v>48.76180191241226</v>
      </c>
      <c r="Q150" s="1">
        <f t="shared" si="48"/>
        <v>76.679989985132963</v>
      </c>
      <c r="R150" s="1">
        <f t="shared" si="48"/>
        <v>0.3980985344552504</v>
      </c>
      <c r="S150" s="1">
        <f t="shared" si="48"/>
        <v>5.0042895852929501</v>
      </c>
    </row>
    <row r="151" spans="3:19" x14ac:dyDescent="0.2">
      <c r="C151" s="13" t="s">
        <v>301</v>
      </c>
      <c r="F151" s="1">
        <v>55</v>
      </c>
      <c r="G151" s="1" t="s">
        <v>221</v>
      </c>
      <c r="K151" s="1">
        <f t="shared" si="18"/>
        <v>5.1881471124121692</v>
      </c>
      <c r="L151" s="1">
        <f t="shared" si="48"/>
        <v>0.45777160337790251</v>
      </c>
      <c r="M151" s="1">
        <f t="shared" si="48"/>
        <v>2.0129147340921758</v>
      </c>
      <c r="N151" s="1">
        <f t="shared" si="48"/>
        <v>1.2019357059754594</v>
      </c>
      <c r="O151" s="1">
        <f t="shared" si="48"/>
        <v>0.7728454787255179</v>
      </c>
      <c r="P151" s="1">
        <f t="shared" si="48"/>
        <v>45.110703658893776</v>
      </c>
      <c r="Q151" s="1">
        <f t="shared" si="48"/>
        <v>39.15999454331623</v>
      </c>
      <c r="R151" s="1">
        <f t="shared" si="48"/>
        <v>0.35803138070480756</v>
      </c>
      <c r="S151" s="1">
        <f t="shared" si="48"/>
        <v>3.5519732786615021</v>
      </c>
    </row>
    <row r="152" spans="3:19" x14ac:dyDescent="0.2">
      <c r="C152" s="13" t="s">
        <v>302</v>
      </c>
      <c r="F152" s="1">
        <v>56</v>
      </c>
      <c r="G152" s="1" t="s">
        <v>222</v>
      </c>
      <c r="K152" s="1">
        <f t="shared" si="18"/>
        <v>5.4825254936430108</v>
      </c>
      <c r="L152" s="1">
        <f t="shared" si="48"/>
        <v>0.44065226274405528</v>
      </c>
      <c r="M152" s="1">
        <f t="shared" si="48"/>
        <v>1.9469557750964237</v>
      </c>
      <c r="N152" s="1">
        <f t="shared" si="48"/>
        <v>1.1863148324286157</v>
      </c>
      <c r="O152" s="1">
        <f t="shared" si="48"/>
        <v>0.5868216729946264</v>
      </c>
      <c r="P152" s="1">
        <f t="shared" si="48"/>
        <v>44.358191508189336</v>
      </c>
      <c r="Q152" s="1">
        <f t="shared" si="48"/>
        <v>110.27109096552913</v>
      </c>
      <c r="R152" s="1">
        <f t="shared" si="48"/>
        <v>0.68362826233485807</v>
      </c>
      <c r="S152" s="1">
        <f t="shared" si="48"/>
        <v>6.8127651066917547</v>
      </c>
    </row>
    <row r="153" spans="3:19" x14ac:dyDescent="0.2">
      <c r="C153" s="13" t="s">
        <v>303</v>
      </c>
      <c r="F153" s="1">
        <v>57</v>
      </c>
      <c r="G153" s="1" t="s">
        <v>223</v>
      </c>
      <c r="K153" s="1">
        <f t="shared" si="18"/>
        <v>6.1320008878010146</v>
      </c>
      <c r="L153" s="1">
        <f t="shared" si="48"/>
        <v>0.44525278422349812</v>
      </c>
      <c r="M153" s="1">
        <f t="shared" si="48"/>
        <v>2.8258397950114098</v>
      </c>
      <c r="N153" s="1">
        <f t="shared" si="48"/>
        <v>1.6703943527028453</v>
      </c>
      <c r="O153" s="1">
        <f t="shared" si="48"/>
        <v>0.78357128890774241</v>
      </c>
      <c r="P153" s="1">
        <f t="shared" si="48"/>
        <v>48.199388481918184</v>
      </c>
      <c r="Q153" s="1">
        <f t="shared" si="48"/>
        <v>36.386815016851031</v>
      </c>
      <c r="R153" s="1">
        <f t="shared" si="48"/>
        <v>0.42252216607455467</v>
      </c>
      <c r="S153" s="1">
        <f t="shared" si="48"/>
        <v>5.6606611058242171</v>
      </c>
    </row>
    <row r="154" spans="3:19" x14ac:dyDescent="0.2">
      <c r="C154" s="13" t="s">
        <v>304</v>
      </c>
      <c r="F154" s="1">
        <v>58</v>
      </c>
      <c r="G154" s="1" t="s">
        <v>224</v>
      </c>
      <c r="K154" s="1">
        <f t="shared" si="18"/>
        <v>5.6183746613084331</v>
      </c>
      <c r="L154" s="1">
        <f t="shared" si="48"/>
        <v>0.44491494760370315</v>
      </c>
      <c r="M154" s="1">
        <f t="shared" si="48"/>
        <v>2.1964874502456775</v>
      </c>
      <c r="N154" s="1">
        <f t="shared" si="48"/>
        <v>1.2236494810114689</v>
      </c>
      <c r="O154" s="1">
        <f t="shared" si="48"/>
        <v>0.37750285358723895</v>
      </c>
      <c r="P154" s="1">
        <f t="shared" si="48"/>
        <v>48.504773700422668</v>
      </c>
      <c r="Q154" s="1">
        <f t="shared" si="48"/>
        <v>87.706913934444586</v>
      </c>
      <c r="R154" s="1">
        <f t="shared" si="48"/>
        <v>0.53713384936793074</v>
      </c>
      <c r="S154" s="1">
        <f t="shared" si="48"/>
        <v>6.6732887108242602</v>
      </c>
    </row>
    <row r="155" spans="3:19" x14ac:dyDescent="0.2">
      <c r="C155" s="13" t="s">
        <v>305</v>
      </c>
      <c r="F155" s="1">
        <v>59</v>
      </c>
      <c r="G155" s="1" t="s">
        <v>225</v>
      </c>
      <c r="K155" s="1">
        <f t="shared" si="18"/>
        <v>5.5419543510957991</v>
      </c>
      <c r="L155" s="1">
        <f t="shared" si="48"/>
        <v>0.42210337930573827</v>
      </c>
      <c r="M155" s="1">
        <f t="shared" si="48"/>
        <v>1.4883449931162935</v>
      </c>
      <c r="N155" s="1">
        <f t="shared" si="48"/>
        <v>1.6179886945803599</v>
      </c>
      <c r="O155" s="1">
        <f t="shared" si="48"/>
        <v>0.3150548809536669</v>
      </c>
      <c r="P155" s="1">
        <f t="shared" si="48"/>
        <v>42.881038677159601</v>
      </c>
      <c r="Q155" s="1">
        <f t="shared" si="48"/>
        <v>14.872787466163944</v>
      </c>
      <c r="R155" s="1">
        <f t="shared" si="48"/>
        <v>0.2797389058472623</v>
      </c>
      <c r="S155" s="1">
        <f t="shared" si="48"/>
        <v>3.3529818270468903</v>
      </c>
    </row>
    <row r="156" spans="3:19" x14ac:dyDescent="0.2">
      <c r="C156" s="13" t="s">
        <v>307</v>
      </c>
      <c r="F156" s="1">
        <v>60</v>
      </c>
      <c r="G156" s="1" t="s">
        <v>226</v>
      </c>
      <c r="K156" s="1">
        <f t="shared" si="18"/>
        <v>4.9822470797391691</v>
      </c>
      <c r="L156" s="1">
        <f t="shared" si="48"/>
        <v>0.48501479255665036</v>
      </c>
      <c r="M156" s="1">
        <f t="shared" si="48"/>
        <v>2.6620543543864312</v>
      </c>
      <c r="N156" s="1">
        <f t="shared" si="48"/>
        <v>1.211625080652631</v>
      </c>
      <c r="O156" s="1">
        <f t="shared" si="48"/>
        <v>0.77530948115040466</v>
      </c>
      <c r="P156" s="1">
        <f t="shared" si="48"/>
        <v>47.844989526889549</v>
      </c>
      <c r="Q156" s="1">
        <f t="shared" si="48"/>
        <v>41.646102382654185</v>
      </c>
      <c r="R156" s="1">
        <f t="shared" si="48"/>
        <v>0.3174393164323725</v>
      </c>
      <c r="S156" s="1">
        <f t="shared" si="48"/>
        <v>4.3322436951627434</v>
      </c>
    </row>
    <row r="157" spans="3:19" x14ac:dyDescent="0.2">
      <c r="C157" s="13" t="s">
        <v>308</v>
      </c>
      <c r="F157" s="1">
        <v>61</v>
      </c>
      <c r="G157" s="1" t="s">
        <v>227</v>
      </c>
      <c r="K157" s="1">
        <f t="shared" si="18"/>
        <v>5.4065112332620462</v>
      </c>
      <c r="L157" s="1">
        <f t="shared" si="48"/>
        <v>0.41373337991454373</v>
      </c>
      <c r="M157" s="1">
        <f t="shared" si="48"/>
        <v>1.8002413557134715</v>
      </c>
      <c r="N157" s="1">
        <f t="shared" si="48"/>
        <v>0.62802756737046472</v>
      </c>
      <c r="O157" s="1">
        <f t="shared" si="48"/>
        <v>0.38671495972620284</v>
      </c>
      <c r="P157" s="1">
        <f t="shared" si="48"/>
        <v>40.158322119130823</v>
      </c>
      <c r="Q157" s="1">
        <f t="shared" si="48"/>
        <v>53.923801660590421</v>
      </c>
      <c r="R157" s="1">
        <f t="shared" si="48"/>
        <v>0.34398336637961985</v>
      </c>
      <c r="S157" s="1">
        <f t="shared" si="48"/>
        <v>1.9368891093472924</v>
      </c>
    </row>
    <row r="158" spans="3:19" x14ac:dyDescent="0.2">
      <c r="C158" s="13" t="s">
        <v>309</v>
      </c>
      <c r="F158" s="1">
        <v>62</v>
      </c>
      <c r="G158" s="1" t="s">
        <v>228</v>
      </c>
      <c r="K158" s="1">
        <f t="shared" si="18"/>
        <v>5.7627226701625762</v>
      </c>
      <c r="L158" s="1">
        <f t="shared" si="48"/>
        <v>0.4259547261202582</v>
      </c>
      <c r="M158" s="1">
        <f t="shared" si="48"/>
        <v>1.7431083379694015</v>
      </c>
      <c r="N158" s="1">
        <f t="shared" si="48"/>
        <v>0.57462225941362599</v>
      </c>
      <c r="O158" s="1">
        <f t="shared" si="48"/>
        <v>0.36472705535724986</v>
      </c>
      <c r="P158" s="1">
        <f t="shared" si="48"/>
        <v>38.41090185004046</v>
      </c>
      <c r="Q158" s="1">
        <f t="shared" si="48"/>
        <v>80.469179141992669</v>
      </c>
      <c r="R158" s="1">
        <f t="shared" si="48"/>
        <v>0.48912812044081383</v>
      </c>
      <c r="S158" s="1">
        <f t="shared" si="48"/>
        <v>2.7714487286618468</v>
      </c>
    </row>
    <row r="159" spans="3:19" x14ac:dyDescent="0.2">
      <c r="C159" s="13" t="s">
        <v>310</v>
      </c>
      <c r="F159" s="1">
        <v>63</v>
      </c>
      <c r="G159" s="1" t="s">
        <v>229</v>
      </c>
      <c r="K159" s="1">
        <f t="shared" si="18"/>
        <v>5.639665002532503</v>
      </c>
      <c r="L159" s="1">
        <f t="shared" si="48"/>
        <v>0.41529047767363575</v>
      </c>
      <c r="M159" s="1">
        <f t="shared" si="48"/>
        <v>1.5838873921922578</v>
      </c>
      <c r="N159" s="1">
        <f t="shared" si="48"/>
        <v>0.72222112320992515</v>
      </c>
      <c r="O159" s="1">
        <f t="shared" si="48"/>
        <v>0.52470297284833634</v>
      </c>
      <c r="P159" s="1">
        <f t="shared" si="48"/>
        <v>43.953866990299986</v>
      </c>
      <c r="Q159" s="1">
        <f t="shared" si="48"/>
        <v>78.262061748598484</v>
      </c>
      <c r="R159" s="1">
        <f t="shared" si="48"/>
        <v>0.30975591754241893</v>
      </c>
      <c r="S159" s="1">
        <f t="shared" si="48"/>
        <v>3.016162873435396</v>
      </c>
    </row>
    <row r="160" spans="3:19" x14ac:dyDescent="0.2">
      <c r="C160" s="13" t="s">
        <v>311</v>
      </c>
      <c r="F160" s="1">
        <v>64</v>
      </c>
      <c r="G160" s="1" t="s">
        <v>230</v>
      </c>
      <c r="K160" s="1">
        <f t="shared" si="18"/>
        <v>6.552288913479682</v>
      </c>
      <c r="L160" s="1">
        <f t="shared" si="48"/>
        <v>0.52332828246764151</v>
      </c>
      <c r="M160" s="1">
        <f t="shared" si="48"/>
        <v>3.2236338231449935</v>
      </c>
      <c r="N160" s="1">
        <f t="shared" si="48"/>
        <v>0.65185232705270491</v>
      </c>
      <c r="O160" s="1">
        <f t="shared" si="48"/>
        <v>0.78276720234102981</v>
      </c>
      <c r="P160" s="1">
        <f t="shared" si="48"/>
        <v>51.339968322606069</v>
      </c>
      <c r="Q160" s="1">
        <f t="shared" si="48"/>
        <v>136.25101905088724</v>
      </c>
      <c r="R160" s="1">
        <f t="shared" si="48"/>
        <v>0.64202285126954817</v>
      </c>
      <c r="S160" s="1">
        <f t="shared" si="48"/>
        <v>6.1397638235893872</v>
      </c>
    </row>
    <row r="161" spans="3:19" x14ac:dyDescent="0.2">
      <c r="C161" s="13" t="s">
        <v>312</v>
      </c>
      <c r="F161" s="1">
        <v>65</v>
      </c>
      <c r="G161" s="1" t="s">
        <v>231</v>
      </c>
      <c r="K161" s="1">
        <f t="shared" si="18"/>
        <v>5.224557314443329</v>
      </c>
      <c r="L161" s="1">
        <f t="shared" si="48"/>
        <v>0.50282854700930546</v>
      </c>
      <c r="M161" s="1">
        <f t="shared" si="48"/>
        <v>2.9106161259911052</v>
      </c>
      <c r="N161" s="1">
        <f t="shared" si="48"/>
        <v>1.0077313448849374</v>
      </c>
      <c r="O161" s="1">
        <f t="shared" si="48"/>
        <v>0.7145560129095927</v>
      </c>
      <c r="P161" s="1">
        <f t="shared" si="48"/>
        <v>54.870467967642789</v>
      </c>
      <c r="Q161" s="1">
        <f t="shared" si="48"/>
        <v>100.19847701537026</v>
      </c>
      <c r="R161" s="1">
        <f t="shared" si="48"/>
        <v>0.45077342012023874</v>
      </c>
      <c r="S161" s="1">
        <f t="shared" si="48"/>
        <v>5.3498879429767383</v>
      </c>
    </row>
    <row r="162" spans="3:19" x14ac:dyDescent="0.2">
      <c r="C162" s="13" t="s">
        <v>313</v>
      </c>
      <c r="F162" s="1">
        <v>66</v>
      </c>
      <c r="G162" s="1" t="s">
        <v>232</v>
      </c>
      <c r="K162" s="1">
        <f t="shared" ref="K162:S176" si="49">K73/$I73</f>
        <v>5.3013681905535535</v>
      </c>
      <c r="L162" s="1">
        <f t="shared" si="49"/>
        <v>0.44556974721641546</v>
      </c>
      <c r="M162" s="1">
        <f t="shared" si="49"/>
        <v>2.1361260331399348</v>
      </c>
      <c r="N162" s="1">
        <f t="shared" si="49"/>
        <v>1.4290266158278238</v>
      </c>
      <c r="O162" s="1">
        <f t="shared" si="49"/>
        <v>0.6736867090524632</v>
      </c>
      <c r="P162" s="1">
        <f t="shared" si="49"/>
        <v>47.360761517944781</v>
      </c>
      <c r="Q162" s="1">
        <f t="shared" si="49"/>
        <v>59.625773320714416</v>
      </c>
      <c r="R162" s="1">
        <f t="shared" si="49"/>
        <v>0.45225374291922571</v>
      </c>
      <c r="S162" s="1">
        <f t="shared" si="49"/>
        <v>5.6953237520409257</v>
      </c>
    </row>
    <row r="163" spans="3:19" x14ac:dyDescent="0.2">
      <c r="C163" s="13" t="s">
        <v>314</v>
      </c>
      <c r="F163" s="1">
        <v>67</v>
      </c>
      <c r="G163" s="1" t="s">
        <v>233</v>
      </c>
      <c r="K163" s="1">
        <f t="shared" si="49"/>
        <v>5.4329043164481323</v>
      </c>
      <c r="L163" s="1">
        <f t="shared" si="49"/>
        <v>0.408287565104891</v>
      </c>
      <c r="M163" s="1">
        <f t="shared" si="49"/>
        <v>1.8280482739946831</v>
      </c>
      <c r="N163" s="1">
        <f t="shared" si="49"/>
        <v>1.4670073454862524</v>
      </c>
      <c r="O163" s="1">
        <f t="shared" si="49"/>
        <v>0.48281362243319625</v>
      </c>
      <c r="P163" s="1">
        <f t="shared" si="49"/>
        <v>43.367235006158666</v>
      </c>
      <c r="Q163" s="1">
        <f t="shared" si="49"/>
        <v>77.793590702329041</v>
      </c>
      <c r="R163" s="1">
        <f t="shared" si="49"/>
        <v>0.33313365584686377</v>
      </c>
      <c r="S163" s="1">
        <f t="shared" si="49"/>
        <v>4.8321808925373366</v>
      </c>
    </row>
    <row r="164" spans="3:19" x14ac:dyDescent="0.2">
      <c r="C164" s="13" t="s">
        <v>315</v>
      </c>
      <c r="F164" s="1">
        <v>68</v>
      </c>
      <c r="G164" s="1" t="s">
        <v>234</v>
      </c>
      <c r="K164" s="1">
        <f t="shared" si="49"/>
        <v>6.4304904923274044</v>
      </c>
      <c r="L164" s="1">
        <f t="shared" si="49"/>
        <v>0.45449241623701098</v>
      </c>
      <c r="M164" s="1">
        <f t="shared" si="49"/>
        <v>1.9733746051056793</v>
      </c>
      <c r="N164" s="1">
        <f t="shared" si="49"/>
        <v>1.2126651408415328</v>
      </c>
      <c r="O164" s="1">
        <f t="shared" si="49"/>
        <v>0.43368194400317489</v>
      </c>
      <c r="P164" s="1">
        <f t="shared" si="49"/>
        <v>50.232800853054179</v>
      </c>
      <c r="Q164" s="1">
        <f t="shared" si="49"/>
        <v>148.9328755898845</v>
      </c>
      <c r="R164" s="1">
        <f t="shared" si="49"/>
        <v>0.60675232145085023</v>
      </c>
      <c r="S164" s="1">
        <f t="shared" si="49"/>
        <v>8.0086973106925239</v>
      </c>
    </row>
    <row r="165" spans="3:19" x14ac:dyDescent="0.2">
      <c r="C165" s="13" t="s">
        <v>316</v>
      </c>
      <c r="F165" s="1">
        <v>69</v>
      </c>
      <c r="G165" s="1" t="s">
        <v>235</v>
      </c>
      <c r="K165" s="1">
        <f t="shared" si="49"/>
        <v>5.1447092564742896</v>
      </c>
      <c r="L165" s="1">
        <f t="shared" si="49"/>
        <v>0.4608257239996027</v>
      </c>
      <c r="M165" s="1">
        <f t="shared" si="49"/>
        <v>2.3183972983339016</v>
      </c>
      <c r="N165" s="1">
        <f t="shared" si="49"/>
        <v>2.0382083608338659</v>
      </c>
      <c r="O165" s="1">
        <f t="shared" si="49"/>
        <v>0.40304896279007446</v>
      </c>
      <c r="P165" s="1">
        <f t="shared" si="49"/>
        <v>44.263824836749393</v>
      </c>
      <c r="Q165" s="1">
        <f t="shared" si="49"/>
        <v>48.57427154808849</v>
      </c>
      <c r="R165" s="1">
        <f t="shared" si="49"/>
        <v>0.38924112531315391</v>
      </c>
      <c r="S165" s="1">
        <f t="shared" si="49"/>
        <v>4.3088537816674295</v>
      </c>
    </row>
    <row r="166" spans="3:19" x14ac:dyDescent="0.2">
      <c r="C166" s="13" t="s">
        <v>318</v>
      </c>
      <c r="F166" s="1">
        <v>70</v>
      </c>
      <c r="G166" s="1" t="s">
        <v>236</v>
      </c>
      <c r="K166" s="1">
        <f t="shared" si="49"/>
        <v>4.5871483734105256</v>
      </c>
      <c r="L166" s="1">
        <f t="shared" si="49"/>
        <v>0.4074984149685591</v>
      </c>
      <c r="M166" s="1">
        <f t="shared" si="49"/>
        <v>1.42509754588045</v>
      </c>
      <c r="N166" s="1">
        <f t="shared" si="49"/>
        <v>2.0287673800701822</v>
      </c>
      <c r="O166" s="1">
        <f t="shared" si="49"/>
        <v>0.37203486001455399</v>
      </c>
      <c r="P166" s="1">
        <f t="shared" si="49"/>
        <v>42.863050433626107</v>
      </c>
      <c r="Q166" s="1">
        <f t="shared" si="49"/>
        <v>65.0579878645717</v>
      </c>
      <c r="R166" s="1">
        <f t="shared" si="49"/>
        <v>0.44949225820801697</v>
      </c>
      <c r="S166" s="1">
        <f t="shared" si="49"/>
        <v>5.9795918366559073</v>
      </c>
    </row>
    <row r="167" spans="3:19" x14ac:dyDescent="0.2">
      <c r="C167" s="13" t="s">
        <v>319</v>
      </c>
      <c r="F167" s="1">
        <v>71</v>
      </c>
      <c r="G167" s="1" t="s">
        <v>237</v>
      </c>
      <c r="K167" s="1">
        <f t="shared" si="49"/>
        <v>5.4225560515497282</v>
      </c>
      <c r="L167" s="1">
        <f t="shared" si="49"/>
        <v>0.50956507437610532</v>
      </c>
      <c r="M167" s="1">
        <f t="shared" si="49"/>
        <v>2.8845950743244244</v>
      </c>
      <c r="N167" s="1">
        <f t="shared" si="49"/>
        <v>1.3188819197817832</v>
      </c>
      <c r="O167" s="1">
        <f t="shared" si="49"/>
        <v>0.75601330194695937</v>
      </c>
      <c r="P167" s="1">
        <f t="shared" si="49"/>
        <v>51.025000808934166</v>
      </c>
      <c r="Q167" s="1">
        <f t="shared" si="49"/>
        <v>23.835641522284593</v>
      </c>
      <c r="R167" s="1">
        <f t="shared" si="49"/>
        <v>0.35203972147766927</v>
      </c>
      <c r="S167" s="1">
        <f t="shared" si="49"/>
        <v>2.9251080795048328</v>
      </c>
    </row>
    <row r="168" spans="3:19" x14ac:dyDescent="0.2">
      <c r="C168" s="13" t="s">
        <v>320</v>
      </c>
      <c r="F168" s="1">
        <v>72</v>
      </c>
      <c r="G168" s="1" t="s">
        <v>238</v>
      </c>
      <c r="K168" s="1">
        <f t="shared" si="49"/>
        <v>5.4072625289548846</v>
      </c>
      <c r="L168" s="1">
        <f t="shared" si="49"/>
        <v>0.52336557773491388</v>
      </c>
      <c r="M168" s="1">
        <f t="shared" si="49"/>
        <v>2.3946261615842861</v>
      </c>
      <c r="N168" s="1">
        <f t="shared" si="49"/>
        <v>1.1447062769811887</v>
      </c>
      <c r="O168" s="1">
        <f t="shared" si="49"/>
        <v>1.2107581092946682</v>
      </c>
      <c r="P168" s="1">
        <f t="shared" si="49"/>
        <v>52.015026240071698</v>
      </c>
      <c r="Q168" s="1">
        <f t="shared" si="49"/>
        <v>58.824367113301378</v>
      </c>
      <c r="R168" s="1">
        <f t="shared" si="49"/>
        <v>0.43206112947023012</v>
      </c>
      <c r="S168" s="1">
        <f t="shared" si="49"/>
        <v>2.961740189829813</v>
      </c>
    </row>
    <row r="169" spans="3:19" x14ac:dyDescent="0.2">
      <c r="C169" s="13" t="s">
        <v>321</v>
      </c>
      <c r="F169" s="1">
        <v>73</v>
      </c>
      <c r="G169" s="1" t="s">
        <v>239</v>
      </c>
      <c r="K169" s="1">
        <f t="shared" si="49"/>
        <v>6.0918528495892863</v>
      </c>
      <c r="L169" s="1">
        <f t="shared" si="49"/>
        <v>0.46097663676259504</v>
      </c>
      <c r="M169" s="1">
        <f t="shared" si="49"/>
        <v>2.5730165901989142</v>
      </c>
      <c r="N169" s="1">
        <f t="shared" si="49"/>
        <v>3.3608687288385606</v>
      </c>
      <c r="O169" s="1">
        <f t="shared" si="49"/>
        <v>0.4222562657010604</v>
      </c>
      <c r="P169" s="1">
        <f t="shared" si="49"/>
        <v>47.598845474193709</v>
      </c>
      <c r="Q169" s="1">
        <f t="shared" si="49"/>
        <v>16.997053581447311</v>
      </c>
      <c r="R169" s="1">
        <f t="shared" si="49"/>
        <v>0.43959750340040554</v>
      </c>
      <c r="S169" s="1">
        <f t="shared" si="49"/>
        <v>4.8027401625613289</v>
      </c>
    </row>
    <row r="170" spans="3:19" x14ac:dyDescent="0.2">
      <c r="C170" s="13" t="s">
        <v>322</v>
      </c>
      <c r="F170" s="1">
        <v>74</v>
      </c>
      <c r="G170" s="1" t="s">
        <v>240</v>
      </c>
      <c r="K170" s="1">
        <f t="shared" si="49"/>
        <v>5.717429305277169</v>
      </c>
      <c r="L170" s="1">
        <f t="shared" si="49"/>
        <v>0.6119605721171204</v>
      </c>
      <c r="M170" s="1">
        <f t="shared" si="49"/>
        <v>2.6867847908397686</v>
      </c>
      <c r="N170" s="1">
        <f t="shared" si="49"/>
        <v>1.4591221604591256</v>
      </c>
      <c r="O170" s="1">
        <f t="shared" si="49"/>
        <v>0.84371769551038667</v>
      </c>
      <c r="P170" s="1">
        <f t="shared" si="49"/>
        <v>62.485828177094767</v>
      </c>
      <c r="Q170" s="1">
        <f t="shared" si="49"/>
        <v>70.15921369993238</v>
      </c>
      <c r="R170" s="1">
        <f t="shared" si="49"/>
        <v>0.50737416258000545</v>
      </c>
      <c r="S170" s="1">
        <f t="shared" si="49"/>
        <v>5.457725498010852</v>
      </c>
    </row>
    <row r="171" spans="3:19" x14ac:dyDescent="0.2">
      <c r="C171" s="13" t="s">
        <v>323</v>
      </c>
      <c r="F171" s="1">
        <v>75</v>
      </c>
      <c r="G171" s="1" t="s">
        <v>241</v>
      </c>
      <c r="K171" s="1">
        <f t="shared" si="49"/>
        <v>5.4781680164822726</v>
      </c>
      <c r="L171" s="1">
        <f t="shared" si="49"/>
        <v>0.454393771080502</v>
      </c>
      <c r="M171" s="1">
        <f t="shared" si="49"/>
        <v>1.9313682171966529</v>
      </c>
      <c r="N171" s="1">
        <f t="shared" si="49"/>
        <v>1.2753845620400928</v>
      </c>
      <c r="O171" s="1">
        <f t="shared" si="49"/>
        <v>0.40644378366083195</v>
      </c>
      <c r="P171" s="1">
        <f t="shared" si="49"/>
        <v>44.72204942449229</v>
      </c>
      <c r="Q171" s="1">
        <f t="shared" si="49"/>
        <v>24.092837048378787</v>
      </c>
      <c r="R171" s="1">
        <f t="shared" si="49"/>
        <v>0.28956048354844732</v>
      </c>
      <c r="S171" s="1">
        <f t="shared" si="49"/>
        <v>2.886153781503404</v>
      </c>
    </row>
    <row r="172" spans="3:19" x14ac:dyDescent="0.2">
      <c r="C172" s="13" t="s">
        <v>324</v>
      </c>
      <c r="F172" s="1">
        <v>76</v>
      </c>
      <c r="G172" s="1" t="s">
        <v>242</v>
      </c>
      <c r="K172" s="1">
        <f t="shared" si="49"/>
        <v>5.2767948706867394</v>
      </c>
      <c r="L172" s="1">
        <f t="shared" si="49"/>
        <v>0.37637936763665675</v>
      </c>
      <c r="M172" s="1">
        <f t="shared" si="49"/>
        <v>1.6200561459995875</v>
      </c>
      <c r="N172" s="1">
        <f t="shared" si="49"/>
        <v>1.420897763997621</v>
      </c>
      <c r="O172" s="1">
        <f t="shared" si="49"/>
        <v>0.40231817565379974</v>
      </c>
      <c r="P172" s="1">
        <f t="shared" si="49"/>
        <v>39.502453786824347</v>
      </c>
      <c r="Q172" s="1">
        <f t="shared" si="49"/>
        <v>49.194525317608509</v>
      </c>
      <c r="R172" s="1">
        <f t="shared" si="49"/>
        <v>0.38186350659428869</v>
      </c>
      <c r="S172" s="1">
        <f t="shared" si="49"/>
        <v>3.794733105764291</v>
      </c>
    </row>
    <row r="173" spans="3:19" x14ac:dyDescent="0.2">
      <c r="C173" s="13" t="s">
        <v>325</v>
      </c>
      <c r="F173" s="1">
        <v>77</v>
      </c>
      <c r="G173" s="1" t="s">
        <v>243</v>
      </c>
      <c r="K173" s="1">
        <f t="shared" si="49"/>
        <v>7.1555407740932404</v>
      </c>
      <c r="L173" s="1">
        <f t="shared" si="49"/>
        <v>0.34362019109297331</v>
      </c>
      <c r="M173" s="1">
        <f t="shared" si="49"/>
        <v>1.6498385609146127</v>
      </c>
      <c r="N173" s="1">
        <f t="shared" si="49"/>
        <v>1.3366616310752946</v>
      </c>
      <c r="O173" s="1">
        <f t="shared" si="49"/>
        <v>0.58914409477768115</v>
      </c>
      <c r="P173" s="1">
        <f t="shared" si="49"/>
        <v>39.958923249422533</v>
      </c>
      <c r="Q173" s="1">
        <f t="shared" si="49"/>
        <v>37.856936836800429</v>
      </c>
      <c r="R173" s="1">
        <f t="shared" si="49"/>
        <v>0.3426852942577831</v>
      </c>
      <c r="S173" s="1">
        <f t="shared" si="49"/>
        <v>4.6367937032688875</v>
      </c>
    </row>
    <row r="174" spans="3:19" x14ac:dyDescent="0.2">
      <c r="C174" s="13" t="s">
        <v>326</v>
      </c>
      <c r="F174" s="1">
        <v>78</v>
      </c>
      <c r="G174" s="1" t="s">
        <v>244</v>
      </c>
      <c r="K174" s="1">
        <f t="shared" si="49"/>
        <v>6.9225169496680037</v>
      </c>
      <c r="L174" s="1">
        <f t="shared" si="49"/>
        <v>0.48948988212479405</v>
      </c>
      <c r="M174" s="1">
        <f t="shared" si="49"/>
        <v>2.1263925119860834</v>
      </c>
      <c r="N174" s="1">
        <f t="shared" si="49"/>
        <v>1.4486779896775859</v>
      </c>
      <c r="O174" s="1">
        <f t="shared" si="49"/>
        <v>0.60547784800443016</v>
      </c>
      <c r="P174" s="1">
        <f t="shared" si="49"/>
        <v>47.532701042308815</v>
      </c>
      <c r="Q174" s="1">
        <f t="shared" si="49"/>
        <v>90.533442153873281</v>
      </c>
      <c r="R174" s="1">
        <f t="shared" si="49"/>
        <v>0.61229994331765247</v>
      </c>
      <c r="S174" s="1">
        <f>S85/$I85</f>
        <v>7.5417887637779577</v>
      </c>
    </row>
    <row r="175" spans="3:19" x14ac:dyDescent="0.2">
      <c r="C175" s="13" t="s">
        <v>327</v>
      </c>
      <c r="F175" s="1">
        <v>79</v>
      </c>
      <c r="G175" s="1" t="s">
        <v>245</v>
      </c>
      <c r="K175" s="1">
        <f t="shared" si="49"/>
        <v>6.3016612765771471</v>
      </c>
      <c r="L175" s="1">
        <f t="shared" si="49"/>
        <v>0.555318355356892</v>
      </c>
      <c r="M175" s="1">
        <f t="shared" si="49"/>
        <v>2.4365130716342742</v>
      </c>
      <c r="N175" s="1">
        <f t="shared" si="49"/>
        <v>1.2734060521981814</v>
      </c>
      <c r="O175" s="1">
        <f t="shared" si="49"/>
        <v>0.43987685064950999</v>
      </c>
      <c r="P175" s="1">
        <f t="shared" si="49"/>
        <v>52.896325640447316</v>
      </c>
      <c r="Q175" s="1">
        <f t="shared" si="49"/>
        <v>11.469450994498102</v>
      </c>
      <c r="R175" s="1">
        <f t="shared" si="49"/>
        <v>0.39760954518979652</v>
      </c>
      <c r="S175" s="1">
        <f t="shared" si="49"/>
        <v>5.0811327124550365</v>
      </c>
    </row>
    <row r="176" spans="3:19" x14ac:dyDescent="0.2">
      <c r="C176" s="13" t="s">
        <v>329</v>
      </c>
      <c r="F176" s="1">
        <v>80</v>
      </c>
      <c r="G176" s="1" t="s">
        <v>246</v>
      </c>
      <c r="K176" s="1">
        <f t="shared" si="49"/>
        <v>5.6642784835796522</v>
      </c>
      <c r="L176" s="1">
        <f t="shared" si="49"/>
        <v>0.53968904158726838</v>
      </c>
      <c r="M176" s="1">
        <f t="shared" si="49"/>
        <v>2.2053940115083637</v>
      </c>
      <c r="N176" s="1">
        <f t="shared" si="49"/>
        <v>1.3028073407994289</v>
      </c>
      <c r="O176" s="1">
        <f t="shared" si="49"/>
        <v>0.7996772092419564</v>
      </c>
      <c r="P176" s="1">
        <f t="shared" si="49"/>
        <v>54.009025728102401</v>
      </c>
      <c r="Q176" s="1">
        <f t="shared" si="49"/>
        <v>71.691961963602893</v>
      </c>
      <c r="R176" s="1">
        <f t="shared" si="49"/>
        <v>0.51745223413295605</v>
      </c>
      <c r="S176" s="1">
        <f t="shared" si="49"/>
        <v>5.4932650365107731</v>
      </c>
    </row>
    <row r="177" spans="6:19" x14ac:dyDescent="0.2">
      <c r="F177" s="1" t="s">
        <v>340</v>
      </c>
      <c r="G177" s="1" t="s">
        <v>332</v>
      </c>
      <c r="K177" s="1">
        <f>AVERAGE(K97,K99,K101,K103,K105,K107,K109,K111,K113,K115)</f>
        <v>6.3456123318697113</v>
      </c>
      <c r="L177" s="1">
        <f t="shared" ref="L177:S177" si="50">AVERAGE(L97,L99,L101,L103,L105,L107,L109,L111,L113,L115)</f>
        <v>0.48919945411211802</v>
      </c>
      <c r="M177" s="1">
        <f t="shared" si="50"/>
        <v>2.674987347249127</v>
      </c>
      <c r="N177" s="1">
        <f t="shared" si="50"/>
        <v>1.265091558974341</v>
      </c>
      <c r="O177" s="1">
        <f t="shared" si="50"/>
        <v>0.50985618582225922</v>
      </c>
      <c r="P177" s="1">
        <f t="shared" si="50"/>
        <v>50.439511082906762</v>
      </c>
      <c r="Q177" s="1">
        <f t="shared" si="50"/>
        <v>37.779087566614393</v>
      </c>
      <c r="R177" s="1">
        <f t="shared" si="50"/>
        <v>0.3816542801567927</v>
      </c>
      <c r="S177" s="1">
        <f t="shared" si="50"/>
        <v>4.4514790183700628</v>
      </c>
    </row>
    <row r="178" spans="6:19" x14ac:dyDescent="0.2">
      <c r="G178" s="1" t="s">
        <v>333</v>
      </c>
      <c r="K178" s="1">
        <f>AVERAGE(K98,K100,K102,K104,K106,K108,K110,K112,K114,K116)</f>
        <v>6.1472447830822388</v>
      </c>
      <c r="L178" s="1">
        <f t="shared" ref="L178:S178" si="51">AVERAGE(L98,L100,L102,L104,L106,L108,L110,L112,L114,L116)</f>
        <v>0.50581694316658843</v>
      </c>
      <c r="M178" s="1">
        <f t="shared" si="51"/>
        <v>2.5085393424272127</v>
      </c>
      <c r="N178" s="1">
        <f t="shared" si="51"/>
        <v>1.2656311369732205</v>
      </c>
      <c r="O178" s="1">
        <f t="shared" si="51"/>
        <v>0.64592185273080049</v>
      </c>
      <c r="P178" s="1">
        <f t="shared" si="51"/>
        <v>52.997980666200213</v>
      </c>
      <c r="Q178" s="1">
        <f t="shared" si="51"/>
        <v>80.104610388676861</v>
      </c>
      <c r="R178" s="1">
        <f t="shared" si="51"/>
        <v>0.55329298403082849</v>
      </c>
      <c r="S178" s="1">
        <f t="shared" si="51"/>
        <v>6.5436304037120392</v>
      </c>
    </row>
    <row r="179" spans="6:19" x14ac:dyDescent="0.2">
      <c r="G179" s="1" t="s">
        <v>334</v>
      </c>
      <c r="K179" s="1">
        <f>AVERAGE(K117,K119,K121,K123,K125,K127,K129,K131,K133,K135)</f>
        <v>5.4190434007174328</v>
      </c>
      <c r="L179" s="1">
        <f t="shared" ref="L179:S179" si="52">AVERAGE(L117,L119,L121,L123,L125,L127,L129,L131,L133,L135)</f>
        <v>0.49544933757322074</v>
      </c>
      <c r="M179" s="1">
        <f t="shared" si="52"/>
        <v>2.125499851957418</v>
      </c>
      <c r="N179" s="1">
        <f t="shared" si="52"/>
        <v>1.3070479163503006</v>
      </c>
      <c r="O179" s="1">
        <f t="shared" si="52"/>
        <v>0.67012343087785275</v>
      </c>
      <c r="P179" s="1">
        <f t="shared" si="52"/>
        <v>50.899181964665459</v>
      </c>
      <c r="Q179" s="1">
        <f t="shared" si="52"/>
        <v>57.438302369683583</v>
      </c>
      <c r="R179" s="1">
        <f t="shared" si="52"/>
        <v>0.35690961401973981</v>
      </c>
      <c r="S179" s="1">
        <f t="shared" si="52"/>
        <v>3.8976641516186681</v>
      </c>
    </row>
    <row r="180" spans="6:19" x14ac:dyDescent="0.2">
      <c r="G180" s="1" t="s">
        <v>335</v>
      </c>
      <c r="K180" s="1">
        <f>AVERAGE(K118,K120,K122,K124,K126,K128,K130,K132,K134,K136)</f>
        <v>5.5830273651106994</v>
      </c>
      <c r="L180" s="1">
        <f t="shared" ref="L180:S180" si="53">AVERAGE(L118,L120,L122,L124,L126,L128,L130,L132,L134,L136)</f>
        <v>0.47034669042728411</v>
      </c>
      <c r="M180" s="1">
        <f t="shared" si="53"/>
        <v>2.0869680745391657</v>
      </c>
      <c r="N180" s="1">
        <f t="shared" si="53"/>
        <v>1.1859379090081126</v>
      </c>
      <c r="O180" s="1">
        <f t="shared" si="53"/>
        <v>0.65052898759571465</v>
      </c>
      <c r="P180" s="1">
        <f t="shared" si="53"/>
        <v>49.732928871550051</v>
      </c>
      <c r="Q180" s="1">
        <f t="shared" si="53"/>
        <v>95.887894405173455</v>
      </c>
      <c r="R180" s="1">
        <f t="shared" si="53"/>
        <v>0.49339318485999017</v>
      </c>
      <c r="S180" s="1">
        <f t="shared" si="53"/>
        <v>5.755605872127572</v>
      </c>
    </row>
    <row r="181" spans="6:19" x14ac:dyDescent="0.2">
      <c r="G181" s="1" t="s">
        <v>336</v>
      </c>
      <c r="K181" s="1">
        <f>AVERAGE(K137,K139,K141,K143,K145,K147,K149,K151,K153,K155)</f>
        <v>5.3670548349557539</v>
      </c>
      <c r="L181" s="1">
        <f t="shared" ref="L181:S181" si="54">AVERAGE(L137,L139,L141,L143,L145,L147,L149,L151,L153,L155)</f>
        <v>0.46479729459500285</v>
      </c>
      <c r="M181" s="1">
        <f t="shared" si="54"/>
        <v>1.9305716720997328</v>
      </c>
      <c r="N181" s="1">
        <f t="shared" si="54"/>
        <v>1.449643779219002</v>
      </c>
      <c r="O181" s="1">
        <f t="shared" si="54"/>
        <v>0.57900541142756023</v>
      </c>
      <c r="P181" s="1">
        <f t="shared" si="54"/>
        <v>47.680633867882804</v>
      </c>
      <c r="Q181" s="1">
        <f t="shared" si="54"/>
        <v>45.926801478726802</v>
      </c>
      <c r="R181" s="1">
        <f t="shared" si="54"/>
        <v>0.31842620990837645</v>
      </c>
      <c r="S181" s="1">
        <f t="shared" si="54"/>
        <v>3.6110629082486603</v>
      </c>
    </row>
    <row r="182" spans="6:19" x14ac:dyDescent="0.2">
      <c r="G182" s="1" t="s">
        <v>337</v>
      </c>
      <c r="K182" s="1">
        <f>AVERAGE(K138,K140,K142,K144,K146,K148,K150,K152,K154,K156)</f>
        <v>5.2468698352557723</v>
      </c>
      <c r="L182" s="1">
        <f t="shared" ref="L182:S182" si="55">AVERAGE(L138,L140,L142,L144,L146,L148,L150,L152,L154,L156)</f>
        <v>0.46903232232765274</v>
      </c>
      <c r="M182" s="1">
        <f t="shared" si="55"/>
        <v>1.8956404998229144</v>
      </c>
      <c r="N182" s="1">
        <f t="shared" si="55"/>
        <v>1.4232973577511705</v>
      </c>
      <c r="O182" s="1">
        <f t="shared" si="55"/>
        <v>0.62134739933606764</v>
      </c>
      <c r="P182" s="1">
        <f t="shared" si="55"/>
        <v>47.844799181990254</v>
      </c>
      <c r="Q182" s="1">
        <f t="shared" si="55"/>
        <v>96.506471617873927</v>
      </c>
      <c r="R182" s="1">
        <f t="shared" si="55"/>
        <v>0.44408549346827542</v>
      </c>
      <c r="S182" s="1">
        <f t="shared" si="55"/>
        <v>4.9326693037904272</v>
      </c>
    </row>
    <row r="183" spans="6:19" x14ac:dyDescent="0.2">
      <c r="G183" s="1" t="s">
        <v>338</v>
      </c>
      <c r="K183" s="1">
        <f>AVERAGE(K157,K159,K161,K163,K165,K167,K169,K171,K173,K175)</f>
        <v>5.7298126091451973</v>
      </c>
      <c r="L183" s="1">
        <f t="shared" ref="L183:S183" si="56">AVERAGE(L157,L159,L161,L163,L165,L167,L169,L171,L173,L175)</f>
        <v>0.45248397223710468</v>
      </c>
      <c r="M183" s="1">
        <f t="shared" si="56"/>
        <v>2.19165219604943</v>
      </c>
      <c r="N183" s="1">
        <f t="shared" si="56"/>
        <v>1.4428398635719359</v>
      </c>
      <c r="O183" s="1">
        <f t="shared" si="56"/>
        <v>0.51255708274434453</v>
      </c>
      <c r="P183" s="1">
        <f t="shared" si="56"/>
        <v>46.28148615174716</v>
      </c>
      <c r="Q183" s="1">
        <f t="shared" si="56"/>
        <v>47.300412265838595</v>
      </c>
      <c r="R183" s="1">
        <f t="shared" si="56"/>
        <v>0.36483800330763966</v>
      </c>
      <c r="S183" s="1">
        <f t="shared" si="56"/>
        <v>3.9775903039257678</v>
      </c>
    </row>
    <row r="184" spans="6:19" x14ac:dyDescent="0.2">
      <c r="G184" s="1" t="s">
        <v>339</v>
      </c>
      <c r="K184" s="1">
        <f>AVERAGE(K158,K160,K162,K164,K166,K168,K170,K172,K174,K176)</f>
        <v>5.7622300778100186</v>
      </c>
      <c r="L184" s="1">
        <f t="shared" ref="L184:S184" si="57">AVERAGE(L158,L160,L162,L164,L166,L168,L170,L172,L174,L176)</f>
        <v>0.47977280282106383</v>
      </c>
      <c r="M184" s="1">
        <f t="shared" si="57"/>
        <v>2.1534593967158546</v>
      </c>
      <c r="N184" s="1">
        <f t="shared" si="57"/>
        <v>1.2673145255120819</v>
      </c>
      <c r="O184" s="1">
        <f t="shared" si="57"/>
        <v>0.64888468084737128</v>
      </c>
      <c r="P184" s="1">
        <f t="shared" si="57"/>
        <v>48.575251795167368</v>
      </c>
      <c r="Q184" s="1">
        <f t="shared" si="57"/>
        <v>83.074034521636889</v>
      </c>
      <c r="R184" s="1">
        <f t="shared" si="57"/>
        <v>0.5090700270383588</v>
      </c>
      <c r="S184" s="1">
        <f t="shared" si="57"/>
        <v>5.3844078045534278</v>
      </c>
    </row>
    <row r="185" spans="6:19" x14ac:dyDescent="0.2">
      <c r="G185" s="1" t="s">
        <v>341</v>
      </c>
      <c r="K185" s="1">
        <f>AVERAGE(K177,K179,K181,K183)</f>
        <v>5.7153807941720238</v>
      </c>
      <c r="L185" s="1">
        <f t="shared" ref="L185:S185" si="58">AVERAGE(L177,L179,L181,L183)</f>
        <v>0.47548251462936153</v>
      </c>
      <c r="M185" s="1">
        <f t="shared" si="58"/>
        <v>2.230677766838927</v>
      </c>
      <c r="N185" s="1">
        <f t="shared" si="58"/>
        <v>1.366155779528895</v>
      </c>
      <c r="O185" s="1">
        <f t="shared" si="58"/>
        <v>0.56788552771800416</v>
      </c>
      <c r="P185" s="1">
        <f t="shared" si="58"/>
        <v>48.825203266800543</v>
      </c>
      <c r="Q185" s="1">
        <f t="shared" si="58"/>
        <v>47.111150920215842</v>
      </c>
      <c r="R185" s="1">
        <f t="shared" si="58"/>
        <v>0.35545702684813718</v>
      </c>
      <c r="S185" s="1">
        <f t="shared" si="58"/>
        <v>3.9844490955407896</v>
      </c>
    </row>
    <row r="186" spans="6:19" x14ac:dyDescent="0.2">
      <c r="G186" s="1" t="s">
        <v>342</v>
      </c>
      <c r="K186" s="1">
        <f>AVERAGE(K178,K180,K182,K184)</f>
        <v>5.6848430153146818</v>
      </c>
      <c r="L186" s="1">
        <f t="shared" ref="L186:S186" si="59">AVERAGE(L178,L180,L182,L184)</f>
        <v>0.48124218968564725</v>
      </c>
      <c r="M186" s="1">
        <f t="shared" si="59"/>
        <v>2.1611518283762869</v>
      </c>
      <c r="N186" s="1">
        <f t="shared" si="59"/>
        <v>1.2855452323111463</v>
      </c>
      <c r="O186" s="1">
        <f t="shared" si="59"/>
        <v>0.64167073012748854</v>
      </c>
      <c r="P186" s="1">
        <f t="shared" si="59"/>
        <v>49.787740128726973</v>
      </c>
      <c r="Q186" s="1">
        <f t="shared" si="59"/>
        <v>88.89325273334029</v>
      </c>
      <c r="R186" s="1">
        <f t="shared" si="59"/>
        <v>0.49996042234936322</v>
      </c>
      <c r="S186" s="1">
        <f t="shared" si="59"/>
        <v>5.6540783460458659</v>
      </c>
    </row>
    <row r="187" spans="6:19" x14ac:dyDescent="0.2">
      <c r="G187" s="1" t="s">
        <v>343</v>
      </c>
      <c r="K187" s="1">
        <f>AVERAGE(K181:K184)</f>
        <v>5.5264918392916851</v>
      </c>
      <c r="L187" s="1">
        <f t="shared" ref="L187:S187" si="60">AVERAGE(L181:L184)</f>
        <v>0.46652159799520609</v>
      </c>
      <c r="M187" s="1">
        <f t="shared" si="60"/>
        <v>2.0428309411719829</v>
      </c>
      <c r="N187" s="1">
        <f t="shared" si="60"/>
        <v>1.3957738815135474</v>
      </c>
      <c r="O187" s="1">
        <f t="shared" si="60"/>
        <v>0.59044864358883586</v>
      </c>
      <c r="P187" s="1">
        <f t="shared" si="60"/>
        <v>47.595542749196895</v>
      </c>
      <c r="Q187" s="1">
        <f t="shared" si="60"/>
        <v>68.201929971019041</v>
      </c>
      <c r="R187" s="1">
        <f t="shared" si="60"/>
        <v>0.40910493343066257</v>
      </c>
      <c r="S187" s="1">
        <f t="shared" si="60"/>
        <v>4.4764325801295701</v>
      </c>
    </row>
    <row r="188" spans="6:19" x14ac:dyDescent="0.2">
      <c r="G188" s="1" t="s">
        <v>344</v>
      </c>
      <c r="K188" s="1">
        <f>AVERAGE(K177:K180)</f>
        <v>5.8737319701950197</v>
      </c>
      <c r="L188" s="1">
        <f t="shared" ref="L188:S188" si="61">AVERAGE(L177:L180)</f>
        <v>0.49020310631980285</v>
      </c>
      <c r="M188" s="1">
        <f t="shared" si="61"/>
        <v>2.348998654043231</v>
      </c>
      <c r="N188" s="1">
        <f t="shared" si="61"/>
        <v>1.2559271303264936</v>
      </c>
      <c r="O188" s="1">
        <f t="shared" si="61"/>
        <v>0.61910761425665672</v>
      </c>
      <c r="P188" s="1">
        <f t="shared" si="61"/>
        <v>51.017400646330621</v>
      </c>
      <c r="Q188" s="1">
        <f t="shared" si="61"/>
        <v>67.802473682537084</v>
      </c>
      <c r="R188" s="1">
        <f t="shared" si="61"/>
        <v>0.44631251576683778</v>
      </c>
      <c r="S188" s="1">
        <f t="shared" si="61"/>
        <v>5.1620948614570858</v>
      </c>
    </row>
    <row r="189" spans="6:19" x14ac:dyDescent="0.2">
      <c r="G189" s="1" t="s">
        <v>345</v>
      </c>
      <c r="K189" s="1">
        <f>AVERAGE(K183,K181)</f>
        <v>5.5484337220504756</v>
      </c>
      <c r="L189" s="1">
        <f t="shared" ref="L189:S189" si="62">AVERAGE(L183,L181)</f>
        <v>0.45864063341605377</v>
      </c>
      <c r="M189" s="1">
        <f t="shared" si="62"/>
        <v>2.0611119340745816</v>
      </c>
      <c r="N189" s="1">
        <f t="shared" si="62"/>
        <v>1.4462418213954691</v>
      </c>
      <c r="O189" s="1">
        <f t="shared" si="62"/>
        <v>0.54578124708595244</v>
      </c>
      <c r="P189" s="1">
        <f t="shared" si="62"/>
        <v>46.981060009814982</v>
      </c>
      <c r="Q189" s="1">
        <f t="shared" si="62"/>
        <v>46.613606872282702</v>
      </c>
      <c r="R189" s="1">
        <f t="shared" si="62"/>
        <v>0.34163210660800802</v>
      </c>
      <c r="S189" s="1">
        <f t="shared" si="62"/>
        <v>3.7943266060872141</v>
      </c>
    </row>
    <row r="190" spans="6:19" x14ac:dyDescent="0.2">
      <c r="G190" s="1" t="s">
        <v>346</v>
      </c>
      <c r="K190" s="1">
        <f>AVERAGE(K184,K182)</f>
        <v>5.5045499565328955</v>
      </c>
      <c r="L190" s="1">
        <f t="shared" ref="L190:S190" si="63">AVERAGE(L184,L182)</f>
        <v>0.47440256257435831</v>
      </c>
      <c r="M190" s="1">
        <f t="shared" si="63"/>
        <v>2.0245499482693843</v>
      </c>
      <c r="N190" s="1">
        <f t="shared" si="63"/>
        <v>1.3453059416316262</v>
      </c>
      <c r="O190" s="1">
        <f t="shared" si="63"/>
        <v>0.63511604009171951</v>
      </c>
      <c r="P190" s="1">
        <f t="shared" si="63"/>
        <v>48.210025488578808</v>
      </c>
      <c r="Q190" s="1">
        <f t="shared" si="63"/>
        <v>89.790253069755408</v>
      </c>
      <c r="R190" s="1">
        <f t="shared" si="63"/>
        <v>0.47657776025331711</v>
      </c>
      <c r="S190" s="1">
        <f t="shared" si="63"/>
        <v>5.158538554171928</v>
      </c>
    </row>
    <row r="191" spans="6:19" x14ac:dyDescent="0.2">
      <c r="G191" s="1" t="s">
        <v>347</v>
      </c>
      <c r="K191" s="1">
        <f>AVERAGE(K177,K179)</f>
        <v>5.8823278662935721</v>
      </c>
      <c r="L191" s="1">
        <f t="shared" ref="L191:S191" si="64">AVERAGE(L177,L179)</f>
        <v>0.4923243958426694</v>
      </c>
      <c r="M191" s="1">
        <f t="shared" si="64"/>
        <v>2.4002435996032725</v>
      </c>
      <c r="N191" s="1">
        <f t="shared" si="64"/>
        <v>1.2860697376623209</v>
      </c>
      <c r="O191" s="1">
        <f t="shared" si="64"/>
        <v>0.58998980835005599</v>
      </c>
      <c r="P191" s="1">
        <f t="shared" si="64"/>
        <v>50.66934652378611</v>
      </c>
      <c r="Q191" s="1">
        <f t="shared" si="64"/>
        <v>47.608694968148988</v>
      </c>
      <c r="R191" s="1">
        <f t="shared" si="64"/>
        <v>0.36928194708826623</v>
      </c>
      <c r="S191" s="1">
        <f t="shared" si="64"/>
        <v>4.1745715849943652</v>
      </c>
    </row>
    <row r="192" spans="6:19" x14ac:dyDescent="0.2">
      <c r="G192" s="1" t="s">
        <v>348</v>
      </c>
      <c r="K192" s="1">
        <f>AVERAGE(K178,K180)</f>
        <v>5.8651360740964691</v>
      </c>
      <c r="L192" s="1">
        <f t="shared" ref="L192:S192" si="65">AVERAGE(L178,L180)</f>
        <v>0.4880818167969363</v>
      </c>
      <c r="M192" s="1">
        <f t="shared" si="65"/>
        <v>2.2977537084831892</v>
      </c>
      <c r="N192" s="1">
        <f t="shared" si="65"/>
        <v>1.2257845229906665</v>
      </c>
      <c r="O192" s="1">
        <f t="shared" si="65"/>
        <v>0.64822542016325757</v>
      </c>
      <c r="P192" s="1">
        <f t="shared" si="65"/>
        <v>51.365454768875132</v>
      </c>
      <c r="Q192" s="1">
        <f t="shared" si="65"/>
        <v>87.996252396925158</v>
      </c>
      <c r="R192" s="1">
        <f t="shared" si="65"/>
        <v>0.52334308444540933</v>
      </c>
      <c r="S192" s="1">
        <f t="shared" si="65"/>
        <v>6.1496181379198056</v>
      </c>
    </row>
  </sheetData>
  <mergeCells count="1">
    <mergeCell ref="K90:S92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BL176"/>
  <sheetViews>
    <sheetView tabSelected="1" topLeftCell="BE79" workbookViewId="0">
      <selection activeCell="BT96" sqref="BT96"/>
    </sheetView>
  </sheetViews>
  <sheetFormatPr defaultRowHeight="11.25" x14ac:dyDescent="0.2"/>
  <cols>
    <col min="1" max="5" width="9.33203125" style="1"/>
    <col min="6" max="6" width="16" style="1" bestFit="1" customWidth="1"/>
    <col min="7" max="7" width="17.5" style="1" customWidth="1"/>
    <col min="8" max="8" width="9.33203125" style="1"/>
    <col min="9" max="15" width="9.6640625" style="1" bestFit="1" customWidth="1"/>
    <col min="16" max="16" width="10.33203125" style="1" bestFit="1" customWidth="1"/>
    <col min="17" max="19" width="9.6640625" style="1" bestFit="1" customWidth="1"/>
    <col min="20" max="20" width="9.6640625" style="1" customWidth="1"/>
    <col min="21" max="21" width="9.6640625" style="1" bestFit="1" customWidth="1"/>
    <col min="22" max="22" width="10.33203125" style="1" bestFit="1" customWidth="1"/>
    <col min="23" max="29" width="9.6640625" style="1" bestFit="1" customWidth="1"/>
    <col min="30" max="30" width="10.33203125" style="1" bestFit="1" customWidth="1"/>
    <col min="31" max="35" width="9.6640625" style="1" bestFit="1" customWidth="1"/>
    <col min="36" max="16384" width="9.33203125" style="1"/>
  </cols>
  <sheetData>
    <row r="2" spans="3:35" x14ac:dyDescent="0.2">
      <c r="G2" s="1" t="s">
        <v>38</v>
      </c>
      <c r="I2" s="11">
        <f>I3/I4*100</f>
        <v>6.7701842570390021</v>
      </c>
      <c r="J2" s="11">
        <f>J3/J4*100</f>
        <v>7.8865074556186716</v>
      </c>
    </row>
    <row r="3" spans="3:35" x14ac:dyDescent="0.2">
      <c r="G3" s="1" t="s">
        <v>39</v>
      </c>
      <c r="I3" s="1">
        <f>_xlfn.STDEV.P(I8:I87)</f>
        <v>386321.94437988562</v>
      </c>
      <c r="J3" s="1">
        <f>_xlfn.STDEV.P(J8:J87)</f>
        <v>2683639.3315853267</v>
      </c>
    </row>
    <row r="4" spans="3:35" x14ac:dyDescent="0.2">
      <c r="G4" s="1" t="s">
        <v>40</v>
      </c>
      <c r="I4" s="2">
        <f>AVERAGE(I8:I87)</f>
        <v>5706224.9668939849</v>
      </c>
      <c r="J4" s="2">
        <f>AVERAGE(J8:J87)</f>
        <v>34028235.523614347</v>
      </c>
    </row>
    <row r="6" spans="3:35" x14ac:dyDescent="0.2">
      <c r="I6" s="3" t="s">
        <v>14</v>
      </c>
      <c r="J6" s="3" t="s">
        <v>15</v>
      </c>
      <c r="K6" s="3" t="s">
        <v>16</v>
      </c>
      <c r="L6" s="3" t="s">
        <v>17</v>
      </c>
      <c r="M6" s="3" t="s">
        <v>18</v>
      </c>
      <c r="N6" s="3" t="s">
        <v>19</v>
      </c>
      <c r="O6" s="3" t="s">
        <v>20</v>
      </c>
      <c r="P6" s="13" t="s">
        <v>4</v>
      </c>
      <c r="Q6" s="13" t="s">
        <v>21</v>
      </c>
      <c r="R6" s="3" t="s">
        <v>22</v>
      </c>
      <c r="S6" s="3" t="s">
        <v>23</v>
      </c>
      <c r="T6" s="13" t="s">
        <v>151</v>
      </c>
      <c r="U6" s="3" t="s">
        <v>24</v>
      </c>
      <c r="V6" s="3" t="s">
        <v>25</v>
      </c>
      <c r="W6" s="3" t="s">
        <v>26</v>
      </c>
      <c r="X6" s="13" t="s">
        <v>41</v>
      </c>
      <c r="Y6" s="3" t="s">
        <v>27</v>
      </c>
      <c r="Z6" s="3" t="s">
        <v>28</v>
      </c>
      <c r="AA6" s="3" t="s">
        <v>29</v>
      </c>
      <c r="AB6" s="3" t="s">
        <v>30</v>
      </c>
      <c r="AC6" s="3" t="s">
        <v>31</v>
      </c>
      <c r="AD6" s="3" t="s">
        <v>32</v>
      </c>
      <c r="AE6" s="3" t="s">
        <v>33</v>
      </c>
      <c r="AF6" s="3" t="s">
        <v>34</v>
      </c>
      <c r="AG6" s="3" t="s">
        <v>35</v>
      </c>
      <c r="AH6" s="3" t="s">
        <v>36</v>
      </c>
      <c r="AI6" s="3" t="s">
        <v>37</v>
      </c>
    </row>
    <row r="7" spans="3:35" x14ac:dyDescent="0.2">
      <c r="C7" s="4" t="s">
        <v>11</v>
      </c>
      <c r="F7" s="5" t="s">
        <v>42</v>
      </c>
      <c r="G7" s="5" t="s">
        <v>12</v>
      </c>
      <c r="I7" s="6" t="s">
        <v>13</v>
      </c>
      <c r="J7" s="6" t="s">
        <v>13</v>
      </c>
      <c r="K7" s="6" t="s">
        <v>13</v>
      </c>
      <c r="L7" s="6" t="s">
        <v>13</v>
      </c>
      <c r="M7" s="6" t="s">
        <v>13</v>
      </c>
      <c r="N7" s="6" t="s">
        <v>13</v>
      </c>
      <c r="O7" s="6" t="s">
        <v>13</v>
      </c>
      <c r="P7" s="14" t="s">
        <v>13</v>
      </c>
      <c r="Q7" s="14" t="s">
        <v>13</v>
      </c>
      <c r="R7" s="6" t="s">
        <v>13</v>
      </c>
      <c r="S7" s="6" t="s">
        <v>13</v>
      </c>
      <c r="T7" s="14" t="s">
        <v>13</v>
      </c>
      <c r="U7" s="6" t="s">
        <v>13</v>
      </c>
      <c r="V7" s="6" t="s">
        <v>13</v>
      </c>
      <c r="W7" s="6" t="s">
        <v>13</v>
      </c>
      <c r="X7" s="14" t="s">
        <v>13</v>
      </c>
      <c r="Y7" s="6" t="s">
        <v>13</v>
      </c>
      <c r="Z7" s="6" t="s">
        <v>13</v>
      </c>
      <c r="AA7" s="6" t="s">
        <v>13</v>
      </c>
      <c r="AB7" s="6" t="s">
        <v>13</v>
      </c>
      <c r="AC7" s="6" t="s">
        <v>13</v>
      </c>
      <c r="AD7" s="6" t="s">
        <v>13</v>
      </c>
      <c r="AE7" s="6" t="s">
        <v>13</v>
      </c>
      <c r="AF7" s="6" t="s">
        <v>13</v>
      </c>
      <c r="AG7" s="6" t="s">
        <v>13</v>
      </c>
      <c r="AH7" s="6" t="s">
        <v>13</v>
      </c>
      <c r="AI7" s="6" t="s">
        <v>13</v>
      </c>
    </row>
    <row r="8" spans="3:35" s="7" customFormat="1" x14ac:dyDescent="0.2">
      <c r="C8" s="13" t="s">
        <v>71</v>
      </c>
      <c r="F8" s="1">
        <v>1</v>
      </c>
      <c r="G8" s="1" t="s">
        <v>166</v>
      </c>
      <c r="I8" s="12">
        <v>5708108.5857697604</v>
      </c>
      <c r="J8" s="12">
        <v>36290889.867244199</v>
      </c>
      <c r="K8" s="12">
        <v>21317266.999798398</v>
      </c>
      <c r="L8" s="12">
        <v>29795062.325735599</v>
      </c>
      <c r="M8" s="12">
        <v>94451897.572397605</v>
      </c>
      <c r="N8" s="12">
        <v>910765.33124299196</v>
      </c>
      <c r="O8" s="12">
        <v>24578329.678176299</v>
      </c>
      <c r="P8" s="12">
        <v>4384693.1681908797</v>
      </c>
      <c r="Q8" s="12">
        <v>36043693.475941099</v>
      </c>
      <c r="R8" s="12">
        <v>9422040.5127282292</v>
      </c>
      <c r="S8" s="12">
        <v>3578268.44078791</v>
      </c>
      <c r="T8" s="12">
        <v>6187721.8564166399</v>
      </c>
      <c r="U8" s="12">
        <v>14261682.9350047</v>
      </c>
      <c r="V8" s="12">
        <v>102708561.81757601</v>
      </c>
      <c r="W8" s="12">
        <v>19069712.856185298</v>
      </c>
      <c r="X8" s="12">
        <v>3994450.9445680901</v>
      </c>
      <c r="Y8" s="12">
        <v>154408438.15649599</v>
      </c>
      <c r="Z8" s="12">
        <v>41073680.363743998</v>
      </c>
      <c r="AA8" s="12">
        <v>13655046.475589501</v>
      </c>
      <c r="AB8" s="12">
        <v>102282406.90765999</v>
      </c>
      <c r="AC8" s="12">
        <v>2215714.8057768601</v>
      </c>
      <c r="AD8" s="12">
        <v>213167.63169604199</v>
      </c>
      <c r="AE8" s="12">
        <v>22813359.049649701</v>
      </c>
      <c r="AF8" s="12">
        <v>27162229.610011999</v>
      </c>
      <c r="AG8" s="12">
        <v>24980270.3627</v>
      </c>
      <c r="AH8" s="12">
        <v>31035314.137563702</v>
      </c>
      <c r="AI8" s="12">
        <v>1094078.66843709</v>
      </c>
    </row>
    <row r="9" spans="3:35" s="7" customFormat="1" x14ac:dyDescent="0.2">
      <c r="C9" s="13" t="s">
        <v>82</v>
      </c>
      <c r="F9" s="1">
        <v>2</v>
      </c>
      <c r="G9" s="1" t="s">
        <v>168</v>
      </c>
      <c r="I9" s="12">
        <v>5535167.0374248801</v>
      </c>
      <c r="J9" s="12">
        <v>35986348.850598402</v>
      </c>
      <c r="K9" s="12">
        <v>22733489.007119</v>
      </c>
      <c r="L9" s="12">
        <v>48052341.779289901</v>
      </c>
      <c r="M9" s="12">
        <v>92774427.437786207</v>
      </c>
      <c r="N9" s="12">
        <v>1451630.0482445301</v>
      </c>
      <c r="O9" s="12">
        <v>28590538.676438902</v>
      </c>
      <c r="P9" s="12">
        <v>5235546.2557204999</v>
      </c>
      <c r="Q9" s="12">
        <v>56102863.747230798</v>
      </c>
      <c r="R9" s="12">
        <v>9385179.28535497</v>
      </c>
      <c r="S9" s="12">
        <v>3838370.3716728101</v>
      </c>
      <c r="T9" s="12">
        <v>6843507.2190844398</v>
      </c>
      <c r="U9" s="12">
        <v>14545449.5936042</v>
      </c>
      <c r="V9" s="12">
        <v>95636506.184892103</v>
      </c>
      <c r="W9" s="12">
        <v>16775598.615614099</v>
      </c>
      <c r="X9" s="12">
        <v>3377642.7627273202</v>
      </c>
      <c r="Y9" s="12">
        <v>145970247.605582</v>
      </c>
      <c r="Z9" s="12">
        <v>62002053.361231796</v>
      </c>
      <c r="AA9" s="12">
        <v>9132468.5417329594</v>
      </c>
      <c r="AB9" s="12">
        <v>103286716.05554</v>
      </c>
      <c r="AC9" s="12">
        <v>2220170.2245881301</v>
      </c>
      <c r="AD9" s="12">
        <v>502685.30030140001</v>
      </c>
      <c r="AE9" s="12">
        <v>23638113.315838799</v>
      </c>
      <c r="AF9" s="12">
        <v>27334822.834211599</v>
      </c>
      <c r="AG9" s="12">
        <v>27580706.585003</v>
      </c>
      <c r="AH9" s="12">
        <v>32718161.0788044</v>
      </c>
      <c r="AI9" s="12">
        <v>5551300.1141023701</v>
      </c>
    </row>
    <row r="10" spans="3:35" x14ac:dyDescent="0.2">
      <c r="C10" s="13" t="s">
        <v>93</v>
      </c>
      <c r="F10" s="1">
        <v>3</v>
      </c>
      <c r="G10" s="1" t="s">
        <v>169</v>
      </c>
      <c r="I10" s="12">
        <v>5738884.65736904</v>
      </c>
      <c r="J10" s="12">
        <v>37139615.437316</v>
      </c>
      <c r="K10" s="12">
        <v>32655398.881013799</v>
      </c>
      <c r="L10" s="12">
        <v>37240987.546016201</v>
      </c>
      <c r="M10" s="12">
        <v>88192393.606944606</v>
      </c>
      <c r="N10" s="12">
        <v>1176753.37356282</v>
      </c>
      <c r="O10" s="12">
        <v>29462825.652572799</v>
      </c>
      <c r="P10" s="12">
        <v>7752852.3186225602</v>
      </c>
      <c r="Q10" s="12">
        <v>45953892.653488301</v>
      </c>
      <c r="R10" s="12">
        <v>6284912.8495814996</v>
      </c>
      <c r="S10" s="12">
        <v>3873428.8637212599</v>
      </c>
      <c r="T10" s="12">
        <v>4404600.0126350196</v>
      </c>
      <c r="U10" s="12">
        <v>11223652.0033722</v>
      </c>
      <c r="V10" s="12">
        <v>92361017.447737306</v>
      </c>
      <c r="W10" s="12">
        <v>19701128.1035304</v>
      </c>
      <c r="X10" s="12">
        <v>1387412.5288001001</v>
      </c>
      <c r="Y10" s="12">
        <v>153707954.88672999</v>
      </c>
      <c r="Z10" s="12">
        <v>37089149.837379701</v>
      </c>
      <c r="AA10" s="12">
        <v>12464950.845937001</v>
      </c>
      <c r="AB10" s="12">
        <v>91332004.859938607</v>
      </c>
      <c r="AC10" s="12">
        <v>2872592.5494770301</v>
      </c>
      <c r="AD10" s="12">
        <v>286430.52415063698</v>
      </c>
      <c r="AE10" s="12">
        <v>10069492.345834499</v>
      </c>
      <c r="AF10" s="12">
        <v>32431190.133761</v>
      </c>
      <c r="AG10" s="12">
        <v>27818095.623671401</v>
      </c>
      <c r="AH10" s="12">
        <v>39943710.1060424</v>
      </c>
      <c r="AI10" s="12">
        <v>446965.19763334497</v>
      </c>
    </row>
    <row r="11" spans="3:35" s="8" customFormat="1" x14ac:dyDescent="0.2">
      <c r="C11" s="13" t="s">
        <v>104</v>
      </c>
      <c r="F11" s="1">
        <v>4</v>
      </c>
      <c r="G11" s="1" t="s">
        <v>170</v>
      </c>
      <c r="I11" s="12">
        <v>5303754.50281996</v>
      </c>
      <c r="J11" s="12">
        <v>35940298.634642102</v>
      </c>
      <c r="K11" s="12">
        <v>29046030.220956799</v>
      </c>
      <c r="L11" s="12">
        <v>64310334.815683901</v>
      </c>
      <c r="M11" s="12">
        <v>94191790.7460455</v>
      </c>
      <c r="N11" s="12">
        <v>1756566.3028800001</v>
      </c>
      <c r="O11" s="12">
        <v>33468469.346981</v>
      </c>
      <c r="P11" s="12">
        <v>6610527.6083178902</v>
      </c>
      <c r="Q11" s="12">
        <v>81522050.079531893</v>
      </c>
      <c r="R11" s="12">
        <v>6901661.8766668905</v>
      </c>
      <c r="S11" s="12">
        <v>4775221.8468866004</v>
      </c>
      <c r="T11" s="12">
        <v>4807886.7443981096</v>
      </c>
      <c r="U11" s="12">
        <v>10035483.3291959</v>
      </c>
      <c r="V11" s="12">
        <v>92490777.6919166</v>
      </c>
      <c r="W11" s="12">
        <v>22253908.736799799</v>
      </c>
      <c r="X11" s="12">
        <v>1151666.07889335</v>
      </c>
      <c r="Y11" s="12">
        <v>154883149.772266</v>
      </c>
      <c r="Z11" s="12">
        <v>63099658.670900397</v>
      </c>
      <c r="AA11" s="12">
        <v>10529121.384266799</v>
      </c>
      <c r="AB11" s="12">
        <v>100868322.559944</v>
      </c>
      <c r="AC11" s="12">
        <v>2960065.3781586001</v>
      </c>
      <c r="AD11" s="12">
        <v>929003.40952336101</v>
      </c>
      <c r="AE11" s="12">
        <v>14605953.2408501</v>
      </c>
      <c r="AF11" s="12">
        <v>35676811.072036497</v>
      </c>
      <c r="AG11" s="12">
        <v>29093833.8979127</v>
      </c>
      <c r="AH11" s="12">
        <v>39862887.142541103</v>
      </c>
      <c r="AI11" s="12">
        <v>5015285.9876487805</v>
      </c>
    </row>
    <row r="12" spans="3:35" x14ac:dyDescent="0.2">
      <c r="C12" s="13" t="s">
        <v>115</v>
      </c>
      <c r="F12" s="1">
        <v>5</v>
      </c>
      <c r="G12" s="1" t="s">
        <v>171</v>
      </c>
      <c r="I12" s="12">
        <v>5793384.9353996404</v>
      </c>
      <c r="J12" s="12">
        <v>35590597.648512498</v>
      </c>
      <c r="K12" s="12">
        <v>24271919.378069699</v>
      </c>
      <c r="L12" s="12">
        <v>35070916.930419497</v>
      </c>
      <c r="M12" s="12">
        <v>83817713.673526302</v>
      </c>
      <c r="N12" s="12">
        <v>412154.68745233398</v>
      </c>
      <c r="O12" s="12">
        <v>22084783.8173187</v>
      </c>
      <c r="P12" s="12">
        <v>5839650.4645217601</v>
      </c>
      <c r="Q12" s="12">
        <v>41266089.490792997</v>
      </c>
      <c r="R12" s="12">
        <v>6625333.0740297697</v>
      </c>
      <c r="S12" s="12">
        <v>3872155.7156488998</v>
      </c>
      <c r="T12" s="12">
        <v>4554220.11357358</v>
      </c>
      <c r="U12" s="12">
        <v>7904473.5667598797</v>
      </c>
      <c r="V12" s="12">
        <v>77422243.854477406</v>
      </c>
      <c r="W12" s="12">
        <v>14401737.8838559</v>
      </c>
      <c r="X12" s="12">
        <v>2696402.1555414302</v>
      </c>
      <c r="Y12" s="12">
        <v>128824478.65763</v>
      </c>
      <c r="Z12" s="12">
        <v>64584727.750652999</v>
      </c>
      <c r="AA12" s="12">
        <v>11588173.2801075</v>
      </c>
      <c r="AB12" s="12">
        <v>104942409.956247</v>
      </c>
      <c r="AC12" s="12">
        <v>2522151.2297608298</v>
      </c>
      <c r="AD12" s="12">
        <v>216215.46351154399</v>
      </c>
      <c r="AE12" s="12">
        <v>11859980.387266001</v>
      </c>
      <c r="AF12" s="12">
        <v>29104077.064196602</v>
      </c>
      <c r="AG12" s="12">
        <v>23042169.809007801</v>
      </c>
      <c r="AH12" s="12">
        <v>26363855.957786798</v>
      </c>
      <c r="AI12" s="12">
        <v>1362064.40481157</v>
      </c>
    </row>
    <row r="13" spans="3:35" x14ac:dyDescent="0.2">
      <c r="C13" s="13" t="s">
        <v>126</v>
      </c>
      <c r="F13" s="1">
        <v>6</v>
      </c>
      <c r="G13" s="1" t="s">
        <v>172</v>
      </c>
      <c r="I13" s="12">
        <v>5531242.1053149002</v>
      </c>
      <c r="J13" s="12">
        <v>36401446.102277301</v>
      </c>
      <c r="K13" s="12">
        <v>21568872.509516802</v>
      </c>
      <c r="L13" s="12">
        <v>50074732.863132603</v>
      </c>
      <c r="M13" s="12">
        <v>85438078.956677303</v>
      </c>
      <c r="N13" s="12">
        <v>774963.69242458197</v>
      </c>
      <c r="O13" s="12">
        <v>25074332.513565999</v>
      </c>
      <c r="P13" s="12">
        <v>4165976.1577934502</v>
      </c>
      <c r="Q13" s="12">
        <v>68738492.241907597</v>
      </c>
      <c r="R13" s="12">
        <v>6458386.1029737899</v>
      </c>
      <c r="S13" s="12">
        <v>4322400.6765970998</v>
      </c>
      <c r="T13" s="12">
        <v>4487838.7758737598</v>
      </c>
      <c r="U13" s="12">
        <v>7962773.2732588798</v>
      </c>
      <c r="V13" s="12">
        <v>83623626.344980493</v>
      </c>
      <c r="W13" s="12">
        <v>17289209.861590002</v>
      </c>
      <c r="X13" s="12">
        <v>2686727.1619450501</v>
      </c>
      <c r="Y13" s="12">
        <v>141353769.91846001</v>
      </c>
      <c r="Z13" s="12">
        <v>58244080.849858597</v>
      </c>
      <c r="AA13" s="12">
        <v>10991253.9699311</v>
      </c>
      <c r="AB13" s="12">
        <v>116741165.91077401</v>
      </c>
      <c r="AC13" s="12">
        <v>2615987.9802349899</v>
      </c>
      <c r="AD13" s="12">
        <v>546727.39434110897</v>
      </c>
      <c r="AE13" s="12">
        <v>10230048.827106699</v>
      </c>
      <c r="AF13" s="12">
        <v>29948413.027646601</v>
      </c>
      <c r="AG13" s="12">
        <v>26630317.305845</v>
      </c>
      <c r="AH13" s="12">
        <v>28083701.612830002</v>
      </c>
      <c r="AI13" s="12">
        <v>1334913.2309925701</v>
      </c>
    </row>
    <row r="14" spans="3:35" x14ac:dyDescent="0.2">
      <c r="C14" s="13" t="s">
        <v>137</v>
      </c>
      <c r="F14" s="1">
        <v>7</v>
      </c>
      <c r="G14" s="1" t="s">
        <v>173</v>
      </c>
      <c r="I14" s="12">
        <v>6463511.2677981202</v>
      </c>
      <c r="J14" s="12">
        <v>36701474.689431503</v>
      </c>
      <c r="K14" s="12">
        <v>30615478.984760601</v>
      </c>
      <c r="L14" s="12">
        <v>31506359.643586699</v>
      </c>
      <c r="M14" s="12">
        <v>98427147.886911094</v>
      </c>
      <c r="N14" s="12">
        <v>1355723.7702027599</v>
      </c>
      <c r="O14" s="12">
        <v>31301321.7138157</v>
      </c>
      <c r="P14" s="12">
        <v>5837486.1144730104</v>
      </c>
      <c r="Q14" s="12">
        <v>34559896.466772698</v>
      </c>
      <c r="R14" s="12">
        <v>7359207.4798492901</v>
      </c>
      <c r="S14" s="12">
        <v>4435215.7748228302</v>
      </c>
      <c r="T14" s="12">
        <v>6493553.6634537103</v>
      </c>
      <c r="U14" s="12">
        <v>10303564.538525401</v>
      </c>
      <c r="V14" s="12">
        <v>103739233.948257</v>
      </c>
      <c r="W14" s="12">
        <v>17514718.191645902</v>
      </c>
      <c r="X14" s="12">
        <v>9231093.3231865894</v>
      </c>
      <c r="Y14" s="12">
        <v>137611580.78672299</v>
      </c>
      <c r="Z14" s="12">
        <v>34180353.9562736</v>
      </c>
      <c r="AA14" s="12">
        <v>17525670.805505101</v>
      </c>
      <c r="AB14" s="12">
        <v>111194413.419971</v>
      </c>
      <c r="AC14" s="12">
        <v>2676174.45070002</v>
      </c>
      <c r="AD14" s="12">
        <v>251323.21840898099</v>
      </c>
      <c r="AE14" s="12">
        <v>21297430.033121102</v>
      </c>
      <c r="AF14" s="12">
        <v>27976074.960733701</v>
      </c>
      <c r="AG14" s="12">
        <v>28973488.148204301</v>
      </c>
      <c r="AH14" s="12">
        <v>31363966.771147899</v>
      </c>
      <c r="AI14" s="12">
        <v>272564.517146317</v>
      </c>
    </row>
    <row r="15" spans="3:35" x14ac:dyDescent="0.2">
      <c r="C15" s="13" t="s">
        <v>148</v>
      </c>
      <c r="F15" s="1">
        <v>8</v>
      </c>
      <c r="G15" s="1" t="s">
        <v>174</v>
      </c>
      <c r="I15" s="12">
        <v>6311688.7968656104</v>
      </c>
      <c r="J15" s="12">
        <v>35990309.7365596</v>
      </c>
      <c r="K15" s="12">
        <v>30211715.8814224</v>
      </c>
      <c r="L15" s="12">
        <v>46775049.251718096</v>
      </c>
      <c r="M15" s="12">
        <v>99121594.454793707</v>
      </c>
      <c r="N15" s="12">
        <v>1216660.10432937</v>
      </c>
      <c r="O15" s="12">
        <v>29469146.5862117</v>
      </c>
      <c r="P15" s="12">
        <v>5127999.8800993497</v>
      </c>
      <c r="Q15" s="12">
        <v>37375369.145268798</v>
      </c>
      <c r="R15" s="12">
        <v>6501249.6123715602</v>
      </c>
      <c r="S15" s="12">
        <v>3701446.3704823898</v>
      </c>
      <c r="T15" s="12">
        <v>6302478.8660603603</v>
      </c>
      <c r="U15" s="12">
        <v>9763944.6205095295</v>
      </c>
      <c r="V15" s="12">
        <v>89135119.170930505</v>
      </c>
      <c r="W15" s="12">
        <v>18105302.335836601</v>
      </c>
      <c r="X15" s="12">
        <v>8846555.7967990693</v>
      </c>
      <c r="Y15" s="12">
        <v>147503753.37481099</v>
      </c>
      <c r="Z15" s="12">
        <v>31882209.580740999</v>
      </c>
      <c r="AA15" s="12">
        <v>15666710.0210726</v>
      </c>
      <c r="AB15" s="12">
        <v>110059265.708965</v>
      </c>
      <c r="AC15" s="12">
        <v>2256641.6323107802</v>
      </c>
      <c r="AD15" s="12">
        <v>196901.46409512899</v>
      </c>
      <c r="AE15" s="12">
        <v>23859926.650888</v>
      </c>
      <c r="AF15" s="12">
        <v>28186241.635359701</v>
      </c>
      <c r="AG15" s="12">
        <v>28445231.3457921</v>
      </c>
      <c r="AH15" s="12">
        <v>30144800.590767</v>
      </c>
      <c r="AI15" s="12">
        <v>774422.32232716796</v>
      </c>
    </row>
    <row r="16" spans="3:35" x14ac:dyDescent="0.2">
      <c r="C16" s="13" t="s">
        <v>150</v>
      </c>
      <c r="F16" s="1">
        <v>9</v>
      </c>
      <c r="G16" s="1" t="s">
        <v>175</v>
      </c>
      <c r="I16" s="12">
        <v>6006004.58309629</v>
      </c>
      <c r="J16" s="12">
        <v>34267000.256334201</v>
      </c>
      <c r="K16" s="12">
        <v>20880223.625741199</v>
      </c>
      <c r="L16" s="12">
        <v>31250747.017550498</v>
      </c>
      <c r="M16" s="12">
        <v>95147777.031182006</v>
      </c>
      <c r="N16" s="12">
        <v>652768.89101090794</v>
      </c>
      <c r="O16" s="12">
        <v>21424097.5090551</v>
      </c>
      <c r="P16" s="12">
        <v>4448748.0046105003</v>
      </c>
      <c r="Q16" s="12">
        <v>27857686.683420699</v>
      </c>
      <c r="R16" s="12">
        <v>9703271.9550633002</v>
      </c>
      <c r="S16" s="12">
        <v>3777275.7502123802</v>
      </c>
      <c r="T16" s="12">
        <v>5798901.9459230704</v>
      </c>
      <c r="U16" s="12">
        <v>11087828.3791348</v>
      </c>
      <c r="V16" s="12">
        <v>71740010.698487699</v>
      </c>
      <c r="W16" s="12">
        <v>22519292.987481099</v>
      </c>
      <c r="X16" s="12">
        <v>3032983.49766469</v>
      </c>
      <c r="Y16" s="12">
        <v>108234496.06172501</v>
      </c>
      <c r="Z16" s="12">
        <v>61235492.6869523</v>
      </c>
      <c r="AA16" s="12">
        <v>15207641.101791799</v>
      </c>
      <c r="AB16" s="12">
        <v>113110983.79948001</v>
      </c>
      <c r="AC16" s="12">
        <v>2843042.6824116898</v>
      </c>
      <c r="AD16" s="12">
        <v>370042.59737984498</v>
      </c>
      <c r="AE16" s="12">
        <v>17282966.646639399</v>
      </c>
      <c r="AF16" s="12">
        <v>45929831.917186499</v>
      </c>
      <c r="AG16" s="12">
        <v>21332148.111170601</v>
      </c>
      <c r="AH16" s="12">
        <v>24504735.245027099</v>
      </c>
      <c r="AI16" s="12">
        <v>401724.30724954099</v>
      </c>
    </row>
    <row r="17" spans="3:35" s="10" customFormat="1" x14ac:dyDescent="0.2">
      <c r="C17" s="13" t="s">
        <v>72</v>
      </c>
      <c r="F17" s="1">
        <v>10</v>
      </c>
      <c r="G17" s="1" t="s">
        <v>176</v>
      </c>
      <c r="I17" s="12">
        <v>4865862.2130413102</v>
      </c>
      <c r="J17" s="12">
        <v>34135706.516214803</v>
      </c>
      <c r="K17" s="12">
        <v>24010682.6993916</v>
      </c>
      <c r="L17" s="12">
        <v>38048206.962356903</v>
      </c>
      <c r="M17" s="12">
        <v>85871878.499506906</v>
      </c>
      <c r="N17" s="12">
        <v>367900.13807705598</v>
      </c>
      <c r="O17" s="12">
        <v>18172086.845709801</v>
      </c>
      <c r="P17" s="12">
        <v>5038312.8604208799</v>
      </c>
      <c r="Q17" s="12">
        <v>13712332.473473299</v>
      </c>
      <c r="R17" s="12">
        <v>7368671.2840226097</v>
      </c>
      <c r="S17" s="12">
        <v>4645559.7308636196</v>
      </c>
      <c r="T17" s="12">
        <v>6044923.2886101902</v>
      </c>
      <c r="U17" s="12">
        <v>9400155.7032095399</v>
      </c>
      <c r="V17" s="12">
        <v>64640073.665707201</v>
      </c>
      <c r="W17" s="12">
        <v>26770813.0980126</v>
      </c>
      <c r="X17" s="12">
        <v>3125171.0291345702</v>
      </c>
      <c r="Y17" s="12">
        <v>99995630.519229293</v>
      </c>
      <c r="Z17" s="12">
        <v>37008348.731801897</v>
      </c>
      <c r="AA17" s="12">
        <v>13417002.3044276</v>
      </c>
      <c r="AB17" s="12">
        <v>121577918.469864</v>
      </c>
      <c r="AC17" s="12">
        <v>2006264.2015764499</v>
      </c>
      <c r="AD17" s="12">
        <v>122504.110040149</v>
      </c>
      <c r="AE17" s="12">
        <v>17798003.238733601</v>
      </c>
      <c r="AF17" s="12">
        <v>44375774.741746597</v>
      </c>
      <c r="AG17" s="12">
        <v>21437521.062355001</v>
      </c>
      <c r="AH17" s="12">
        <v>23238042.9569025</v>
      </c>
      <c r="AI17" s="12">
        <v>1453704.7596078799</v>
      </c>
    </row>
    <row r="18" spans="3:35" s="7" customFormat="1" x14ac:dyDescent="0.2">
      <c r="C18" s="13" t="s">
        <v>73</v>
      </c>
      <c r="F18" s="1">
        <v>11</v>
      </c>
      <c r="G18" s="1" t="s">
        <v>177</v>
      </c>
      <c r="I18" s="12">
        <v>5632158.1428533196</v>
      </c>
      <c r="J18" s="12">
        <v>33995656.075281203</v>
      </c>
      <c r="K18" s="12">
        <v>19337921.107354201</v>
      </c>
      <c r="L18" s="12">
        <v>30714044.2494464</v>
      </c>
      <c r="M18" s="12">
        <v>80566244.092140093</v>
      </c>
      <c r="N18" s="12">
        <v>1532675.70235144</v>
      </c>
      <c r="O18" s="12">
        <v>19802231.349909998</v>
      </c>
      <c r="P18" s="12">
        <v>5357684.9497881904</v>
      </c>
      <c r="Q18" s="12">
        <v>48472029.393920898</v>
      </c>
      <c r="R18" s="12">
        <v>6386406.5564576201</v>
      </c>
      <c r="S18" s="12">
        <v>4426251.5455177901</v>
      </c>
      <c r="T18" s="12">
        <v>6864494.9375876104</v>
      </c>
      <c r="U18" s="12">
        <v>7910660.2471137801</v>
      </c>
      <c r="V18" s="12">
        <v>88653388.392253503</v>
      </c>
      <c r="W18" s="12">
        <v>17577262.300625999</v>
      </c>
      <c r="X18" s="12">
        <v>3116618.1596478098</v>
      </c>
      <c r="Y18" s="12">
        <v>148608180.432787</v>
      </c>
      <c r="Z18" s="12">
        <v>61446153.938795798</v>
      </c>
      <c r="AA18" s="12">
        <v>17615041.520553999</v>
      </c>
      <c r="AB18" s="12">
        <v>108433892.32240701</v>
      </c>
      <c r="AC18" s="12">
        <v>2206749.2135764398</v>
      </c>
      <c r="AD18" s="12">
        <v>218527.95319486799</v>
      </c>
      <c r="AE18" s="12">
        <v>19032943.073865902</v>
      </c>
      <c r="AF18" s="12">
        <v>25552429.014203299</v>
      </c>
      <c r="AG18" s="12">
        <v>19688802.930342101</v>
      </c>
      <c r="AH18" s="12">
        <v>25277137.510294501</v>
      </c>
      <c r="AI18" s="12">
        <v>495263.02332608902</v>
      </c>
    </row>
    <row r="19" spans="3:35" x14ac:dyDescent="0.2">
      <c r="C19" s="13" t="s">
        <v>74</v>
      </c>
      <c r="F19" s="1">
        <v>12</v>
      </c>
      <c r="G19" s="1" t="s">
        <v>178</v>
      </c>
      <c r="I19" s="12">
        <v>5746105.4012392601</v>
      </c>
      <c r="J19" s="12">
        <v>33034645.611851301</v>
      </c>
      <c r="K19" s="12">
        <v>18994717.870421998</v>
      </c>
      <c r="L19" s="12">
        <v>58320071.302733898</v>
      </c>
      <c r="M19" s="12">
        <v>88301396.499172702</v>
      </c>
      <c r="N19" s="12">
        <v>1863820.9702717499</v>
      </c>
      <c r="O19" s="12">
        <v>20981989.0910527</v>
      </c>
      <c r="P19" s="12">
        <v>4696121.6908315597</v>
      </c>
      <c r="Q19" s="12">
        <v>70803325.0296655</v>
      </c>
      <c r="R19" s="12">
        <v>5883266.6728514601</v>
      </c>
      <c r="S19" s="12">
        <v>4133129.6228008899</v>
      </c>
      <c r="T19" s="12">
        <v>7110834.6095293202</v>
      </c>
      <c r="U19" s="12">
        <v>7669392.1379697798</v>
      </c>
      <c r="V19" s="12">
        <v>69877665.542664498</v>
      </c>
      <c r="W19" s="12">
        <v>22300341.8658644</v>
      </c>
      <c r="X19" s="12">
        <v>2783029.7497390001</v>
      </c>
      <c r="Y19" s="12">
        <v>130269421.393696</v>
      </c>
      <c r="Z19" s="12">
        <v>55368949.662356801</v>
      </c>
      <c r="AA19" s="12">
        <v>14059185.2875615</v>
      </c>
      <c r="AB19" s="12">
        <v>111728292.292934</v>
      </c>
      <c r="AC19" s="12">
        <v>2185456.5853360398</v>
      </c>
      <c r="AD19" s="12">
        <v>331906.37182104302</v>
      </c>
      <c r="AE19" s="12">
        <v>25394358.026851699</v>
      </c>
      <c r="AF19" s="12">
        <v>25076371.265280198</v>
      </c>
      <c r="AG19" s="12">
        <v>18344992.701435801</v>
      </c>
      <c r="AH19" s="12">
        <v>22766564.896344099</v>
      </c>
      <c r="AI19" s="12">
        <v>954964.53769248596</v>
      </c>
    </row>
    <row r="20" spans="3:35" x14ac:dyDescent="0.2">
      <c r="C20" s="13" t="s">
        <v>75</v>
      </c>
      <c r="F20" s="1">
        <v>13</v>
      </c>
      <c r="G20" s="1" t="s">
        <v>179</v>
      </c>
      <c r="I20" s="12">
        <v>5888479.9078927701</v>
      </c>
      <c r="J20" s="12">
        <v>32530936.900139902</v>
      </c>
      <c r="K20" s="12">
        <v>19929071.391365599</v>
      </c>
      <c r="L20" s="12">
        <v>31099206.917712599</v>
      </c>
      <c r="M20" s="12">
        <v>89379780.704328701</v>
      </c>
      <c r="N20" s="12">
        <v>953613.64883407799</v>
      </c>
      <c r="O20" s="12">
        <v>25854391.596819501</v>
      </c>
      <c r="P20" s="12">
        <v>6555843.10261101</v>
      </c>
      <c r="Q20" s="12">
        <v>25072816.020734899</v>
      </c>
      <c r="R20" s="12">
        <v>5857648.5935670296</v>
      </c>
      <c r="S20" s="12">
        <v>3986943.7719334201</v>
      </c>
      <c r="T20" s="12">
        <v>7037923.8632743796</v>
      </c>
      <c r="U20" s="12">
        <v>10710753.6767227</v>
      </c>
      <c r="V20" s="12">
        <v>103091600.42316499</v>
      </c>
      <c r="W20" s="12">
        <v>18086935.408364899</v>
      </c>
      <c r="X20" s="12">
        <v>7517387.2693666304</v>
      </c>
      <c r="Y20" s="12">
        <v>149997126.59902</v>
      </c>
      <c r="Z20" s="12">
        <v>34733801.380598001</v>
      </c>
      <c r="AA20" s="12">
        <v>12581510.962450899</v>
      </c>
      <c r="AB20" s="12">
        <v>108290535.11371499</v>
      </c>
      <c r="AC20" s="12">
        <v>1799263.3423063899</v>
      </c>
      <c r="AD20" s="12">
        <v>137350.050502172</v>
      </c>
      <c r="AE20" s="12">
        <v>74857037.527517304</v>
      </c>
      <c r="AF20" s="12">
        <v>23813915.517964799</v>
      </c>
      <c r="AG20" s="12">
        <v>40797993.737562001</v>
      </c>
      <c r="AH20" s="12">
        <v>26771605.261578798</v>
      </c>
      <c r="AI20" s="12">
        <v>417830.75467366801</v>
      </c>
    </row>
    <row r="21" spans="3:35" x14ac:dyDescent="0.2">
      <c r="C21" s="13" t="s">
        <v>76</v>
      </c>
      <c r="F21" s="1">
        <v>14</v>
      </c>
      <c r="G21" s="1" t="s">
        <v>180</v>
      </c>
      <c r="I21" s="12">
        <v>5467995.6715985602</v>
      </c>
      <c r="J21" s="12">
        <v>36959213.873666197</v>
      </c>
      <c r="K21" s="12">
        <v>18776945.1477401</v>
      </c>
      <c r="L21" s="12">
        <v>39358171.112319097</v>
      </c>
      <c r="M21" s="12">
        <v>100785035.37996</v>
      </c>
      <c r="N21" s="12">
        <v>835518.19594124705</v>
      </c>
      <c r="O21" s="12">
        <v>27471897.563940201</v>
      </c>
      <c r="P21" s="12">
        <v>7304129.09658489</v>
      </c>
      <c r="Q21" s="12">
        <v>31028551.062876198</v>
      </c>
      <c r="R21" s="12">
        <v>5521378.6751982505</v>
      </c>
      <c r="S21" s="12">
        <v>4010359.0595477801</v>
      </c>
      <c r="T21" s="12">
        <v>7086506.0214651702</v>
      </c>
      <c r="U21" s="12">
        <v>9381298.5894330405</v>
      </c>
      <c r="V21" s="12">
        <v>89570893.580446601</v>
      </c>
      <c r="W21" s="12">
        <v>19454053.9683722</v>
      </c>
      <c r="X21" s="12">
        <v>7043365.0869866395</v>
      </c>
      <c r="Y21" s="12">
        <v>131870825.121916</v>
      </c>
      <c r="Z21" s="12">
        <v>47015426.417008899</v>
      </c>
      <c r="AA21" s="12">
        <v>12072527.404476499</v>
      </c>
      <c r="AB21" s="12">
        <v>117921750.116574</v>
      </c>
      <c r="AC21" s="12">
        <v>1863597.2882860301</v>
      </c>
      <c r="AD21" s="12">
        <v>274754.76048774499</v>
      </c>
      <c r="AE21" s="12">
        <v>79475393.327526405</v>
      </c>
      <c r="AF21" s="12">
        <v>25705342.4109217</v>
      </c>
      <c r="AG21" s="12">
        <v>40538253.626934603</v>
      </c>
      <c r="AH21" s="12">
        <v>26784633.506219801</v>
      </c>
      <c r="AI21" s="12">
        <v>1417199.7365657899</v>
      </c>
    </row>
    <row r="22" spans="3:35" x14ac:dyDescent="0.2">
      <c r="C22" s="13" t="s">
        <v>77</v>
      </c>
      <c r="F22" s="1">
        <v>15</v>
      </c>
      <c r="G22" s="1" t="s">
        <v>181</v>
      </c>
      <c r="I22" s="12">
        <v>5943717.7413091902</v>
      </c>
      <c r="J22" s="12">
        <v>32876366.102993999</v>
      </c>
      <c r="K22" s="12">
        <v>25862493.5142937</v>
      </c>
      <c r="L22" s="12">
        <v>52777076.168543898</v>
      </c>
      <c r="M22" s="12">
        <v>84036447.073992804</v>
      </c>
      <c r="N22" s="12">
        <v>1256450.12681236</v>
      </c>
      <c r="O22" s="12">
        <v>28384973.0538758</v>
      </c>
      <c r="P22" s="12">
        <v>5657195.86941374</v>
      </c>
      <c r="Q22" s="12">
        <v>78660331.503840894</v>
      </c>
      <c r="R22" s="12">
        <v>9374554.4492176995</v>
      </c>
      <c r="S22" s="12">
        <v>4695705.9434860302</v>
      </c>
      <c r="T22" s="12">
        <v>4676921.5367868897</v>
      </c>
      <c r="U22" s="12">
        <v>11972470.097450299</v>
      </c>
      <c r="V22" s="12">
        <v>101844422.08795901</v>
      </c>
      <c r="W22" s="12">
        <v>21544878.433528099</v>
      </c>
      <c r="X22" s="12">
        <v>2903663.8647972299</v>
      </c>
      <c r="Y22" s="12">
        <v>143843606.47725299</v>
      </c>
      <c r="Z22" s="12">
        <v>22793147.078925401</v>
      </c>
      <c r="AA22" s="12">
        <v>16530723.387976</v>
      </c>
      <c r="AB22" s="12">
        <v>104288684.327935</v>
      </c>
      <c r="AC22" s="12">
        <v>2774007.9112420599</v>
      </c>
      <c r="AD22" s="12">
        <v>205990.69011175001</v>
      </c>
      <c r="AE22" s="12">
        <v>11782281.9382446</v>
      </c>
      <c r="AF22" s="12">
        <v>35477518.817556202</v>
      </c>
      <c r="AG22" s="12">
        <v>30585299.210779302</v>
      </c>
      <c r="AH22" s="12">
        <v>36870224.391515203</v>
      </c>
      <c r="AI22" s="12">
        <v>514487.30750252702</v>
      </c>
    </row>
    <row r="23" spans="3:35" x14ac:dyDescent="0.2">
      <c r="C23" s="13" t="s">
        <v>78</v>
      </c>
      <c r="F23" s="1">
        <v>16</v>
      </c>
      <c r="G23" s="1" t="s">
        <v>182</v>
      </c>
      <c r="I23" s="12">
        <v>5307483.6926416</v>
      </c>
      <c r="J23" s="12">
        <v>36369420.929001801</v>
      </c>
      <c r="K23" s="12">
        <v>22789909.543529499</v>
      </c>
      <c r="L23" s="12">
        <v>68037894.099471003</v>
      </c>
      <c r="M23" s="12">
        <v>85602130.471323296</v>
      </c>
      <c r="N23" s="12">
        <v>1913089.61362222</v>
      </c>
      <c r="O23" s="12">
        <v>32001763.697663601</v>
      </c>
      <c r="P23" s="12">
        <v>4162219.9737900202</v>
      </c>
      <c r="Q23" s="12">
        <v>123759151.96020199</v>
      </c>
      <c r="R23" s="12">
        <v>10067777.0186831</v>
      </c>
      <c r="S23" s="12">
        <v>5258053.7341792304</v>
      </c>
      <c r="T23" s="12">
        <v>4732648.5351491095</v>
      </c>
      <c r="U23" s="12">
        <v>10124574.4687317</v>
      </c>
      <c r="V23" s="12">
        <v>102400214.542069</v>
      </c>
      <c r="W23" s="12">
        <v>24503815.259335801</v>
      </c>
      <c r="X23" s="12">
        <v>2351464.6967290598</v>
      </c>
      <c r="Y23" s="12">
        <v>147843952.930747</v>
      </c>
      <c r="Z23" s="12">
        <v>49629613.643362202</v>
      </c>
      <c r="AA23" s="12">
        <v>13975300.277791301</v>
      </c>
      <c r="AB23" s="12">
        <v>108151334.155274</v>
      </c>
      <c r="AC23" s="12">
        <v>2896281.7595392601</v>
      </c>
      <c r="AD23" s="12">
        <v>582500.70163907297</v>
      </c>
      <c r="AE23" s="12">
        <v>15086622.0050149</v>
      </c>
      <c r="AF23" s="12">
        <v>35140227.443020299</v>
      </c>
      <c r="AG23" s="12">
        <v>31335701.492544599</v>
      </c>
      <c r="AH23" s="12">
        <v>41323358.399369203</v>
      </c>
      <c r="AI23" s="12">
        <v>1142735.58336851</v>
      </c>
    </row>
    <row r="24" spans="3:35" x14ac:dyDescent="0.2">
      <c r="C24" s="13" t="s">
        <v>79</v>
      </c>
      <c r="F24" s="1">
        <v>17</v>
      </c>
      <c r="G24" s="1" t="s">
        <v>183</v>
      </c>
      <c r="I24" s="12">
        <v>5694031.0893270802</v>
      </c>
      <c r="J24" s="12">
        <v>34583621.0043936</v>
      </c>
      <c r="K24" s="12">
        <v>21350443.311636299</v>
      </c>
      <c r="L24" s="12">
        <v>27215072.021192599</v>
      </c>
      <c r="M24" s="12">
        <v>69694108.349980995</v>
      </c>
      <c r="N24" s="12">
        <v>754181.800193017</v>
      </c>
      <c r="O24" s="12">
        <v>25897539.9044175</v>
      </c>
      <c r="P24" s="12">
        <v>3944648.59594659</v>
      </c>
      <c r="Q24" s="12">
        <v>55810882.503564604</v>
      </c>
      <c r="R24" s="12">
        <v>5662182.2159609096</v>
      </c>
      <c r="S24" s="12">
        <v>4035932.0176957799</v>
      </c>
      <c r="T24" s="12">
        <v>4671857.1115893098</v>
      </c>
      <c r="U24" s="12">
        <v>8756481.0235552602</v>
      </c>
      <c r="V24" s="12">
        <v>79473769.881436899</v>
      </c>
      <c r="W24" s="12">
        <v>15667090.162604701</v>
      </c>
      <c r="X24" s="12">
        <v>2972936.0091399299</v>
      </c>
      <c r="Y24" s="12">
        <v>138070408.66959101</v>
      </c>
      <c r="Z24" s="12">
        <v>17610194.554208901</v>
      </c>
      <c r="AA24" s="12">
        <v>12682202.2732019</v>
      </c>
      <c r="AB24" s="12">
        <v>104611818.536792</v>
      </c>
      <c r="AC24" s="12">
        <v>2601551.9517903598</v>
      </c>
      <c r="AD24" s="12">
        <v>177936.18970547701</v>
      </c>
      <c r="AE24" s="12">
        <v>7768779.1824070197</v>
      </c>
      <c r="AF24" s="12">
        <v>31434454.2220258</v>
      </c>
      <c r="AG24" s="12">
        <v>29037064.458387502</v>
      </c>
      <c r="AH24" s="12">
        <v>32728850.178861801</v>
      </c>
      <c r="AI24" s="12">
        <v>196330.64713919201</v>
      </c>
    </row>
    <row r="25" spans="3:35" s="7" customFormat="1" x14ac:dyDescent="0.2">
      <c r="C25" s="13" t="s">
        <v>80</v>
      </c>
      <c r="F25" s="1">
        <v>18</v>
      </c>
      <c r="G25" s="1" t="s">
        <v>184</v>
      </c>
      <c r="I25" s="12">
        <v>6123746.2629520604</v>
      </c>
      <c r="J25" s="12">
        <v>33564643.221006103</v>
      </c>
      <c r="K25" s="12">
        <v>18240701.795436401</v>
      </c>
      <c r="L25" s="12">
        <v>55902436.578757301</v>
      </c>
      <c r="M25" s="12">
        <v>73872813.318338603</v>
      </c>
      <c r="N25" s="12">
        <v>1057953.07526487</v>
      </c>
      <c r="O25" s="12">
        <v>31507887.730654102</v>
      </c>
      <c r="P25" s="12">
        <v>5062480.3814883102</v>
      </c>
      <c r="Q25" s="12">
        <v>88385985.831241697</v>
      </c>
      <c r="R25" s="12">
        <v>6334499.1106328303</v>
      </c>
      <c r="S25" s="12">
        <v>4252645.5796163799</v>
      </c>
      <c r="T25" s="12">
        <v>4250059.3042219495</v>
      </c>
      <c r="U25" s="12">
        <v>10423872.333229201</v>
      </c>
      <c r="V25" s="12">
        <v>84377675.7261298</v>
      </c>
      <c r="W25" s="12">
        <v>18783405.5815299</v>
      </c>
      <c r="X25" s="12">
        <v>2746720.1122272601</v>
      </c>
      <c r="Y25" s="12">
        <v>142011962.33568999</v>
      </c>
      <c r="Z25" s="12">
        <v>34369657.582622796</v>
      </c>
      <c r="AA25" s="12">
        <v>12213304.863727801</v>
      </c>
      <c r="AB25" s="12">
        <v>109050291.88860799</v>
      </c>
      <c r="AC25" s="12">
        <v>2574206.9997171098</v>
      </c>
      <c r="AD25" s="12">
        <v>465230.63857734302</v>
      </c>
      <c r="AE25" s="12">
        <v>9865024.8644283395</v>
      </c>
      <c r="AF25" s="12">
        <v>31989475.224569298</v>
      </c>
      <c r="AG25" s="12">
        <v>30693474.873519801</v>
      </c>
      <c r="AH25" s="12">
        <v>33915926.058691397</v>
      </c>
      <c r="AI25" s="12">
        <v>2538929.6958403601</v>
      </c>
    </row>
    <row r="26" spans="3:35" s="7" customFormat="1" x14ac:dyDescent="0.2">
      <c r="C26" s="13" t="s">
        <v>81</v>
      </c>
      <c r="F26" s="1">
        <v>19</v>
      </c>
      <c r="G26" s="1" t="s">
        <v>185</v>
      </c>
      <c r="I26" s="12">
        <v>5312892.6045104302</v>
      </c>
      <c r="J26" s="12">
        <v>32032413.6487449</v>
      </c>
      <c r="K26" s="12">
        <v>32123049.738498598</v>
      </c>
      <c r="L26" s="12">
        <v>28807015.612421401</v>
      </c>
      <c r="M26" s="12">
        <v>80491547.919762194</v>
      </c>
      <c r="N26" s="12">
        <v>1318299.56210476</v>
      </c>
      <c r="O26" s="12">
        <v>25916309.819767602</v>
      </c>
      <c r="P26" s="12">
        <v>8333524.7985330997</v>
      </c>
      <c r="Q26" s="12">
        <v>34097343.019712001</v>
      </c>
      <c r="R26" s="12">
        <v>7116993.2637695801</v>
      </c>
      <c r="S26" s="12">
        <v>3871813.8066704399</v>
      </c>
      <c r="T26" s="12">
        <v>5388934.8174612802</v>
      </c>
      <c r="U26" s="12">
        <v>10032100.041943399</v>
      </c>
      <c r="V26" s="12">
        <v>104905010.275754</v>
      </c>
      <c r="W26" s="12">
        <v>15390403.0222289</v>
      </c>
      <c r="X26" s="12">
        <v>9173354.4651721399</v>
      </c>
      <c r="Y26" s="12">
        <v>147646457.19800201</v>
      </c>
      <c r="Z26" s="12">
        <v>25521616.296333201</v>
      </c>
      <c r="AA26" s="12">
        <v>14764481.3715552</v>
      </c>
      <c r="AB26" s="12">
        <v>85428113.843571797</v>
      </c>
      <c r="AC26" s="12">
        <v>2491445.82495867</v>
      </c>
      <c r="AD26" s="12">
        <v>492123.76879402401</v>
      </c>
      <c r="AE26" s="12">
        <v>40009761.657735497</v>
      </c>
      <c r="AF26" s="12">
        <v>25091410.654834799</v>
      </c>
      <c r="AG26" s="12">
        <v>24369811.965468802</v>
      </c>
      <c r="AH26" s="12">
        <v>32597769.260657702</v>
      </c>
      <c r="AI26" s="12">
        <v>555101.10010544898</v>
      </c>
    </row>
    <row r="27" spans="3:35" s="8" customFormat="1" x14ac:dyDescent="0.2">
      <c r="C27" s="13" t="s">
        <v>83</v>
      </c>
      <c r="F27" s="1">
        <v>20</v>
      </c>
      <c r="G27" s="1" t="s">
        <v>186</v>
      </c>
      <c r="I27" s="12">
        <v>6074730.9406966101</v>
      </c>
      <c r="J27" s="12">
        <v>30338505.640179999</v>
      </c>
      <c r="K27" s="12">
        <v>33582014.978750803</v>
      </c>
      <c r="L27" s="12">
        <v>48827838.840837002</v>
      </c>
      <c r="M27" s="12">
        <v>76466898.201572701</v>
      </c>
      <c r="N27" s="12">
        <v>1094936.32374302</v>
      </c>
      <c r="O27" s="12">
        <v>24727091.8973892</v>
      </c>
      <c r="P27" s="12">
        <v>8893996.1058499701</v>
      </c>
      <c r="Q27" s="12">
        <v>31249230.892224401</v>
      </c>
      <c r="R27" s="12">
        <v>6743899.5425935602</v>
      </c>
      <c r="S27" s="12">
        <v>3811737.6247022399</v>
      </c>
      <c r="T27" s="12">
        <v>4813875.6107324297</v>
      </c>
      <c r="U27" s="12">
        <v>9303893.77686565</v>
      </c>
      <c r="V27" s="12">
        <v>94179112.013030693</v>
      </c>
      <c r="W27" s="12">
        <v>16356919.116092799</v>
      </c>
      <c r="X27" s="12">
        <v>8813691.4420206193</v>
      </c>
      <c r="Y27" s="12">
        <v>146326954.40635899</v>
      </c>
      <c r="Z27" s="12">
        <v>27716977.300941899</v>
      </c>
      <c r="AA27" s="12">
        <v>11755900.783624301</v>
      </c>
      <c r="AB27" s="12">
        <v>91957401.565295205</v>
      </c>
      <c r="AC27" s="12">
        <v>2040219.7921476201</v>
      </c>
      <c r="AD27" s="12">
        <v>135006.862271288</v>
      </c>
      <c r="AE27" s="12">
        <v>41823980.8959103</v>
      </c>
      <c r="AF27" s="12">
        <v>26101811.539427299</v>
      </c>
      <c r="AG27" s="12">
        <v>25410043.307723802</v>
      </c>
      <c r="AH27" s="12">
        <v>30678619.904038101</v>
      </c>
      <c r="AI27" s="12">
        <v>1085465.2203178401</v>
      </c>
    </row>
    <row r="28" spans="3:35" s="8" customFormat="1" x14ac:dyDescent="0.2">
      <c r="C28" s="13" t="s">
        <v>84</v>
      </c>
      <c r="F28" s="1">
        <v>21</v>
      </c>
      <c r="G28" s="1" t="s">
        <v>187</v>
      </c>
      <c r="I28" s="12">
        <v>6349174.1496010497</v>
      </c>
      <c r="J28" s="12">
        <v>33482084.240173899</v>
      </c>
      <c r="K28" s="12">
        <v>16001777.363670001</v>
      </c>
      <c r="L28" s="12">
        <v>37441845.495870702</v>
      </c>
      <c r="M28" s="12">
        <v>85002362.317912906</v>
      </c>
      <c r="N28" s="12">
        <v>453963.77094180498</v>
      </c>
      <c r="O28" s="12">
        <v>21705096.6459774</v>
      </c>
      <c r="P28" s="12">
        <v>4350703.0901064398</v>
      </c>
      <c r="Q28" s="12">
        <v>40583390.295152403</v>
      </c>
      <c r="R28" s="12">
        <v>4901756.01755819</v>
      </c>
      <c r="S28" s="12">
        <v>3500133.1606414402</v>
      </c>
      <c r="T28" s="12">
        <v>2950438.7409651098</v>
      </c>
      <c r="U28" s="12">
        <v>11504199.968303001</v>
      </c>
      <c r="V28" s="12">
        <v>102792958.58343901</v>
      </c>
      <c r="W28" s="12">
        <v>17886281.48153</v>
      </c>
      <c r="X28" s="12">
        <v>929009.18433140696</v>
      </c>
      <c r="Y28" s="12">
        <v>147139109.99618801</v>
      </c>
      <c r="Z28" s="12">
        <v>25436239.988215499</v>
      </c>
      <c r="AA28" s="12">
        <v>14035075.672955001</v>
      </c>
      <c r="AB28" s="12">
        <v>86897582.852951497</v>
      </c>
      <c r="AC28" s="12">
        <v>2021525.8347018999</v>
      </c>
      <c r="AD28" s="12">
        <v>218212.48770891601</v>
      </c>
      <c r="AE28" s="12">
        <v>29023655.137302998</v>
      </c>
      <c r="AF28" s="12">
        <v>33351948.182019699</v>
      </c>
      <c r="AG28" s="12">
        <v>30672902.126918599</v>
      </c>
      <c r="AH28" s="12">
        <v>35539423.213252902</v>
      </c>
      <c r="AI28" s="12">
        <v>4055873.2016814402</v>
      </c>
    </row>
    <row r="29" spans="3:35" s="8" customFormat="1" x14ac:dyDescent="0.2">
      <c r="C29" s="13" t="s">
        <v>85</v>
      </c>
      <c r="F29" s="1">
        <v>22</v>
      </c>
      <c r="G29" s="1" t="s">
        <v>188</v>
      </c>
      <c r="I29" s="12">
        <v>5118049.0959298797</v>
      </c>
      <c r="J29" s="12">
        <v>32063538.6115072</v>
      </c>
      <c r="K29" s="12">
        <v>15207229.5163425</v>
      </c>
      <c r="L29" s="12">
        <v>43682332.531070501</v>
      </c>
      <c r="M29" s="12">
        <v>81138961.826173604</v>
      </c>
      <c r="N29" s="12">
        <v>756900.38618882396</v>
      </c>
      <c r="O29" s="12">
        <v>22816171.1892942</v>
      </c>
      <c r="P29" s="12">
        <v>3444216.7250314099</v>
      </c>
      <c r="Q29" s="12">
        <v>60653826.804967001</v>
      </c>
      <c r="R29" s="12">
        <v>4539549.2806997001</v>
      </c>
      <c r="S29" s="12">
        <v>3742969.9122915501</v>
      </c>
      <c r="T29" s="12">
        <v>2901501.0817939602</v>
      </c>
      <c r="U29" s="12">
        <v>9689524.0036199093</v>
      </c>
      <c r="V29" s="12">
        <v>97727954.195262402</v>
      </c>
      <c r="W29" s="12">
        <v>19256905.0068065</v>
      </c>
      <c r="X29" s="12">
        <v>696624.15749992395</v>
      </c>
      <c r="Y29" s="12">
        <v>154793656.722473</v>
      </c>
      <c r="Z29" s="12">
        <v>50777010.690844499</v>
      </c>
      <c r="AA29" s="12">
        <v>11791897.8863244</v>
      </c>
      <c r="AB29" s="12">
        <v>93879926.750419602</v>
      </c>
      <c r="AC29" s="12">
        <v>2014713.90513353</v>
      </c>
      <c r="AD29" s="12">
        <v>484192.16904308402</v>
      </c>
      <c r="AE29" s="12">
        <v>25258123.993582599</v>
      </c>
      <c r="AF29" s="12">
        <v>35498405.876315303</v>
      </c>
      <c r="AG29" s="12">
        <v>31800707.250334699</v>
      </c>
      <c r="AH29" s="12">
        <v>34062449.456034303</v>
      </c>
      <c r="AI29" s="12">
        <v>3644131.24795121</v>
      </c>
    </row>
    <row r="30" spans="3:35" s="8" customFormat="1" x14ac:dyDescent="0.2">
      <c r="C30" s="13" t="s">
        <v>86</v>
      </c>
      <c r="F30" s="1">
        <v>23</v>
      </c>
      <c r="G30" s="1" t="s">
        <v>189</v>
      </c>
      <c r="I30" s="12">
        <v>5566861.9621679503</v>
      </c>
      <c r="J30" s="12">
        <v>35255404.544592701</v>
      </c>
      <c r="K30" s="12">
        <v>20660933.1918143</v>
      </c>
      <c r="L30" s="12">
        <v>63426980.347480297</v>
      </c>
      <c r="M30" s="12">
        <v>81835700.137004793</v>
      </c>
      <c r="N30" s="12">
        <v>2464691.3807875798</v>
      </c>
      <c r="O30" s="12">
        <v>23248942.6402128</v>
      </c>
      <c r="P30" s="12">
        <v>7434886.3606928298</v>
      </c>
      <c r="Q30" s="12">
        <v>82574972.744155303</v>
      </c>
      <c r="R30" s="12">
        <v>9240003.7013767306</v>
      </c>
      <c r="S30" s="12">
        <v>4579165.8693464296</v>
      </c>
      <c r="T30" s="12">
        <v>2802861.9833016898</v>
      </c>
      <c r="U30" s="12">
        <v>11497719.904857701</v>
      </c>
      <c r="V30" s="12">
        <v>106655551.37864099</v>
      </c>
      <c r="W30" s="12">
        <v>14706855.1720764</v>
      </c>
      <c r="X30" s="12">
        <v>1210270.15756919</v>
      </c>
      <c r="Y30" s="12">
        <v>160667185.24973801</v>
      </c>
      <c r="Z30" s="12">
        <v>29873751.892406099</v>
      </c>
      <c r="AA30" s="12">
        <v>11405146.246525699</v>
      </c>
      <c r="AB30" s="12">
        <v>77278667.949014202</v>
      </c>
      <c r="AC30" s="12">
        <v>2809527.6315354998</v>
      </c>
      <c r="AD30" s="12">
        <v>229798.67869774901</v>
      </c>
      <c r="AE30" s="12">
        <v>12260394.4343474</v>
      </c>
      <c r="AF30" s="12">
        <v>32874652.711062402</v>
      </c>
      <c r="AG30" s="12">
        <v>25776007.383221</v>
      </c>
      <c r="AH30" s="12">
        <v>38785670.087458096</v>
      </c>
      <c r="AI30" s="12">
        <v>763598.67375658394</v>
      </c>
    </row>
    <row r="31" spans="3:35" s="10" customFormat="1" x14ac:dyDescent="0.2">
      <c r="C31" s="13" t="s">
        <v>87</v>
      </c>
      <c r="F31" s="1">
        <v>24</v>
      </c>
      <c r="G31" s="1" t="s">
        <v>190</v>
      </c>
      <c r="I31" s="12">
        <v>5281691.4944055704</v>
      </c>
      <c r="J31" s="12">
        <v>34680832.810080603</v>
      </c>
      <c r="K31" s="12">
        <v>18547049.495703399</v>
      </c>
      <c r="L31" s="12">
        <v>73742152.498898596</v>
      </c>
      <c r="M31" s="12">
        <v>88962637.761928007</v>
      </c>
      <c r="N31" s="12">
        <v>2403711.0337728001</v>
      </c>
      <c r="O31" s="12">
        <v>23715992.5973709</v>
      </c>
      <c r="P31" s="12">
        <v>3889870.0719884499</v>
      </c>
      <c r="Q31" s="12">
        <v>104715852.688364</v>
      </c>
      <c r="R31" s="12">
        <v>9317457.0103450902</v>
      </c>
      <c r="S31" s="12">
        <v>3945383.4699890302</v>
      </c>
      <c r="T31" s="12">
        <v>2500515.5338528999</v>
      </c>
      <c r="U31" s="12">
        <v>10637701.220635001</v>
      </c>
      <c r="V31" s="12">
        <v>105002360.590883</v>
      </c>
      <c r="W31" s="12">
        <v>14707902.523192501</v>
      </c>
      <c r="X31" s="12">
        <v>854403.20601878199</v>
      </c>
      <c r="Y31" s="12">
        <v>161113262.68936101</v>
      </c>
      <c r="Z31" s="12">
        <v>46165472.308450297</v>
      </c>
      <c r="AA31" s="12">
        <v>10861653.9101763</v>
      </c>
      <c r="AB31" s="12">
        <v>79377956.557202399</v>
      </c>
      <c r="AC31" s="12">
        <v>2799833.4389747502</v>
      </c>
      <c r="AD31" s="12">
        <v>648580.53403577197</v>
      </c>
      <c r="AE31" s="12">
        <v>12297888.9651946</v>
      </c>
      <c r="AF31" s="12">
        <v>32509431.426253501</v>
      </c>
      <c r="AG31" s="12">
        <v>24455743.558072899</v>
      </c>
      <c r="AH31" s="12">
        <v>36882480.599242203</v>
      </c>
      <c r="AI31" s="12">
        <v>1605072.5510835501</v>
      </c>
    </row>
    <row r="32" spans="3:35" s="10" customFormat="1" x14ac:dyDescent="0.2">
      <c r="C32" s="13" t="s">
        <v>88</v>
      </c>
      <c r="F32" s="1">
        <v>25</v>
      </c>
      <c r="G32" s="1" t="s">
        <v>191</v>
      </c>
      <c r="I32" s="12">
        <v>5489440.4184731496</v>
      </c>
      <c r="J32" s="12">
        <v>32718209.773496799</v>
      </c>
      <c r="K32" s="12">
        <v>26944039.8376326</v>
      </c>
      <c r="L32" s="12">
        <v>29416154.577978101</v>
      </c>
      <c r="M32" s="12">
        <v>78701045.786162004</v>
      </c>
      <c r="N32" s="12">
        <v>1071907.63604338</v>
      </c>
      <c r="O32" s="12">
        <v>35951633.990874603</v>
      </c>
      <c r="P32" s="12">
        <v>3604632.3947985801</v>
      </c>
      <c r="Q32" s="12">
        <v>45082198.416723199</v>
      </c>
      <c r="R32" s="12">
        <v>4725313.3123938702</v>
      </c>
      <c r="S32" s="12">
        <v>4481408.8996969499</v>
      </c>
      <c r="T32" s="12">
        <v>8854722.2004541699</v>
      </c>
      <c r="U32" s="12">
        <v>10478439.7921644</v>
      </c>
      <c r="V32" s="12">
        <v>142300828.86910799</v>
      </c>
      <c r="W32" s="12">
        <v>18855257.972902399</v>
      </c>
      <c r="X32" s="12">
        <v>10493073.1719258</v>
      </c>
      <c r="Y32" s="12">
        <v>176018487.94626901</v>
      </c>
      <c r="Z32" s="12">
        <v>30839230.395012502</v>
      </c>
      <c r="AA32" s="12">
        <v>12443799.5805609</v>
      </c>
      <c r="AB32" s="12">
        <v>108737240.120253</v>
      </c>
      <c r="AC32" s="12">
        <v>1833989.06749489</v>
      </c>
      <c r="AD32" s="12">
        <v>185030.67495047199</v>
      </c>
      <c r="AE32" s="12">
        <v>13053533.852355501</v>
      </c>
      <c r="AF32" s="12">
        <v>32082792.122182399</v>
      </c>
      <c r="AG32" s="12">
        <v>33339425.6708427</v>
      </c>
      <c r="AH32" s="12">
        <v>38212963.082177199</v>
      </c>
      <c r="AI32" s="12">
        <v>409523.21396041999</v>
      </c>
    </row>
    <row r="33" spans="3:35" s="10" customFormat="1" x14ac:dyDescent="0.2">
      <c r="C33" s="13" t="s">
        <v>89</v>
      </c>
      <c r="F33" s="1">
        <v>26</v>
      </c>
      <c r="G33" s="1" t="s">
        <v>192</v>
      </c>
      <c r="I33" s="12">
        <v>5211636.9497987898</v>
      </c>
      <c r="J33" s="12">
        <v>30565880.456948899</v>
      </c>
      <c r="K33" s="12">
        <v>21588783.668943401</v>
      </c>
      <c r="L33" s="12">
        <v>48504265.987807401</v>
      </c>
      <c r="M33" s="12">
        <v>79482132.235955507</v>
      </c>
      <c r="N33" s="12">
        <v>1198448.5357943899</v>
      </c>
      <c r="O33" s="12">
        <v>35107217.9030784</v>
      </c>
      <c r="P33" s="12">
        <v>5309783.72336601</v>
      </c>
      <c r="Q33" s="12">
        <v>61017156.976696499</v>
      </c>
      <c r="R33" s="12">
        <v>4428437.2078244304</v>
      </c>
      <c r="S33" s="12">
        <v>4403878.0372206504</v>
      </c>
      <c r="T33" s="12">
        <v>6912344.4833172597</v>
      </c>
      <c r="U33" s="12">
        <v>7920671.9175712802</v>
      </c>
      <c r="V33" s="12">
        <v>119678641.13332801</v>
      </c>
      <c r="W33" s="12">
        <v>16157516.351526501</v>
      </c>
      <c r="X33" s="12">
        <v>8683133.0323258303</v>
      </c>
      <c r="Y33" s="12">
        <v>173064795.443095</v>
      </c>
      <c r="Z33" s="12">
        <v>47828365.863098003</v>
      </c>
      <c r="AA33" s="12">
        <v>8893110.3836306408</v>
      </c>
      <c r="AB33" s="12">
        <v>106704237.516679</v>
      </c>
      <c r="AC33" s="12">
        <v>1607900.1332500901</v>
      </c>
      <c r="AD33" s="12">
        <v>288069.17984352802</v>
      </c>
      <c r="AE33" s="12">
        <v>13925171.5942297</v>
      </c>
      <c r="AF33" s="12">
        <v>33933055.814553</v>
      </c>
      <c r="AG33" s="12">
        <v>33511340.921358399</v>
      </c>
      <c r="AH33" s="12">
        <v>35343078.672098301</v>
      </c>
      <c r="AI33" s="12">
        <v>3873567.4736194601</v>
      </c>
    </row>
    <row r="34" spans="3:35" x14ac:dyDescent="0.2">
      <c r="C34" s="13" t="s">
        <v>90</v>
      </c>
      <c r="F34" s="1">
        <v>27</v>
      </c>
      <c r="G34" s="1" t="s">
        <v>193</v>
      </c>
      <c r="I34" s="12">
        <v>5037280.8367883004</v>
      </c>
      <c r="J34" s="12">
        <v>32446515.196222801</v>
      </c>
      <c r="K34" s="12">
        <v>13725624.141511301</v>
      </c>
      <c r="L34" s="12">
        <v>20412881.050491199</v>
      </c>
      <c r="M34" s="12">
        <v>72518013.878364503</v>
      </c>
      <c r="N34" s="12">
        <v>520521.96818547498</v>
      </c>
      <c r="O34" s="12">
        <v>20011756.771354899</v>
      </c>
      <c r="P34" s="12">
        <v>5834071.4986049999</v>
      </c>
      <c r="Q34" s="12">
        <v>37733870.543508299</v>
      </c>
      <c r="R34" s="12">
        <v>6192813.2364966404</v>
      </c>
      <c r="S34" s="12">
        <v>2928402.0792245399</v>
      </c>
      <c r="T34" s="12">
        <v>3844384.21408433</v>
      </c>
      <c r="U34" s="12">
        <v>6082259.0861593802</v>
      </c>
      <c r="V34" s="12">
        <v>88015386.866845801</v>
      </c>
      <c r="W34" s="12">
        <v>17155018.250574999</v>
      </c>
      <c r="X34" s="12">
        <v>10167602.4436772</v>
      </c>
      <c r="Y34" s="12">
        <v>125614079.193562</v>
      </c>
      <c r="Z34" s="12">
        <v>41496403.068644598</v>
      </c>
      <c r="AA34" s="12">
        <v>14397872.2918112</v>
      </c>
      <c r="AB34" s="12">
        <v>109540563.858418</v>
      </c>
      <c r="AC34" s="12">
        <v>2074756.6371393099</v>
      </c>
      <c r="AD34" s="12">
        <v>124169.369467925</v>
      </c>
      <c r="AE34" s="12">
        <v>22836925.723979399</v>
      </c>
      <c r="AF34" s="12">
        <v>27752832.570799202</v>
      </c>
      <c r="AG34" s="12">
        <v>23965331.052992001</v>
      </c>
      <c r="AH34" s="12">
        <v>26832713.307777099</v>
      </c>
      <c r="AI34" s="12">
        <v>1572301.86054836</v>
      </c>
    </row>
    <row r="35" spans="3:35" x14ac:dyDescent="0.2">
      <c r="C35" s="13" t="s">
        <v>91</v>
      </c>
      <c r="F35" s="1">
        <v>28</v>
      </c>
      <c r="G35" s="1" t="s">
        <v>194</v>
      </c>
      <c r="I35" s="12">
        <v>5887574.1110600401</v>
      </c>
      <c r="J35" s="12">
        <v>32454450.040852699</v>
      </c>
      <c r="K35" s="12">
        <v>14052618.846746201</v>
      </c>
      <c r="L35" s="12">
        <v>40333729.642845802</v>
      </c>
      <c r="M35" s="12">
        <v>80678064.395254806</v>
      </c>
      <c r="N35" s="12">
        <v>652392.16142202099</v>
      </c>
      <c r="O35" s="12">
        <v>21579585.078204099</v>
      </c>
      <c r="P35" s="12">
        <v>8557938.4096003901</v>
      </c>
      <c r="Q35" s="12">
        <v>49203872.016966499</v>
      </c>
      <c r="R35" s="12">
        <v>6385959.5926951896</v>
      </c>
      <c r="S35" s="12">
        <v>3532041.9751790701</v>
      </c>
      <c r="T35" s="12">
        <v>3589642.3034201199</v>
      </c>
      <c r="U35" s="12">
        <v>6350815.5461296504</v>
      </c>
      <c r="V35" s="12">
        <v>91096665.002873793</v>
      </c>
      <c r="W35" s="12">
        <v>16395863.330209</v>
      </c>
      <c r="X35" s="12">
        <v>9114247.8756264597</v>
      </c>
      <c r="Y35" s="12">
        <v>142791848.631432</v>
      </c>
      <c r="Z35" s="12">
        <v>48050113.321245499</v>
      </c>
      <c r="AA35" s="12">
        <v>9601319.8708847407</v>
      </c>
      <c r="AB35" s="12">
        <v>122883260.065208</v>
      </c>
      <c r="AC35" s="12">
        <v>2184771.6419934798</v>
      </c>
      <c r="AD35" s="12">
        <v>180775.46292429799</v>
      </c>
      <c r="AE35" s="12">
        <v>17728944.648511998</v>
      </c>
      <c r="AF35" s="12">
        <v>28946277.410317998</v>
      </c>
      <c r="AG35" s="12">
        <v>27092962.816903502</v>
      </c>
      <c r="AH35" s="12">
        <v>28520982.762566801</v>
      </c>
      <c r="AI35" s="12">
        <v>1243517.9420177899</v>
      </c>
    </row>
    <row r="36" spans="3:35" x14ac:dyDescent="0.2">
      <c r="C36" s="13" t="s">
        <v>92</v>
      </c>
      <c r="F36" s="1">
        <v>29</v>
      </c>
      <c r="G36" s="1" t="s">
        <v>195</v>
      </c>
      <c r="I36" s="12">
        <v>5168798.0839015301</v>
      </c>
      <c r="J36" s="12">
        <v>31442998.252585299</v>
      </c>
      <c r="K36" s="12">
        <v>14495153.0863549</v>
      </c>
      <c r="L36" s="12">
        <v>25443440.1235542</v>
      </c>
      <c r="M36" s="12">
        <v>90171158.232019499</v>
      </c>
      <c r="N36" s="12">
        <v>1500125.2680601301</v>
      </c>
      <c r="O36" s="12">
        <v>27934341.5214541</v>
      </c>
      <c r="P36" s="12">
        <v>6514318.5191535801</v>
      </c>
      <c r="Q36" s="12">
        <v>47104235.986886203</v>
      </c>
      <c r="R36" s="12">
        <v>5195477.9758435804</v>
      </c>
      <c r="S36" s="12">
        <v>5092942.2921219599</v>
      </c>
      <c r="T36" s="12">
        <v>6156694.4314472703</v>
      </c>
      <c r="U36" s="12">
        <v>5368707.4565086896</v>
      </c>
      <c r="V36" s="12">
        <v>143614962.40968099</v>
      </c>
      <c r="W36" s="12">
        <v>12820050.9579813</v>
      </c>
      <c r="X36" s="12">
        <v>12536876.966135399</v>
      </c>
      <c r="Y36" s="12">
        <v>214120310.322667</v>
      </c>
      <c r="Z36" s="12">
        <v>70588715.745388001</v>
      </c>
      <c r="AA36" s="12">
        <v>16448211.898370299</v>
      </c>
      <c r="AB36" s="12">
        <v>133209081.84205399</v>
      </c>
      <c r="AC36" s="12">
        <v>2276970.46960225</v>
      </c>
      <c r="AD36" s="12">
        <v>284932.287384225</v>
      </c>
      <c r="AE36" s="12">
        <v>13787296.948373999</v>
      </c>
      <c r="AF36" s="12">
        <v>30863553.262939502</v>
      </c>
      <c r="AG36" s="12">
        <v>29772612.174897499</v>
      </c>
      <c r="AH36" s="12">
        <v>31893612.745841201</v>
      </c>
      <c r="AI36" s="12">
        <v>479534.90614727797</v>
      </c>
    </row>
    <row r="37" spans="3:35" x14ac:dyDescent="0.2">
      <c r="C37" s="13" t="s">
        <v>94</v>
      </c>
      <c r="F37" s="1">
        <v>30</v>
      </c>
      <c r="G37" s="1" t="s">
        <v>196</v>
      </c>
      <c r="I37" s="12">
        <v>5970418.7517472701</v>
      </c>
      <c r="J37" s="12">
        <v>29745588.318334799</v>
      </c>
      <c r="K37" s="12">
        <v>15106868.627356</v>
      </c>
      <c r="L37" s="12">
        <v>45784022.978987701</v>
      </c>
      <c r="M37" s="12">
        <v>96077849.991923705</v>
      </c>
      <c r="N37" s="12">
        <v>877691.60247965495</v>
      </c>
      <c r="O37" s="12">
        <v>26498151.372072499</v>
      </c>
      <c r="P37" s="12">
        <v>5021799.2375906603</v>
      </c>
      <c r="Q37" s="12">
        <v>42630671.107791699</v>
      </c>
      <c r="R37" s="12">
        <v>5368863.2343598502</v>
      </c>
      <c r="S37" s="12">
        <v>3831352.0944851702</v>
      </c>
      <c r="T37" s="12">
        <v>6025978.8313872498</v>
      </c>
      <c r="U37" s="12">
        <v>6709454.6746990196</v>
      </c>
      <c r="V37" s="12">
        <v>142255939.094491</v>
      </c>
      <c r="W37" s="12">
        <v>19599308.650219399</v>
      </c>
      <c r="X37" s="12">
        <v>13170534.198680799</v>
      </c>
      <c r="Y37" s="12">
        <v>176570619.957818</v>
      </c>
      <c r="Z37" s="12">
        <v>40335252.906149402</v>
      </c>
      <c r="AA37" s="12">
        <v>17964150.286807898</v>
      </c>
      <c r="AB37" s="12">
        <v>146458359.072496</v>
      </c>
      <c r="AC37" s="12">
        <v>1960672.0873525999</v>
      </c>
      <c r="AD37" s="12">
        <v>269203.26947597601</v>
      </c>
      <c r="AE37" s="12">
        <v>13254704.391718799</v>
      </c>
      <c r="AF37" s="12">
        <v>34368145.4401379</v>
      </c>
      <c r="AG37" s="12">
        <v>31049882.7455361</v>
      </c>
      <c r="AH37" s="12">
        <v>31248818.532807399</v>
      </c>
      <c r="AI37" s="12">
        <v>914190.69970231794</v>
      </c>
    </row>
    <row r="38" spans="3:35" x14ac:dyDescent="0.2">
      <c r="C38" s="13" t="s">
        <v>95</v>
      </c>
      <c r="F38" s="1">
        <v>31</v>
      </c>
      <c r="G38" s="1" t="s">
        <v>197</v>
      </c>
      <c r="I38" s="12">
        <v>6092145.7400581101</v>
      </c>
      <c r="J38" s="12">
        <v>27561317.781764898</v>
      </c>
      <c r="K38" s="12">
        <v>19068697.894788001</v>
      </c>
      <c r="L38" s="12">
        <v>40963248.320783399</v>
      </c>
      <c r="M38" s="12">
        <v>70333344.093370304</v>
      </c>
      <c r="N38" s="12">
        <v>1834169.9958890399</v>
      </c>
      <c r="O38" s="12">
        <v>26223036.352607101</v>
      </c>
      <c r="P38" s="12">
        <v>3667018.93773863</v>
      </c>
      <c r="Q38" s="12">
        <v>64112998.533041999</v>
      </c>
      <c r="R38" s="12">
        <v>5929919.8794212397</v>
      </c>
      <c r="S38" s="12">
        <v>3965492.8063932899</v>
      </c>
      <c r="T38" s="12">
        <v>3095132.7992034401</v>
      </c>
      <c r="U38" s="12">
        <v>5687651.8328529801</v>
      </c>
      <c r="V38" s="12">
        <v>110020871.12059499</v>
      </c>
      <c r="W38" s="12">
        <v>13420313.899824901</v>
      </c>
      <c r="X38" s="12">
        <v>2680416.7272548401</v>
      </c>
      <c r="Y38" s="12">
        <v>126884583.03011</v>
      </c>
      <c r="Z38" s="12">
        <v>31921601.231491402</v>
      </c>
      <c r="AA38" s="12">
        <v>12184531.7351966</v>
      </c>
      <c r="AB38" s="12">
        <v>104892246.61809801</v>
      </c>
      <c r="AC38" s="12">
        <v>2512540.8753099898</v>
      </c>
      <c r="AD38" s="12">
        <v>279821.418086074</v>
      </c>
      <c r="AE38" s="12">
        <v>26289218.140153799</v>
      </c>
      <c r="AF38" s="12">
        <v>28063974.984009199</v>
      </c>
      <c r="AG38" s="12">
        <v>25833650.130640902</v>
      </c>
      <c r="AH38" s="12">
        <v>31337122.738502301</v>
      </c>
      <c r="AI38" s="12">
        <v>1119151.6643254601</v>
      </c>
    </row>
    <row r="39" spans="3:35" x14ac:dyDescent="0.2">
      <c r="C39" s="13" t="s">
        <v>96</v>
      </c>
      <c r="F39" s="1">
        <v>32</v>
      </c>
      <c r="G39" s="1" t="s">
        <v>198</v>
      </c>
      <c r="I39" s="12">
        <v>5428487.4456412103</v>
      </c>
      <c r="J39" s="12">
        <v>31006719.2451493</v>
      </c>
      <c r="K39" s="12">
        <v>18874375.086349402</v>
      </c>
      <c r="L39" s="12">
        <v>38796806.132086702</v>
      </c>
      <c r="M39" s="12">
        <v>72750896.703698799</v>
      </c>
      <c r="N39" s="12">
        <v>1916131.8844858699</v>
      </c>
      <c r="O39" s="12">
        <v>23395623.2514605</v>
      </c>
      <c r="P39" s="12">
        <v>4777552.4798583398</v>
      </c>
      <c r="Q39" s="12">
        <v>63701715.784707703</v>
      </c>
      <c r="R39" s="12">
        <v>5439443.0364444004</v>
      </c>
      <c r="S39" s="12">
        <v>4204679.8960197503</v>
      </c>
      <c r="T39" s="12">
        <v>3118147.6470060898</v>
      </c>
      <c r="U39" s="12">
        <v>4878510.5922704097</v>
      </c>
      <c r="V39" s="12">
        <v>102782179.090009</v>
      </c>
      <c r="W39" s="12">
        <v>14518498.039985999</v>
      </c>
      <c r="X39" s="12">
        <v>2630989.0491098398</v>
      </c>
      <c r="Y39" s="12">
        <v>135441590.675069</v>
      </c>
      <c r="Z39" s="12">
        <v>49056323.9459401</v>
      </c>
      <c r="AA39" s="12">
        <v>11531203.3254271</v>
      </c>
      <c r="AB39" s="12">
        <v>106365308.68303899</v>
      </c>
      <c r="AC39" s="12">
        <v>2295911.5860439902</v>
      </c>
      <c r="AD39" s="12">
        <v>277841.29208437097</v>
      </c>
      <c r="AE39" s="12">
        <v>17850197.754455902</v>
      </c>
      <c r="AF39" s="12">
        <v>28472039.954146899</v>
      </c>
      <c r="AG39" s="12">
        <v>26076651.136133801</v>
      </c>
      <c r="AH39" s="12">
        <v>28353869.802649599</v>
      </c>
      <c r="AI39" s="12">
        <v>506659.94821197301</v>
      </c>
    </row>
    <row r="40" spans="3:35" x14ac:dyDescent="0.2">
      <c r="C40" s="13" t="s">
        <v>97</v>
      </c>
      <c r="F40" s="1">
        <v>33</v>
      </c>
      <c r="G40" s="1" t="s">
        <v>199</v>
      </c>
      <c r="I40" s="12">
        <v>5536126.2427547202</v>
      </c>
      <c r="J40" s="12">
        <v>37769054.706999101</v>
      </c>
      <c r="K40" s="12">
        <v>13924882.9013198</v>
      </c>
      <c r="L40" s="12">
        <v>22916279.17089</v>
      </c>
      <c r="M40" s="12">
        <v>72749397.359027594</v>
      </c>
      <c r="N40" s="12">
        <v>1676319.83017456</v>
      </c>
      <c r="O40" s="12">
        <v>17969203.419363901</v>
      </c>
      <c r="P40" s="12">
        <v>5973214.4697900498</v>
      </c>
      <c r="Q40" s="12">
        <v>31880755.069313399</v>
      </c>
      <c r="R40" s="12">
        <v>6361423.0504668904</v>
      </c>
      <c r="S40" s="12">
        <v>3406633.2031649202</v>
      </c>
      <c r="T40" s="12">
        <v>3162272.5467028902</v>
      </c>
      <c r="U40" s="12">
        <v>7452467.7447830904</v>
      </c>
      <c r="V40" s="12">
        <v>89143116.172380999</v>
      </c>
      <c r="W40" s="12">
        <v>14261530.812733199</v>
      </c>
      <c r="X40" s="12">
        <v>3120145.80047369</v>
      </c>
      <c r="Y40" s="12">
        <v>120099100.211531</v>
      </c>
      <c r="Z40" s="12">
        <v>44060882.791675702</v>
      </c>
      <c r="AA40" s="12">
        <v>10948211.9091921</v>
      </c>
      <c r="AB40" s="12">
        <v>118362558.10891201</v>
      </c>
      <c r="AC40" s="12">
        <v>2198260.19805418</v>
      </c>
      <c r="AD40" s="12">
        <v>327190.38084263197</v>
      </c>
      <c r="AE40" s="12">
        <v>16262077.989675799</v>
      </c>
      <c r="AF40" s="12">
        <v>27394028.9073544</v>
      </c>
      <c r="AG40" s="12">
        <v>23902416.7997481</v>
      </c>
      <c r="AH40" s="12">
        <v>26742256.790673699</v>
      </c>
      <c r="AI40" s="12">
        <v>3618993.09712436</v>
      </c>
    </row>
    <row r="41" spans="3:35" s="7" customFormat="1" x14ac:dyDescent="0.2">
      <c r="C41" s="13" t="s">
        <v>98</v>
      </c>
      <c r="F41" s="1">
        <v>34</v>
      </c>
      <c r="G41" s="1" t="s">
        <v>200</v>
      </c>
      <c r="I41" s="12">
        <v>5381395.8873163704</v>
      </c>
      <c r="J41" s="12">
        <v>37331159.982144497</v>
      </c>
      <c r="K41" s="12">
        <v>14529447.527882</v>
      </c>
      <c r="L41" s="12">
        <v>31102889.730849098</v>
      </c>
      <c r="M41" s="12">
        <v>63950589.734987602</v>
      </c>
      <c r="N41" s="12">
        <v>2392713.1762001901</v>
      </c>
      <c r="O41" s="12">
        <v>20565677.951581798</v>
      </c>
      <c r="P41" s="12">
        <v>7861883.4489577804</v>
      </c>
      <c r="Q41" s="12">
        <v>38049525.552949101</v>
      </c>
      <c r="R41" s="12">
        <v>6040061.0111751202</v>
      </c>
      <c r="S41" s="12">
        <v>3895234.2224304299</v>
      </c>
      <c r="T41" s="12">
        <v>3147616.2803702801</v>
      </c>
      <c r="U41" s="12">
        <v>8406351.2010671105</v>
      </c>
      <c r="V41" s="12">
        <v>79692199.783043399</v>
      </c>
      <c r="W41" s="12">
        <v>15812047.856987299</v>
      </c>
      <c r="X41" s="12">
        <v>3113618.6432986399</v>
      </c>
      <c r="Y41" s="12">
        <v>120662287.942316</v>
      </c>
      <c r="Z41" s="12">
        <v>52808290.316159204</v>
      </c>
      <c r="AA41" s="12">
        <v>7886554.3155959398</v>
      </c>
      <c r="AB41" s="12">
        <v>115107809.704061</v>
      </c>
      <c r="AC41" s="12">
        <v>2236798.7025992898</v>
      </c>
      <c r="AD41" s="12">
        <v>170629.56249081899</v>
      </c>
      <c r="AE41" s="12">
        <v>15446853.4297499</v>
      </c>
      <c r="AF41" s="12">
        <v>27082195.291033398</v>
      </c>
      <c r="AG41" s="12">
        <v>24583330.971573301</v>
      </c>
      <c r="AH41" s="12">
        <v>24151480.939120699</v>
      </c>
      <c r="AI41" s="12">
        <v>1736634.2088417299</v>
      </c>
    </row>
    <row r="42" spans="3:35" s="7" customFormat="1" x14ac:dyDescent="0.2">
      <c r="C42" s="13" t="s">
        <v>99</v>
      </c>
      <c r="F42" s="1">
        <v>35</v>
      </c>
      <c r="G42" s="1" t="s">
        <v>201</v>
      </c>
      <c r="I42" s="12">
        <v>5642780.6835287996</v>
      </c>
      <c r="J42" s="12">
        <v>35249940.407766499</v>
      </c>
      <c r="K42" s="12">
        <v>12979233.8700653</v>
      </c>
      <c r="L42" s="12">
        <v>29158853.330671702</v>
      </c>
      <c r="M42" s="12">
        <v>54681906.584731199</v>
      </c>
      <c r="N42" s="12">
        <v>1037254.80970792</v>
      </c>
      <c r="O42" s="12">
        <v>23693469.982542399</v>
      </c>
      <c r="P42" s="12">
        <v>4300223.4211099297</v>
      </c>
      <c r="Q42" s="12">
        <v>78177572.730299607</v>
      </c>
      <c r="R42" s="12">
        <v>7081087.6950146696</v>
      </c>
      <c r="S42" s="12">
        <v>3401144.68376143</v>
      </c>
      <c r="T42" s="12">
        <v>4562107.5283496296</v>
      </c>
      <c r="U42" s="12">
        <v>8001452.3900158303</v>
      </c>
      <c r="V42" s="12">
        <v>76909885.1982667</v>
      </c>
      <c r="W42" s="12">
        <v>20672919.057413299</v>
      </c>
      <c r="X42" s="12">
        <v>2910485.8464091802</v>
      </c>
      <c r="Y42" s="12">
        <v>148927759.650989</v>
      </c>
      <c r="Z42" s="12">
        <v>54767613.235646799</v>
      </c>
      <c r="AA42" s="12">
        <v>11585114.756024901</v>
      </c>
      <c r="AB42" s="12">
        <v>109762443.171343</v>
      </c>
      <c r="AC42" s="12">
        <v>1959590.86330851</v>
      </c>
      <c r="AD42" s="12">
        <v>258729.60498638201</v>
      </c>
      <c r="AE42" s="12">
        <v>8230932.5617506905</v>
      </c>
      <c r="AF42" s="12">
        <v>24689566.869549502</v>
      </c>
      <c r="AG42" s="12">
        <v>23981213.448592901</v>
      </c>
      <c r="AH42" s="12">
        <v>32823246.6741785</v>
      </c>
      <c r="AI42" s="12">
        <v>667237.96103983803</v>
      </c>
    </row>
    <row r="43" spans="3:35" s="7" customFormat="1" x14ac:dyDescent="0.2">
      <c r="C43" s="13" t="s">
        <v>100</v>
      </c>
      <c r="F43" s="1">
        <v>36</v>
      </c>
      <c r="G43" s="1" t="s">
        <v>202</v>
      </c>
      <c r="I43" s="12">
        <v>6131122.1301985402</v>
      </c>
      <c r="J43" s="12">
        <v>34208820.674489602</v>
      </c>
      <c r="K43" s="12">
        <v>11951772.412367599</v>
      </c>
      <c r="L43" s="12">
        <v>49038540.636868499</v>
      </c>
      <c r="M43" s="12">
        <v>62422661.983277902</v>
      </c>
      <c r="N43" s="12">
        <v>1093563.87086779</v>
      </c>
      <c r="O43" s="12">
        <v>22013344.545647301</v>
      </c>
      <c r="P43" s="12">
        <v>3766853.6996872299</v>
      </c>
      <c r="Q43" s="12">
        <v>82014563.047792405</v>
      </c>
      <c r="R43" s="12">
        <v>8143708.5310914097</v>
      </c>
      <c r="S43" s="12">
        <v>3449155.4596012402</v>
      </c>
      <c r="T43" s="12">
        <v>4240719.7780438997</v>
      </c>
      <c r="U43" s="12">
        <v>8259883.2370145703</v>
      </c>
      <c r="V43" s="12">
        <v>68836942.536359295</v>
      </c>
      <c r="W43" s="12">
        <v>19657952.750889499</v>
      </c>
      <c r="X43" s="12">
        <v>2218102.90989597</v>
      </c>
      <c r="Y43" s="12">
        <v>133945193.65769801</v>
      </c>
      <c r="Z43" s="12">
        <v>50872257.124793597</v>
      </c>
      <c r="AA43" s="12">
        <v>8407761.4448518101</v>
      </c>
      <c r="AB43" s="12">
        <v>112253989.457688</v>
      </c>
      <c r="AC43" s="12">
        <v>1659431.9080090099</v>
      </c>
      <c r="AD43" s="12">
        <v>296856.10003884003</v>
      </c>
      <c r="AE43" s="12">
        <v>8186040.4177617598</v>
      </c>
      <c r="AF43" s="12">
        <v>24956993.208059099</v>
      </c>
      <c r="AG43" s="12">
        <v>22339169.082704902</v>
      </c>
      <c r="AH43" s="12">
        <v>29255594.713894598</v>
      </c>
      <c r="AI43" s="12">
        <v>1273061.1513724099</v>
      </c>
    </row>
    <row r="44" spans="3:35" s="8" customFormat="1" x14ac:dyDescent="0.2">
      <c r="C44" s="13" t="s">
        <v>101</v>
      </c>
      <c r="F44" s="1">
        <v>37</v>
      </c>
      <c r="G44" s="1" t="s">
        <v>203</v>
      </c>
      <c r="I44" s="12">
        <v>5816283.7339965897</v>
      </c>
      <c r="J44" s="12">
        <v>31170610.656056002</v>
      </c>
      <c r="K44" s="12">
        <v>21456347.593010802</v>
      </c>
      <c r="L44" s="12">
        <v>31291651.944220901</v>
      </c>
      <c r="M44" s="12">
        <v>93681484.295977399</v>
      </c>
      <c r="N44" s="12">
        <v>916738.26384324697</v>
      </c>
      <c r="O44" s="12">
        <v>29167127.3662659</v>
      </c>
      <c r="P44" s="12">
        <v>5694260.7992113195</v>
      </c>
      <c r="Q44" s="12">
        <v>26211606.040848002</v>
      </c>
      <c r="R44" s="12">
        <v>5148364.4963943502</v>
      </c>
      <c r="S44" s="12">
        <v>4014666.2015901101</v>
      </c>
      <c r="T44" s="12">
        <v>7934041.3792223502</v>
      </c>
      <c r="U44" s="12">
        <v>7976874.9037473202</v>
      </c>
      <c r="V44" s="12">
        <v>121564339.497183</v>
      </c>
      <c r="W44" s="12">
        <v>17154670.577166699</v>
      </c>
      <c r="X44" s="12">
        <v>22903241.311228499</v>
      </c>
      <c r="Y44" s="12">
        <v>186333466.012225</v>
      </c>
      <c r="Z44" s="12">
        <v>24199503.555215899</v>
      </c>
      <c r="AA44" s="12">
        <v>15338078.0220124</v>
      </c>
      <c r="AB44" s="12">
        <v>109600454.316569</v>
      </c>
      <c r="AC44" s="12">
        <v>2382410.3466034401</v>
      </c>
      <c r="AD44" s="12">
        <v>210975.52834033</v>
      </c>
      <c r="AE44" s="12">
        <v>27684502.385483202</v>
      </c>
      <c r="AF44" s="12">
        <v>27431365.099926598</v>
      </c>
      <c r="AG44" s="12">
        <v>27871755.270034999</v>
      </c>
      <c r="AH44" s="12">
        <v>34288229.838839099</v>
      </c>
      <c r="AI44" s="12">
        <v>427313.84976483701</v>
      </c>
    </row>
    <row r="45" spans="3:35" s="8" customFormat="1" x14ac:dyDescent="0.2">
      <c r="C45" s="13" t="s">
        <v>102</v>
      </c>
      <c r="F45" s="1">
        <v>38</v>
      </c>
      <c r="G45" s="1" t="s">
        <v>204</v>
      </c>
      <c r="I45" s="12">
        <v>5422524.86845107</v>
      </c>
      <c r="J45" s="12">
        <v>35814664.245053098</v>
      </c>
      <c r="K45" s="12">
        <v>16918574.171756499</v>
      </c>
      <c r="L45" s="12">
        <v>50482686.184842803</v>
      </c>
      <c r="M45" s="12">
        <v>80278404.385341793</v>
      </c>
      <c r="N45" s="12">
        <v>1458290.34016626</v>
      </c>
      <c r="O45" s="12">
        <v>34086220.464104697</v>
      </c>
      <c r="P45" s="12">
        <v>5469937.7809163099</v>
      </c>
      <c r="Q45" s="12">
        <v>48431498.635562301</v>
      </c>
      <c r="R45" s="12">
        <v>4476379.7083082898</v>
      </c>
      <c r="S45" s="12">
        <v>4745301.6259570802</v>
      </c>
      <c r="T45" s="12">
        <v>7316555.2947135298</v>
      </c>
      <c r="U45" s="12">
        <v>6450943.6852166401</v>
      </c>
      <c r="V45" s="12">
        <v>122328917.331205</v>
      </c>
      <c r="W45" s="12">
        <v>20455894.922342699</v>
      </c>
      <c r="X45" s="12">
        <v>22226051.284210902</v>
      </c>
      <c r="Y45" s="12">
        <v>184686367.730726</v>
      </c>
      <c r="Z45" s="12">
        <v>68549702.989470005</v>
      </c>
      <c r="AA45" s="12">
        <v>13592545.035068201</v>
      </c>
      <c r="AB45" s="12">
        <v>115594879.348737</v>
      </c>
      <c r="AC45" s="12">
        <v>2411843.02786913</v>
      </c>
      <c r="AD45" s="12">
        <v>393297.01218164101</v>
      </c>
      <c r="AE45" s="12">
        <v>33027941.708243899</v>
      </c>
      <c r="AF45" s="12">
        <v>29752638.617332801</v>
      </c>
      <c r="AG45" s="12">
        <v>28538106.7265944</v>
      </c>
      <c r="AH45" s="12">
        <v>32778757.205613099</v>
      </c>
      <c r="AI45" s="12">
        <v>2503768.04922109</v>
      </c>
    </row>
    <row r="46" spans="3:35" s="8" customFormat="1" x14ac:dyDescent="0.2">
      <c r="C46" s="13" t="s">
        <v>103</v>
      </c>
      <c r="F46" s="1">
        <v>39</v>
      </c>
      <c r="G46" s="1" t="s">
        <v>205</v>
      </c>
      <c r="I46" s="12">
        <v>6627657.6152665699</v>
      </c>
      <c r="J46" s="12">
        <v>33063035.877881698</v>
      </c>
      <c r="K46" s="12">
        <v>23144096.585175801</v>
      </c>
      <c r="L46" s="12">
        <v>53373675.542269602</v>
      </c>
      <c r="M46" s="12">
        <v>105524105.50227299</v>
      </c>
      <c r="N46" s="12">
        <v>951306.67395635101</v>
      </c>
      <c r="O46" s="12">
        <v>19179102.303258501</v>
      </c>
      <c r="P46" s="12">
        <v>2911840.54428731</v>
      </c>
      <c r="Q46" s="12">
        <v>50099100.450613201</v>
      </c>
      <c r="R46" s="12">
        <v>8430593.1891575903</v>
      </c>
      <c r="S46" s="12">
        <v>4765772.0844531897</v>
      </c>
      <c r="T46" s="12">
        <v>3857989.64046962</v>
      </c>
      <c r="U46" s="12">
        <v>11466269.3809654</v>
      </c>
      <c r="V46" s="12">
        <v>86449657.772335604</v>
      </c>
      <c r="W46" s="12">
        <v>26562899.311466601</v>
      </c>
      <c r="X46" s="12">
        <v>3793183.2449410502</v>
      </c>
      <c r="Y46" s="12">
        <v>149798221.456642</v>
      </c>
      <c r="Z46" s="12">
        <v>33259976.2094533</v>
      </c>
      <c r="AA46" s="12">
        <v>14473930.252478801</v>
      </c>
      <c r="AB46" s="12">
        <v>100722940.29430699</v>
      </c>
      <c r="AC46" s="12">
        <v>2378695.4062607298</v>
      </c>
      <c r="AD46" s="12">
        <v>285936.41079225001</v>
      </c>
      <c r="AE46" s="12">
        <v>14957815.4625447</v>
      </c>
      <c r="AF46" s="12">
        <v>28876520.896465998</v>
      </c>
      <c r="AG46" s="12">
        <v>23351477.041626699</v>
      </c>
      <c r="AH46" s="12">
        <v>27680540.0721342</v>
      </c>
      <c r="AI46" s="12">
        <v>847754.08534891601</v>
      </c>
    </row>
    <row r="47" spans="3:35" s="10" customFormat="1" x14ac:dyDescent="0.2">
      <c r="C47" s="13" t="s">
        <v>105</v>
      </c>
      <c r="F47" s="1">
        <v>40</v>
      </c>
      <c r="G47" s="1" t="s">
        <v>206</v>
      </c>
      <c r="I47" s="12">
        <v>5714014.0726789096</v>
      </c>
      <c r="J47" s="12">
        <v>30072225.542677</v>
      </c>
      <c r="K47" s="12">
        <v>24956530.194938999</v>
      </c>
      <c r="L47" s="12">
        <v>65294238.787450999</v>
      </c>
      <c r="M47" s="12">
        <v>92511985.494949594</v>
      </c>
      <c r="N47" s="12">
        <v>950291.58166271995</v>
      </c>
      <c r="O47" s="12">
        <v>18238596.8988791</v>
      </c>
      <c r="P47" s="12">
        <v>2553592.8843461601</v>
      </c>
      <c r="Q47" s="12">
        <v>54233606.358352497</v>
      </c>
      <c r="R47" s="12">
        <v>7751324.0971567696</v>
      </c>
      <c r="S47" s="12">
        <v>4899820.3197555197</v>
      </c>
      <c r="T47" s="12">
        <v>4384842.6643287903</v>
      </c>
      <c r="U47" s="12">
        <v>9633403.96820537</v>
      </c>
      <c r="V47" s="12">
        <v>76814566.590628207</v>
      </c>
      <c r="W47" s="12">
        <v>21798018.205028601</v>
      </c>
      <c r="X47" s="12">
        <v>3636645.6296215602</v>
      </c>
      <c r="Y47" s="12">
        <v>142866515.89515901</v>
      </c>
      <c r="Z47" s="12">
        <v>38829911.605005302</v>
      </c>
      <c r="AA47" s="12">
        <v>10207202.4562237</v>
      </c>
      <c r="AB47" s="12">
        <v>94226996.330696598</v>
      </c>
      <c r="AC47" s="12">
        <v>2277982.6293699299</v>
      </c>
      <c r="AD47" s="12">
        <v>233306.26270802601</v>
      </c>
      <c r="AE47" s="12">
        <v>13173988.6097902</v>
      </c>
      <c r="AF47" s="12">
        <v>27934559.549360398</v>
      </c>
      <c r="AG47" s="12">
        <v>23734527.4500583</v>
      </c>
      <c r="AH47" s="12">
        <v>22549051.5182546</v>
      </c>
      <c r="AI47" s="12">
        <v>2429985.8941395199</v>
      </c>
    </row>
    <row r="48" spans="3:35" s="10" customFormat="1" x14ac:dyDescent="0.2">
      <c r="C48" s="13" t="s">
        <v>106</v>
      </c>
      <c r="F48" s="1">
        <v>41</v>
      </c>
      <c r="G48" s="1" t="s">
        <v>207</v>
      </c>
      <c r="I48" s="12">
        <v>5649999.2248622598</v>
      </c>
      <c r="J48" s="12">
        <v>34864188.384110697</v>
      </c>
      <c r="K48" s="12">
        <v>35349092.051790901</v>
      </c>
      <c r="L48" s="12">
        <v>56336485.694296099</v>
      </c>
      <c r="M48" s="12">
        <v>99980715.069885001</v>
      </c>
      <c r="N48" s="12">
        <v>556426.32066620502</v>
      </c>
      <c r="O48" s="12">
        <v>33249852.236353099</v>
      </c>
      <c r="P48" s="12">
        <v>4077818.9093995802</v>
      </c>
      <c r="Q48" s="12">
        <v>46160435.416841097</v>
      </c>
      <c r="R48" s="12">
        <v>5298571.7932452401</v>
      </c>
      <c r="S48" s="12">
        <v>5444129.2102357401</v>
      </c>
      <c r="T48" s="12">
        <v>4295976.07741741</v>
      </c>
      <c r="U48" s="12">
        <v>6878355.99451748</v>
      </c>
      <c r="V48" s="12">
        <v>121563151.12929299</v>
      </c>
      <c r="W48" s="12">
        <v>20747202.633489698</v>
      </c>
      <c r="X48" s="12">
        <v>5929887.1496744296</v>
      </c>
      <c r="Y48" s="12">
        <v>135168757.99500799</v>
      </c>
      <c r="Z48" s="12">
        <v>30916898.81845</v>
      </c>
      <c r="AA48" s="12">
        <v>16910383.7987861</v>
      </c>
      <c r="AB48" s="12">
        <v>109153907.044276</v>
      </c>
      <c r="AC48" s="12">
        <v>1933659.8291597499</v>
      </c>
      <c r="AD48" s="12">
        <v>273037.507691523</v>
      </c>
      <c r="AE48" s="12">
        <v>47690333.000207901</v>
      </c>
      <c r="AF48" s="12">
        <v>44725922.939274997</v>
      </c>
      <c r="AG48" s="12">
        <v>31305790.551047798</v>
      </c>
      <c r="AH48" s="12">
        <v>47951651.720182598</v>
      </c>
      <c r="AI48" s="12">
        <v>2347654.6727528898</v>
      </c>
    </row>
    <row r="49" spans="3:35" s="10" customFormat="1" x14ac:dyDescent="0.2">
      <c r="C49" s="13" t="s">
        <v>107</v>
      </c>
      <c r="F49" s="1">
        <v>42</v>
      </c>
      <c r="G49" s="1" t="s">
        <v>208</v>
      </c>
      <c r="I49" s="12">
        <v>5492161.4826815398</v>
      </c>
      <c r="J49" s="12">
        <v>31323580.637566</v>
      </c>
      <c r="K49" s="12">
        <v>34639801.182477102</v>
      </c>
      <c r="L49" s="12">
        <v>73493118.187255606</v>
      </c>
      <c r="M49" s="12">
        <v>96649339.656281993</v>
      </c>
      <c r="N49" s="12">
        <v>846412.054436267</v>
      </c>
      <c r="O49" s="12">
        <v>34971208.871926397</v>
      </c>
      <c r="P49" s="12">
        <v>2581666.01290899</v>
      </c>
      <c r="Q49" s="12">
        <v>71023298.054605201</v>
      </c>
      <c r="R49" s="12">
        <v>4704557.6321701696</v>
      </c>
      <c r="S49" s="12">
        <v>5099905.8708829898</v>
      </c>
      <c r="T49" s="12">
        <v>4364314.2894905303</v>
      </c>
      <c r="U49" s="12">
        <v>6488970.9187485101</v>
      </c>
      <c r="V49" s="12">
        <v>120988790.978484</v>
      </c>
      <c r="W49" s="12">
        <v>20781459.8797752</v>
      </c>
      <c r="X49" s="12">
        <v>5847505.5104904901</v>
      </c>
      <c r="Y49" s="12">
        <v>142966223.572041</v>
      </c>
      <c r="Z49" s="12">
        <v>73645523.952054307</v>
      </c>
      <c r="AA49" s="12">
        <v>15202318.342721401</v>
      </c>
      <c r="AB49" s="12">
        <v>113993767.262963</v>
      </c>
      <c r="AC49" s="12">
        <v>2236562.2661081902</v>
      </c>
      <c r="AD49" s="12">
        <v>441523.78706026898</v>
      </c>
      <c r="AE49" s="12">
        <v>50527235.539157897</v>
      </c>
      <c r="AF49" s="12">
        <v>49195117.382310703</v>
      </c>
      <c r="AG49" s="12">
        <v>32372633.233362999</v>
      </c>
      <c r="AH49" s="12">
        <v>43105011.189229898</v>
      </c>
      <c r="AI49" s="12">
        <v>4720236.5795837697</v>
      </c>
    </row>
    <row r="50" spans="3:35" s="10" customFormat="1" x14ac:dyDescent="0.2">
      <c r="C50" s="13" t="s">
        <v>108</v>
      </c>
      <c r="F50" s="1">
        <v>43</v>
      </c>
      <c r="G50" s="1" t="s">
        <v>209</v>
      </c>
      <c r="I50" s="12">
        <v>5238748.0839438001</v>
      </c>
      <c r="J50" s="12">
        <v>34595760.479433604</v>
      </c>
      <c r="K50" s="12">
        <v>30626412.079878099</v>
      </c>
      <c r="L50" s="12">
        <v>40723349.593090102</v>
      </c>
      <c r="M50" s="12">
        <v>87097204.842753202</v>
      </c>
      <c r="N50" s="12">
        <v>646313.64890840696</v>
      </c>
      <c r="O50" s="12">
        <v>34735674.393677898</v>
      </c>
      <c r="P50" s="12">
        <v>2810857.3706137598</v>
      </c>
      <c r="Q50" s="12">
        <v>39383503.158812903</v>
      </c>
      <c r="R50" s="12">
        <v>4604095.7285405099</v>
      </c>
      <c r="S50" s="12">
        <v>5218307.5281216297</v>
      </c>
      <c r="T50" s="12">
        <v>5380492.9079115298</v>
      </c>
      <c r="U50" s="12">
        <v>6973377.0893848296</v>
      </c>
      <c r="V50" s="12">
        <v>99065217.223681405</v>
      </c>
      <c r="W50" s="12">
        <v>20192509.208082002</v>
      </c>
      <c r="X50" s="12">
        <v>8082733.6214167299</v>
      </c>
      <c r="Y50" s="12">
        <v>133846109.496814</v>
      </c>
      <c r="Z50" s="12">
        <v>30009912.999027699</v>
      </c>
      <c r="AA50" s="12">
        <v>10688125.5413427</v>
      </c>
      <c r="AB50" s="12">
        <v>95969102.030264795</v>
      </c>
      <c r="AC50" s="12">
        <v>2168109.2534824298</v>
      </c>
      <c r="AD50" s="12">
        <v>388889.57146495202</v>
      </c>
      <c r="AE50" s="12">
        <v>57268547.845333301</v>
      </c>
      <c r="AF50" s="12">
        <v>31845934.134606801</v>
      </c>
      <c r="AG50" s="12">
        <v>30207303.025333099</v>
      </c>
      <c r="AH50" s="12">
        <v>44336358.251039699</v>
      </c>
      <c r="AI50" s="12">
        <v>416086.80029413803</v>
      </c>
    </row>
    <row r="51" spans="3:35" x14ac:dyDescent="0.2">
      <c r="C51" s="13" t="s">
        <v>109</v>
      </c>
      <c r="F51" s="1">
        <v>44</v>
      </c>
      <c r="G51" s="1" t="s">
        <v>210</v>
      </c>
      <c r="I51" s="12">
        <v>6148826.0752256503</v>
      </c>
      <c r="J51" s="12">
        <v>33897330.111184001</v>
      </c>
      <c r="K51" s="12">
        <v>27716941.7389162</v>
      </c>
      <c r="L51" s="12">
        <v>55100492.192577504</v>
      </c>
      <c r="M51" s="12">
        <v>84423875.375671297</v>
      </c>
      <c r="N51" s="12">
        <v>818955.78462926799</v>
      </c>
      <c r="O51" s="12">
        <v>34993498.0070066</v>
      </c>
      <c r="P51" s="12">
        <v>2701370.7563772001</v>
      </c>
      <c r="Q51" s="12">
        <v>51042124.681576997</v>
      </c>
      <c r="R51" s="12">
        <v>4729891.67610199</v>
      </c>
      <c r="S51" s="12">
        <v>4405291.4471535897</v>
      </c>
      <c r="T51" s="12">
        <v>4537082.8747970304</v>
      </c>
      <c r="U51" s="12">
        <v>7375785.5636177296</v>
      </c>
      <c r="V51" s="12">
        <v>96823658.632567495</v>
      </c>
      <c r="W51" s="12">
        <v>21185939.348463502</v>
      </c>
      <c r="X51" s="12">
        <v>9045389.1957846005</v>
      </c>
      <c r="Y51" s="12">
        <v>146959258.73173401</v>
      </c>
      <c r="Z51" s="12">
        <v>46979998.197485402</v>
      </c>
      <c r="AA51" s="12">
        <v>11971073.6687847</v>
      </c>
      <c r="AB51" s="12">
        <v>103928970.364693</v>
      </c>
      <c r="AC51" s="12">
        <v>1908780.3437912301</v>
      </c>
      <c r="AD51" s="12">
        <v>284634.30307742098</v>
      </c>
      <c r="AE51" s="12">
        <v>59341244.511529997</v>
      </c>
      <c r="AF51" s="12">
        <v>33192541.872525301</v>
      </c>
      <c r="AG51" s="12">
        <v>30443882.480894301</v>
      </c>
      <c r="AH51" s="12">
        <v>40091735.8231069</v>
      </c>
      <c r="AI51" s="12">
        <v>5039963.0058564302</v>
      </c>
    </row>
    <row r="52" spans="3:35" x14ac:dyDescent="0.2">
      <c r="C52" s="13" t="s">
        <v>110</v>
      </c>
      <c r="F52" s="1">
        <v>45</v>
      </c>
      <c r="G52" s="1" t="s">
        <v>211</v>
      </c>
      <c r="I52" s="12">
        <v>5525140.1630191803</v>
      </c>
      <c r="J52" s="12">
        <v>38088765.665031597</v>
      </c>
      <c r="K52" s="12">
        <v>17878954.208886798</v>
      </c>
      <c r="L52" s="12">
        <v>31261116.0272783</v>
      </c>
      <c r="M52" s="12">
        <v>74518099.353179395</v>
      </c>
      <c r="N52" s="12">
        <v>853680.68045568396</v>
      </c>
      <c r="O52" s="12">
        <v>18041682.620003499</v>
      </c>
      <c r="P52" s="12">
        <v>3627775.0924593001</v>
      </c>
      <c r="Q52" s="12">
        <v>48836789.357832201</v>
      </c>
      <c r="R52" s="12">
        <v>5138208.9114727704</v>
      </c>
      <c r="S52" s="12">
        <v>3702276.17147621</v>
      </c>
      <c r="T52" s="12">
        <v>1991147.75780892</v>
      </c>
      <c r="U52" s="12">
        <v>4966607.9725299096</v>
      </c>
      <c r="V52" s="12">
        <v>69775746.1536607</v>
      </c>
      <c r="W52" s="12">
        <v>16412229.342124</v>
      </c>
      <c r="X52" s="12">
        <v>3240928.8420852502</v>
      </c>
      <c r="Y52" s="12">
        <v>115160937.49045099</v>
      </c>
      <c r="Z52" s="12">
        <v>20859169.872897498</v>
      </c>
      <c r="AA52" s="12">
        <v>25923628.465012498</v>
      </c>
      <c r="AB52" s="12">
        <v>113587164.176121</v>
      </c>
      <c r="AC52" s="12">
        <v>2129760.4437373001</v>
      </c>
      <c r="AD52" s="12">
        <v>218059.85132631499</v>
      </c>
      <c r="AE52" s="12">
        <v>20510109.317845799</v>
      </c>
      <c r="AF52" s="12">
        <v>29342730.204650801</v>
      </c>
      <c r="AG52" s="12">
        <v>25302461.074655101</v>
      </c>
      <c r="AH52" s="12">
        <v>21319324.1127492</v>
      </c>
      <c r="AI52" s="12">
        <v>5109891.3787963996</v>
      </c>
    </row>
    <row r="53" spans="3:35" x14ac:dyDescent="0.2">
      <c r="C53" s="13" t="s">
        <v>111</v>
      </c>
      <c r="F53" s="1">
        <v>46</v>
      </c>
      <c r="G53" s="1" t="s">
        <v>212</v>
      </c>
      <c r="I53" s="12">
        <v>5427092.8257448599</v>
      </c>
      <c r="J53" s="12">
        <v>33174462.8005687</v>
      </c>
      <c r="K53" s="12">
        <v>16771514.917920699</v>
      </c>
      <c r="L53" s="12">
        <v>38297454.601477303</v>
      </c>
      <c r="M53" s="12">
        <v>63441410.345067702</v>
      </c>
      <c r="N53" s="12">
        <v>1124680.7013537399</v>
      </c>
      <c r="O53" s="12">
        <v>19422227.6551366</v>
      </c>
      <c r="P53" s="12">
        <v>3196478.7246565302</v>
      </c>
      <c r="Q53" s="12">
        <v>76032921.070940301</v>
      </c>
      <c r="R53" s="12">
        <v>4509767.1557187401</v>
      </c>
      <c r="S53" s="12">
        <v>3517166.48325651</v>
      </c>
      <c r="T53" s="12">
        <v>2648860.4760074401</v>
      </c>
      <c r="U53" s="12">
        <v>4566997.7578976797</v>
      </c>
      <c r="V53" s="12">
        <v>75675995.364115894</v>
      </c>
      <c r="W53" s="12">
        <v>15741151.2242149</v>
      </c>
      <c r="X53" s="12">
        <v>3245526.61017197</v>
      </c>
      <c r="Y53" s="12">
        <v>106357672.48812699</v>
      </c>
      <c r="Z53" s="12">
        <v>57626067.075438403</v>
      </c>
      <c r="AA53" s="12">
        <v>26569361.1623202</v>
      </c>
      <c r="AB53" s="12">
        <v>109597663.107348</v>
      </c>
      <c r="AC53" s="12">
        <v>2100096.8228088599</v>
      </c>
      <c r="AD53" s="12">
        <v>341339.063480368</v>
      </c>
      <c r="AE53" s="12">
        <v>20687377.5466021</v>
      </c>
      <c r="AF53" s="12">
        <v>29696098.189316601</v>
      </c>
      <c r="AG53" s="12">
        <v>25748634.9826934</v>
      </c>
      <c r="AH53" s="12">
        <v>21401118.5666232</v>
      </c>
      <c r="AI53" s="12">
        <v>1735861.6850409801</v>
      </c>
    </row>
    <row r="54" spans="3:35" x14ac:dyDescent="0.2">
      <c r="C54" s="13" t="s">
        <v>112</v>
      </c>
      <c r="F54" s="1">
        <v>47</v>
      </c>
      <c r="G54" s="1" t="s">
        <v>213</v>
      </c>
      <c r="I54" s="12">
        <v>6040743.80479417</v>
      </c>
      <c r="J54" s="12">
        <v>37871423.9158035</v>
      </c>
      <c r="K54" s="12">
        <v>25608624.539465498</v>
      </c>
      <c r="L54" s="12">
        <v>36725898.286257699</v>
      </c>
      <c r="M54" s="12">
        <v>91789172.560628697</v>
      </c>
      <c r="N54" s="12">
        <v>1163025.0649220799</v>
      </c>
      <c r="O54" s="12">
        <v>26159142.586626701</v>
      </c>
      <c r="P54" s="12">
        <v>3515488.2984038098</v>
      </c>
      <c r="Q54" s="12">
        <v>44803252.886084497</v>
      </c>
      <c r="R54" s="12">
        <v>4029454.89733135</v>
      </c>
      <c r="S54" s="12">
        <v>4912011.9009146402</v>
      </c>
      <c r="T54" s="12">
        <v>4146768.1438682298</v>
      </c>
      <c r="U54" s="12">
        <v>10058913.938829999</v>
      </c>
      <c r="V54" s="12">
        <v>104128649.643932</v>
      </c>
      <c r="W54" s="12">
        <v>16329399.3218296</v>
      </c>
      <c r="X54" s="12">
        <v>2331194.5324344002</v>
      </c>
      <c r="Y54" s="12">
        <v>136991989.02594399</v>
      </c>
      <c r="Z54" s="12">
        <v>48558590.351759598</v>
      </c>
      <c r="AA54" s="12">
        <v>10199409.9432062</v>
      </c>
      <c r="AB54" s="12">
        <v>74145664.075146005</v>
      </c>
      <c r="AC54" s="12">
        <v>2158476.7884742199</v>
      </c>
      <c r="AD54" s="12">
        <v>301537.44048475602</v>
      </c>
      <c r="AE54" s="12">
        <v>30459085.432895798</v>
      </c>
      <c r="AF54" s="12">
        <v>34182015.473326199</v>
      </c>
      <c r="AG54" s="12">
        <v>21492707.958036799</v>
      </c>
      <c r="AH54" s="12">
        <v>24807735.691780798</v>
      </c>
      <c r="AI54" s="12">
        <v>177920.84416032999</v>
      </c>
    </row>
    <row r="55" spans="3:35" x14ac:dyDescent="0.2">
      <c r="C55" s="13" t="s">
        <v>113</v>
      </c>
      <c r="F55" s="1">
        <v>48</v>
      </c>
      <c r="G55" s="1" t="s">
        <v>214</v>
      </c>
      <c r="I55" s="12">
        <v>6430071.3594419798</v>
      </c>
      <c r="J55" s="12">
        <v>40419607.016560301</v>
      </c>
      <c r="K55" s="12">
        <v>23175242.4032875</v>
      </c>
      <c r="L55" s="12">
        <v>55505211.380029202</v>
      </c>
      <c r="M55" s="12">
        <v>83176621.433624595</v>
      </c>
      <c r="N55" s="12">
        <v>1371589.21062894</v>
      </c>
      <c r="O55" s="12">
        <v>25898547.104395099</v>
      </c>
      <c r="P55" s="12">
        <v>5474276.8822727902</v>
      </c>
      <c r="Q55" s="12">
        <v>57871734.953291401</v>
      </c>
      <c r="R55" s="12">
        <v>3916686.6851728</v>
      </c>
      <c r="S55" s="12">
        <v>4512156.4354983196</v>
      </c>
      <c r="T55" s="12">
        <v>3841300.3194470201</v>
      </c>
      <c r="U55" s="12">
        <v>10104531.1631543</v>
      </c>
      <c r="V55" s="12">
        <v>86376564.926065698</v>
      </c>
      <c r="W55" s="12">
        <v>16123860.275216701</v>
      </c>
      <c r="X55" s="12">
        <v>2225492.1856463398</v>
      </c>
      <c r="Y55" s="12">
        <v>125929576.365299</v>
      </c>
      <c r="Z55" s="12">
        <v>78793601.794982895</v>
      </c>
      <c r="AA55" s="12">
        <v>5746269.3184503699</v>
      </c>
      <c r="AB55" s="12">
        <v>79898617.634277493</v>
      </c>
      <c r="AC55" s="12">
        <v>1873837.1762911801</v>
      </c>
      <c r="AD55" s="12">
        <v>453135.89229864301</v>
      </c>
      <c r="AE55" s="12">
        <v>30806106.0472533</v>
      </c>
      <c r="AF55" s="12">
        <v>33354795.5034636</v>
      </c>
      <c r="AG55" s="12">
        <v>20192910.709270801</v>
      </c>
      <c r="AH55" s="12">
        <v>20419043.4311262</v>
      </c>
      <c r="AI55" s="12">
        <v>3868928.3414631099</v>
      </c>
    </row>
    <row r="56" spans="3:35" x14ac:dyDescent="0.2">
      <c r="C56" s="13" t="s">
        <v>114</v>
      </c>
      <c r="F56" s="1">
        <v>49</v>
      </c>
      <c r="G56" s="1" t="s">
        <v>215</v>
      </c>
      <c r="I56" s="12">
        <v>5055805.3237803299</v>
      </c>
      <c r="J56" s="12">
        <v>27896996.049137998</v>
      </c>
      <c r="K56" s="12">
        <v>25212129.149487801</v>
      </c>
      <c r="L56" s="12">
        <v>31188611.017590601</v>
      </c>
      <c r="M56" s="12">
        <v>90701292.790860295</v>
      </c>
      <c r="N56" s="12">
        <v>963590.25490154303</v>
      </c>
      <c r="O56" s="12">
        <v>33543322.377117202</v>
      </c>
      <c r="P56" s="12">
        <v>5806340.9521281701</v>
      </c>
      <c r="Q56" s="12">
        <v>57607489.902397901</v>
      </c>
      <c r="R56" s="12">
        <v>4673144.9686129997</v>
      </c>
      <c r="S56" s="12">
        <v>4583281.0391725404</v>
      </c>
      <c r="T56" s="12">
        <v>5292473.6056439904</v>
      </c>
      <c r="U56" s="12">
        <v>8588272.4787680898</v>
      </c>
      <c r="V56" s="12">
        <v>97843541.727027699</v>
      </c>
      <c r="W56" s="12">
        <v>19311276.204164099</v>
      </c>
      <c r="X56" s="12">
        <v>12246719.9797993</v>
      </c>
      <c r="Y56" s="12">
        <v>146990392.902996</v>
      </c>
      <c r="Z56" s="12">
        <v>52619468.9018161</v>
      </c>
      <c r="AA56" s="12">
        <v>16487966.4608122</v>
      </c>
      <c r="AB56" s="12">
        <v>135097886.64525899</v>
      </c>
      <c r="AC56" s="12">
        <v>1684898.8034667401</v>
      </c>
      <c r="AD56" s="12">
        <v>322890.29808702797</v>
      </c>
      <c r="AE56" s="12">
        <v>40503049.635685898</v>
      </c>
      <c r="AF56" s="12">
        <v>39352155.863045096</v>
      </c>
      <c r="AG56" s="12">
        <v>31435552.495087001</v>
      </c>
      <c r="AH56" s="12">
        <v>30421267.4258136</v>
      </c>
      <c r="AI56" s="12">
        <v>420847.40764954197</v>
      </c>
    </row>
    <row r="57" spans="3:35" x14ac:dyDescent="0.2">
      <c r="C57" s="13" t="s">
        <v>116</v>
      </c>
      <c r="F57" s="1">
        <v>50</v>
      </c>
      <c r="G57" s="1" t="s">
        <v>216</v>
      </c>
      <c r="I57" s="12">
        <v>5473687.9823051104</v>
      </c>
      <c r="J57" s="12">
        <v>33319433.200558599</v>
      </c>
      <c r="K57" s="12">
        <v>22110527.590287801</v>
      </c>
      <c r="L57" s="12">
        <v>50088667.737392999</v>
      </c>
      <c r="M57" s="12">
        <v>80665891.187455803</v>
      </c>
      <c r="N57" s="12">
        <v>1084307.0193970599</v>
      </c>
      <c r="O57" s="12">
        <v>33504156.2777429</v>
      </c>
      <c r="P57" s="12">
        <v>4383338.0181058496</v>
      </c>
      <c r="Q57" s="12">
        <v>57194491.700645797</v>
      </c>
      <c r="R57" s="12">
        <v>4340564.7613561898</v>
      </c>
      <c r="S57" s="12">
        <v>5415749.2121045096</v>
      </c>
      <c r="T57" s="12">
        <v>5248973.7937952802</v>
      </c>
      <c r="U57" s="12">
        <v>6616836.5036926297</v>
      </c>
      <c r="V57" s="12">
        <v>75551122.980845898</v>
      </c>
      <c r="W57" s="12">
        <v>16388459.9579276</v>
      </c>
      <c r="X57" s="12">
        <v>8795969.3486298993</v>
      </c>
      <c r="Y57" s="12">
        <v>114580871.099034</v>
      </c>
      <c r="Z57" s="12">
        <v>77884264.6628865</v>
      </c>
      <c r="AA57" s="12">
        <v>9419512.1451895405</v>
      </c>
      <c r="AB57" s="12">
        <v>126352826.480799</v>
      </c>
      <c r="AC57" s="12">
        <v>1558025.36638651</v>
      </c>
      <c r="AD57" s="12">
        <v>886595.74722476304</v>
      </c>
      <c r="AE57" s="12">
        <v>37146667.096315503</v>
      </c>
      <c r="AF57" s="12">
        <v>35322214.993701503</v>
      </c>
      <c r="AG57" s="12">
        <v>27630810.412862301</v>
      </c>
      <c r="AH57" s="12">
        <v>26703067.177974999</v>
      </c>
      <c r="AI57" s="12">
        <v>3405944.5279807202</v>
      </c>
    </row>
    <row r="58" spans="3:35" x14ac:dyDescent="0.2">
      <c r="C58" s="13" t="s">
        <v>117</v>
      </c>
      <c r="F58" s="1">
        <v>51</v>
      </c>
      <c r="G58" s="1" t="s">
        <v>217</v>
      </c>
      <c r="I58" s="12">
        <v>6177076.9230416901</v>
      </c>
      <c r="J58" s="12">
        <v>37183118.430790797</v>
      </c>
      <c r="K58" s="12">
        <v>18314067.9503619</v>
      </c>
      <c r="L58" s="12">
        <v>28959924.426637501</v>
      </c>
      <c r="M58" s="12">
        <v>81447714.375357002</v>
      </c>
      <c r="N58" s="12">
        <v>433736.65885206498</v>
      </c>
      <c r="O58" s="12">
        <v>19611559.637959</v>
      </c>
      <c r="P58" s="12">
        <v>6205925.9540457996</v>
      </c>
      <c r="Q58" s="12">
        <v>27969609.853200801</v>
      </c>
      <c r="R58" s="12">
        <v>3222248.7181564001</v>
      </c>
      <c r="S58" s="12">
        <v>2905422.42986055</v>
      </c>
      <c r="T58" s="12">
        <v>3756038.6938885399</v>
      </c>
      <c r="U58" s="12">
        <v>4906821.2337662401</v>
      </c>
      <c r="V58" s="12">
        <v>82903340.394167498</v>
      </c>
      <c r="W58" s="12">
        <v>18757788.0921956</v>
      </c>
      <c r="X58" s="12">
        <v>7146063.6189873703</v>
      </c>
      <c r="Y58" s="12">
        <v>110171173.51933999</v>
      </c>
      <c r="Z58" s="12">
        <v>30374957.4390449</v>
      </c>
      <c r="AA58" s="12">
        <v>7587178.6457898803</v>
      </c>
      <c r="AB58" s="12">
        <v>113713994.044155</v>
      </c>
      <c r="AC58" s="12">
        <v>1236337.97289605</v>
      </c>
      <c r="AD58" s="12">
        <v>90702.211634207299</v>
      </c>
      <c r="AE58" s="12">
        <v>22888699.703775901</v>
      </c>
      <c r="AF58" s="12">
        <v>25305851.2593228</v>
      </c>
      <c r="AG58" s="12">
        <v>21136862.323698301</v>
      </c>
      <c r="AH58" s="12">
        <v>18514425.9979522</v>
      </c>
      <c r="AI58" s="12">
        <v>832086.78474436095</v>
      </c>
    </row>
    <row r="59" spans="3:35" x14ac:dyDescent="0.2">
      <c r="C59" s="13" t="s">
        <v>118</v>
      </c>
      <c r="F59" s="1">
        <v>52</v>
      </c>
      <c r="G59" s="1" t="s">
        <v>218</v>
      </c>
      <c r="I59" s="12">
        <v>5903536.8555019097</v>
      </c>
      <c r="J59" s="12">
        <v>39916023.405989803</v>
      </c>
      <c r="K59" s="12">
        <v>16267926.5878262</v>
      </c>
      <c r="L59" s="12">
        <v>39138569.447109297</v>
      </c>
      <c r="M59" s="12">
        <v>86165214.290760696</v>
      </c>
      <c r="N59" s="12">
        <v>670364.77051241999</v>
      </c>
      <c r="O59" s="12">
        <v>22566075.168428801</v>
      </c>
      <c r="P59" s="12">
        <v>5725073.1637369003</v>
      </c>
      <c r="Q59" s="12">
        <v>56462996.927611202</v>
      </c>
      <c r="R59" s="12">
        <v>3137379.8251205999</v>
      </c>
      <c r="S59" s="12">
        <v>3106054.3598219301</v>
      </c>
      <c r="T59" s="12">
        <v>3887888.23195463</v>
      </c>
      <c r="U59" s="12">
        <v>4407222.7159355897</v>
      </c>
      <c r="V59" s="12">
        <v>81450673.451331794</v>
      </c>
      <c r="W59" s="12">
        <v>22772858.987033699</v>
      </c>
      <c r="X59" s="12">
        <v>7484571.8863782696</v>
      </c>
      <c r="Y59" s="12">
        <v>111872613.249001</v>
      </c>
      <c r="Z59" s="12">
        <v>64490874.608972304</v>
      </c>
      <c r="AA59" s="12">
        <v>7727955.7333673602</v>
      </c>
      <c r="AB59" s="12">
        <v>133968133.416068</v>
      </c>
      <c r="AC59" s="12">
        <v>1337855.0828442699</v>
      </c>
      <c r="AD59" s="12">
        <v>351549.277562181</v>
      </c>
      <c r="AE59" s="12">
        <v>22816511.417893901</v>
      </c>
      <c r="AF59" s="12">
        <v>27383640.206332698</v>
      </c>
      <c r="AG59" s="12">
        <v>22683361.213317599</v>
      </c>
      <c r="AH59" s="12">
        <v>21040948.2989567</v>
      </c>
      <c r="AI59" s="12">
        <v>4319404.6369670397</v>
      </c>
    </row>
    <row r="60" spans="3:35" x14ac:dyDescent="0.2">
      <c r="C60" s="13" t="s">
        <v>119</v>
      </c>
      <c r="F60" s="1">
        <v>53</v>
      </c>
      <c r="G60" s="1" t="s">
        <v>219</v>
      </c>
      <c r="I60" s="12">
        <v>5605761.5220655203</v>
      </c>
      <c r="J60" s="12">
        <v>36024408.252662703</v>
      </c>
      <c r="K60" s="12">
        <v>25075507.596861899</v>
      </c>
      <c r="L60" s="12">
        <v>45025276.327374198</v>
      </c>
      <c r="M60" s="12">
        <v>65383809.8617578</v>
      </c>
      <c r="N60" s="12">
        <v>2313302.16304969</v>
      </c>
      <c r="O60" s="12">
        <v>31482628.930200499</v>
      </c>
      <c r="P60" s="12">
        <v>5684966.2841878403</v>
      </c>
      <c r="Q60" s="12">
        <v>40090497.007311203</v>
      </c>
      <c r="R60" s="12">
        <v>4990222.85516431</v>
      </c>
      <c r="S60" s="12">
        <v>5588218.7458993904</v>
      </c>
      <c r="T60" s="12">
        <v>3570414.5431438498</v>
      </c>
      <c r="U60" s="12">
        <v>6983817.2560418397</v>
      </c>
      <c r="V60" s="12">
        <v>83391955.518255502</v>
      </c>
      <c r="W60" s="12">
        <v>19474470.073876102</v>
      </c>
      <c r="X60" s="12">
        <v>1745806.6548951699</v>
      </c>
      <c r="Y60" s="12">
        <v>133623874.70148601</v>
      </c>
      <c r="Z60" s="12">
        <v>35744137.383756503</v>
      </c>
      <c r="AA60" s="12">
        <v>11203982.497250799</v>
      </c>
      <c r="AB60" s="12">
        <v>105299190.809699</v>
      </c>
      <c r="AC60" s="12">
        <v>2673089.0846352298</v>
      </c>
      <c r="AD60" s="12">
        <v>459858.05229539197</v>
      </c>
      <c r="AE60" s="12">
        <v>33622889.4387784</v>
      </c>
      <c r="AF60" s="12">
        <v>62126555.373726897</v>
      </c>
      <c r="AG60" s="12">
        <v>25628099.003173102</v>
      </c>
      <c r="AH60" s="12">
        <v>38155006.825199597</v>
      </c>
      <c r="AI60" s="12">
        <v>6073131.7036249004</v>
      </c>
    </row>
    <row r="61" spans="3:35" x14ac:dyDescent="0.2">
      <c r="C61" s="13" t="s">
        <v>120</v>
      </c>
      <c r="F61" s="1">
        <v>54</v>
      </c>
      <c r="G61" s="1" t="s">
        <v>220</v>
      </c>
      <c r="I61" s="12">
        <v>5670608.3541511204</v>
      </c>
      <c r="J61" s="12">
        <v>35985696.396568701</v>
      </c>
      <c r="K61" s="12">
        <v>25397615.6949219</v>
      </c>
      <c r="L61" s="12">
        <v>49042202.927252397</v>
      </c>
      <c r="M61" s="12">
        <v>59477458.413057096</v>
      </c>
      <c r="N61" s="12">
        <v>1940125.2801448901</v>
      </c>
      <c r="O61" s="12">
        <v>31572252.571449999</v>
      </c>
      <c r="P61" s="12">
        <v>6267565.0260163397</v>
      </c>
      <c r="Q61" s="12">
        <v>42012819.542716198</v>
      </c>
      <c r="R61" s="12">
        <v>4491495.6996497996</v>
      </c>
      <c r="S61" s="12">
        <v>5337023.4006556096</v>
      </c>
      <c r="T61" s="12">
        <v>3924348.1530721001</v>
      </c>
      <c r="U61" s="12">
        <v>7399144.8842234202</v>
      </c>
      <c r="V61" s="12">
        <v>85676069.176672801</v>
      </c>
      <c r="W61" s="12">
        <v>19835847.886051599</v>
      </c>
      <c r="X61" s="12">
        <v>2098225.5243738401</v>
      </c>
      <c r="Y61" s="12">
        <v>118954320.386767</v>
      </c>
      <c r="Z61" s="12">
        <v>35807429.173283502</v>
      </c>
      <c r="AA61" s="12">
        <v>9044458.6020565592</v>
      </c>
      <c r="AB61" s="12">
        <v>102367176.66410799</v>
      </c>
      <c r="AC61" s="12">
        <v>2479046.9566739802</v>
      </c>
      <c r="AD61" s="12">
        <v>269559.74600880599</v>
      </c>
      <c r="AE61" s="12">
        <v>34652995.994530201</v>
      </c>
      <c r="AF61" s="12">
        <v>62212947.620492399</v>
      </c>
      <c r="AG61" s="12">
        <v>25793779.4546628</v>
      </c>
      <c r="AH61" s="12">
        <v>31815301.947398901</v>
      </c>
      <c r="AI61" s="12">
        <v>1661158.9824973301</v>
      </c>
    </row>
    <row r="62" spans="3:35" x14ac:dyDescent="0.2">
      <c r="C62" s="13" t="s">
        <v>121</v>
      </c>
      <c r="F62" s="1">
        <v>55</v>
      </c>
      <c r="G62" s="1" t="s">
        <v>221</v>
      </c>
      <c r="I62" s="12">
        <v>5297859.7337054303</v>
      </c>
      <c r="J62" s="12">
        <v>37204013.993201099</v>
      </c>
      <c r="K62" s="12">
        <v>29911304.832582202</v>
      </c>
      <c r="L62" s="12">
        <v>32114814.111745998</v>
      </c>
      <c r="M62" s="12">
        <v>101391531.351321</v>
      </c>
      <c r="N62" s="12">
        <v>437527.65674013802</v>
      </c>
      <c r="O62" s="12">
        <v>27253986.663153298</v>
      </c>
      <c r="P62" s="12">
        <v>4445070.3565523699</v>
      </c>
      <c r="Q62" s="12">
        <v>22823385.8253401</v>
      </c>
      <c r="R62" s="12">
        <v>6087084.2373207305</v>
      </c>
      <c r="S62" s="12">
        <v>4608903.96082527</v>
      </c>
      <c r="T62" s="12">
        <v>4917510.5424412303</v>
      </c>
      <c r="U62" s="12">
        <v>11883918.885461099</v>
      </c>
      <c r="V62" s="12">
        <v>100008396.31071401</v>
      </c>
      <c r="W62" s="12">
        <v>19328176.6862798</v>
      </c>
      <c r="X62" s="12">
        <v>1349503.5336673199</v>
      </c>
      <c r="Y62" s="12">
        <v>116315137.11815301</v>
      </c>
      <c r="Z62" s="12">
        <v>50085298.465107299</v>
      </c>
      <c r="AA62" s="12">
        <v>15184184.1092076</v>
      </c>
      <c r="AB62" s="12">
        <v>133606925.877177</v>
      </c>
      <c r="AC62" s="12">
        <v>2291330.7560838</v>
      </c>
      <c r="AD62" s="12">
        <v>390922.94954000798</v>
      </c>
      <c r="AE62" s="12">
        <v>18222843.6331026</v>
      </c>
      <c r="AF62" s="12">
        <v>35167832.6860893</v>
      </c>
      <c r="AG62" s="12">
        <v>28812258.309006698</v>
      </c>
      <c r="AH62" s="12">
        <v>30330033.363226499</v>
      </c>
      <c r="AI62" s="12">
        <v>817435.70395317604</v>
      </c>
    </row>
    <row r="63" spans="3:35" x14ac:dyDescent="0.2">
      <c r="C63" s="13" t="s">
        <v>122</v>
      </c>
      <c r="F63" s="1">
        <v>56</v>
      </c>
      <c r="G63" s="1" t="s">
        <v>222</v>
      </c>
      <c r="I63" s="12">
        <v>6213393.1178657804</v>
      </c>
      <c r="J63" s="12">
        <v>33821412.669295602</v>
      </c>
      <c r="K63" s="12">
        <v>28204236.474571399</v>
      </c>
      <c r="L63" s="12">
        <v>59689412.706577301</v>
      </c>
      <c r="M63" s="12">
        <v>105786205.62958799</v>
      </c>
      <c r="N63" s="12">
        <v>579684.90137525799</v>
      </c>
      <c r="O63" s="12">
        <v>29011688.841940701</v>
      </c>
      <c r="P63" s="12">
        <v>4591473.1091513103</v>
      </c>
      <c r="Q63" s="12">
        <v>36671197.804590903</v>
      </c>
      <c r="R63" s="12">
        <v>6388222.40893522</v>
      </c>
      <c r="S63" s="12">
        <v>4012475.8563246201</v>
      </c>
      <c r="T63" s="12">
        <v>4631536.3398740496</v>
      </c>
      <c r="U63" s="12">
        <v>12042152.224873999</v>
      </c>
      <c r="V63" s="12">
        <v>96926129.704726994</v>
      </c>
      <c r="W63" s="12">
        <v>17447226.336265299</v>
      </c>
      <c r="X63" s="12">
        <v>1458952.4606069601</v>
      </c>
      <c r="Y63" s="12">
        <v>131582461.09656499</v>
      </c>
      <c r="Z63" s="12">
        <v>73619150.553162903</v>
      </c>
      <c r="AA63" s="12">
        <v>11118215.8995794</v>
      </c>
      <c r="AB63" s="12">
        <v>138474653.55541101</v>
      </c>
      <c r="AC63" s="12">
        <v>2129922.2622891599</v>
      </c>
      <c r="AD63" s="12">
        <v>418367.87075841398</v>
      </c>
      <c r="AE63" s="12">
        <v>16188772.3496379</v>
      </c>
      <c r="AF63" s="12">
        <v>34771184.335863598</v>
      </c>
      <c r="AG63" s="12">
        <v>30827904.257513601</v>
      </c>
      <c r="AH63" s="12">
        <v>29867948.2159294</v>
      </c>
      <c r="AI63" s="12">
        <v>4017533.3446293599</v>
      </c>
    </row>
    <row r="64" spans="3:35" x14ac:dyDescent="0.2">
      <c r="C64" s="13" t="s">
        <v>123</v>
      </c>
      <c r="F64" s="1">
        <v>57</v>
      </c>
      <c r="G64" s="1" t="s">
        <v>223</v>
      </c>
      <c r="I64" s="12">
        <v>6019795.6968966704</v>
      </c>
      <c r="J64" s="12">
        <v>36767040.264425002</v>
      </c>
      <c r="K64" s="12">
        <v>31173149.9255617</v>
      </c>
      <c r="L64" s="12">
        <v>38916952.276909299</v>
      </c>
      <c r="M64" s="12">
        <v>75084740.403465495</v>
      </c>
      <c r="N64" s="12">
        <v>541847.52113920497</v>
      </c>
      <c r="O64" s="12">
        <v>35008275.1620083</v>
      </c>
      <c r="P64" s="12">
        <v>6737602.0565462802</v>
      </c>
      <c r="Q64" s="12">
        <v>30099730.793862</v>
      </c>
      <c r="R64" s="12">
        <v>4688877.1323842397</v>
      </c>
      <c r="S64" s="12">
        <v>5765436.8945627101</v>
      </c>
      <c r="T64" s="12">
        <v>10853670.6916405</v>
      </c>
      <c r="U64" s="12">
        <v>11434673.0172034</v>
      </c>
      <c r="V64" s="12">
        <v>126742203.87480099</v>
      </c>
      <c r="W64" s="12">
        <v>21496983.732071299</v>
      </c>
      <c r="X64" s="12">
        <v>11065484.706976</v>
      </c>
      <c r="Y64" s="12">
        <v>165996190.91327199</v>
      </c>
      <c r="Z64" s="12">
        <v>38998055.855002902</v>
      </c>
      <c r="AA64" s="12">
        <v>8604413.5000660699</v>
      </c>
      <c r="AB64" s="12">
        <v>117868069.46281999</v>
      </c>
      <c r="AC64" s="12">
        <v>1886685.79373041</v>
      </c>
      <c r="AD64" s="12">
        <v>148341.70835771001</v>
      </c>
      <c r="AE64" s="12">
        <v>40380472.906232499</v>
      </c>
      <c r="AF64" s="12">
        <v>38546739.376558803</v>
      </c>
      <c r="AG64" s="12">
        <v>29148030.260740701</v>
      </c>
      <c r="AH64" s="12">
        <v>35199090.057557501</v>
      </c>
      <c r="AI64" s="12">
        <v>489621.25905531901</v>
      </c>
    </row>
    <row r="65" spans="3:35" x14ac:dyDescent="0.2">
      <c r="C65" s="13" t="s">
        <v>124</v>
      </c>
      <c r="F65" s="1">
        <v>58</v>
      </c>
      <c r="G65" s="1" t="s">
        <v>224</v>
      </c>
      <c r="I65" s="12">
        <v>5614782.5584268495</v>
      </c>
      <c r="J65" s="12">
        <v>33188317.372162901</v>
      </c>
      <c r="K65" s="12">
        <v>28045225.931040701</v>
      </c>
      <c r="L65" s="12">
        <v>53207579.785997301</v>
      </c>
      <c r="M65" s="12">
        <v>68519871.787177101</v>
      </c>
      <c r="N65" s="12">
        <v>775150.49080353405</v>
      </c>
      <c r="O65" s="12">
        <v>34839045.648171701</v>
      </c>
      <c r="P65" s="12">
        <v>5601392.5795595096</v>
      </c>
      <c r="Q65" s="12">
        <v>37468765.468220502</v>
      </c>
      <c r="R65" s="12">
        <v>4380147.3867587596</v>
      </c>
      <c r="S65" s="12">
        <v>5363412.7914267797</v>
      </c>
      <c r="T65" s="12">
        <v>10113430.581875199</v>
      </c>
      <c r="U65" s="12">
        <v>8742155.8829351105</v>
      </c>
      <c r="V65" s="12">
        <v>101321386.34637199</v>
      </c>
      <c r="W65" s="12">
        <v>22113558.144448899</v>
      </c>
      <c r="X65" s="12">
        <v>8494841.6649225894</v>
      </c>
      <c r="Y65" s="12">
        <v>149788646.50289801</v>
      </c>
      <c r="Z65" s="12">
        <v>52621567.6067748</v>
      </c>
      <c r="AA65" s="12">
        <v>7433395.11987253</v>
      </c>
      <c r="AB65" s="12">
        <v>116176557.355005</v>
      </c>
      <c r="AC65" s="12">
        <v>1922510.11369893</v>
      </c>
      <c r="AD65" s="12">
        <v>346300.86070694798</v>
      </c>
      <c r="AE65" s="12">
        <v>31714148.718423299</v>
      </c>
      <c r="AF65" s="12">
        <v>35342481.690596603</v>
      </c>
      <c r="AG65" s="12">
        <v>27982230.961122401</v>
      </c>
      <c r="AH65" s="12">
        <v>33093758.422770102</v>
      </c>
      <c r="AI65" s="12">
        <v>1295651.5828394601</v>
      </c>
    </row>
    <row r="66" spans="3:35" x14ac:dyDescent="0.2">
      <c r="C66" s="13" t="s">
        <v>125</v>
      </c>
      <c r="F66" s="1">
        <v>59</v>
      </c>
      <c r="G66" s="1" t="s">
        <v>225</v>
      </c>
      <c r="I66" s="12">
        <v>5849044.0048609301</v>
      </c>
      <c r="J66" s="12">
        <v>31264005.228502002</v>
      </c>
      <c r="K66" s="12">
        <v>25167772.016767599</v>
      </c>
      <c r="L66" s="12">
        <v>32881209.641305801</v>
      </c>
      <c r="M66" s="12">
        <v>72147139.438052505</v>
      </c>
      <c r="N66" s="12">
        <v>3111353.6628062101</v>
      </c>
      <c r="O66" s="12">
        <v>24664281.451316599</v>
      </c>
      <c r="P66" s="12">
        <v>3490920.6878680498</v>
      </c>
      <c r="Q66" s="12">
        <v>40047510.366680399</v>
      </c>
      <c r="R66" s="12">
        <v>4863885.7760217404</v>
      </c>
      <c r="S66" s="12">
        <v>5956322.23779797</v>
      </c>
      <c r="T66" s="12">
        <v>4155220.4883355498</v>
      </c>
      <c r="U66" s="12">
        <v>6439277.5232938202</v>
      </c>
      <c r="V66" s="12">
        <v>98455740.651379898</v>
      </c>
      <c r="W66" s="12">
        <v>14917848.993626701</v>
      </c>
      <c r="X66" s="12">
        <v>1867413.32753802</v>
      </c>
      <c r="Y66" s="12">
        <v>99694256.607733801</v>
      </c>
      <c r="Z66" s="12">
        <v>44925934.604422599</v>
      </c>
      <c r="AA66" s="12">
        <v>10996803.7712308</v>
      </c>
      <c r="AB66" s="12">
        <v>123298570.947872</v>
      </c>
      <c r="AC66" s="12">
        <v>2028897.2505220501</v>
      </c>
      <c r="AD66" s="12">
        <v>439108.32640156901</v>
      </c>
      <c r="AE66" s="12">
        <v>19500584.731552999</v>
      </c>
      <c r="AF66" s="12">
        <v>37605408.145521998</v>
      </c>
      <c r="AG66" s="12">
        <v>26507795.2231282</v>
      </c>
      <c r="AH66" s="12">
        <v>29103862.650491402</v>
      </c>
      <c r="AI66" s="12">
        <v>362998.83907865302</v>
      </c>
    </row>
    <row r="67" spans="3:35" x14ac:dyDescent="0.2">
      <c r="C67" s="13" t="s">
        <v>127</v>
      </c>
      <c r="F67" s="1">
        <v>60</v>
      </c>
      <c r="G67" s="1" t="s">
        <v>226</v>
      </c>
      <c r="I67" s="12">
        <v>6050615.6664001998</v>
      </c>
      <c r="J67" s="12">
        <v>34968399.5963355</v>
      </c>
      <c r="K67" s="12">
        <v>22231316.330972001</v>
      </c>
      <c r="L67" s="12">
        <v>40959375.783397801</v>
      </c>
      <c r="M67" s="12">
        <v>71641084.968343705</v>
      </c>
      <c r="N67" s="12">
        <v>2650566.4819142702</v>
      </c>
      <c r="O67" s="12">
        <v>23494776.485030301</v>
      </c>
      <c r="P67" s="12">
        <v>5874214.3391669504</v>
      </c>
      <c r="Q67" s="12">
        <v>34543947.8458791</v>
      </c>
      <c r="R67" s="12">
        <v>3828149.9563823398</v>
      </c>
      <c r="S67" s="12">
        <v>6061342.3032987397</v>
      </c>
      <c r="T67" s="12">
        <v>3416493.7416084101</v>
      </c>
      <c r="U67" s="12">
        <v>7228215.5266139098</v>
      </c>
      <c r="V67" s="12">
        <v>86213465.479231998</v>
      </c>
      <c r="W67" s="12">
        <v>16059167.7105693</v>
      </c>
      <c r="X67" s="12">
        <v>1644180.26161777</v>
      </c>
      <c r="Y67" s="12">
        <v>90036777.171465993</v>
      </c>
      <c r="Z67" s="12">
        <v>40232788.258628003</v>
      </c>
      <c r="AA67" s="12">
        <v>9693829.7428229302</v>
      </c>
      <c r="AB67" s="12">
        <v>117596898.967315</v>
      </c>
      <c r="AC67" s="12">
        <v>1869339.3096760199</v>
      </c>
      <c r="AD67" s="12">
        <v>485786.25620346901</v>
      </c>
      <c r="AE67" s="12">
        <v>22315253.345592301</v>
      </c>
      <c r="AF67" s="12">
        <v>35023724.062864698</v>
      </c>
      <c r="AG67" s="12">
        <v>23522166.463505201</v>
      </c>
      <c r="AH67" s="12">
        <v>25883752.329342298</v>
      </c>
      <c r="AI67" s="12">
        <v>794382.321794944</v>
      </c>
    </row>
    <row r="68" spans="3:35" x14ac:dyDescent="0.2">
      <c r="C68" s="13" t="s">
        <v>128</v>
      </c>
      <c r="F68" s="1">
        <v>61</v>
      </c>
      <c r="G68" s="1" t="s">
        <v>227</v>
      </c>
      <c r="I68" s="12">
        <v>5522190.3151164902</v>
      </c>
      <c r="J68" s="12">
        <v>32198646.856665101</v>
      </c>
      <c r="K68" s="12">
        <v>20387449.336141299</v>
      </c>
      <c r="L68" s="12">
        <v>36079407.5301359</v>
      </c>
      <c r="M68" s="12">
        <v>96883537.674677297</v>
      </c>
      <c r="N68" s="12">
        <v>3748241.47784833</v>
      </c>
      <c r="O68" s="12">
        <v>33714402.242834903</v>
      </c>
      <c r="P68" s="12">
        <v>5631553.8590869904</v>
      </c>
      <c r="Q68" s="12">
        <v>56203991.157861799</v>
      </c>
      <c r="R68" s="12">
        <v>8483186.91556371</v>
      </c>
      <c r="S68" s="12">
        <v>5863745.5955872601</v>
      </c>
      <c r="T68" s="12">
        <v>4338158.2965254197</v>
      </c>
      <c r="U68" s="12">
        <v>9720755.4317541197</v>
      </c>
      <c r="V68" s="12">
        <v>100273809.096288</v>
      </c>
      <c r="W68" s="12">
        <v>17537251.0122624</v>
      </c>
      <c r="X68" s="12">
        <v>6392559.5165695399</v>
      </c>
      <c r="Y68" s="12">
        <v>197880028.10030299</v>
      </c>
      <c r="Z68" s="12">
        <v>44175285.141419202</v>
      </c>
      <c r="AA68" s="12">
        <v>13193003.557675701</v>
      </c>
      <c r="AB68" s="12">
        <v>93989861.895774797</v>
      </c>
      <c r="AC68" s="12">
        <v>2706119.0674952101</v>
      </c>
      <c r="AD68" s="12">
        <v>318215.692148651</v>
      </c>
      <c r="AE68" s="12">
        <v>47863897.584953502</v>
      </c>
      <c r="AF68" s="12">
        <v>29568782.914632201</v>
      </c>
      <c r="AG68" s="12">
        <v>29910001.232716002</v>
      </c>
      <c r="AH68" s="12">
        <v>37435315.980472296</v>
      </c>
      <c r="AI68" s="12">
        <v>1669757.862612</v>
      </c>
    </row>
    <row r="69" spans="3:35" x14ac:dyDescent="0.2">
      <c r="C69" s="13" t="s">
        <v>129</v>
      </c>
      <c r="F69" s="1">
        <v>62</v>
      </c>
      <c r="G69" s="1" t="s">
        <v>228</v>
      </c>
      <c r="I69" s="12">
        <v>5424397.0361534804</v>
      </c>
      <c r="J69" s="12">
        <v>35517889.189098597</v>
      </c>
      <c r="K69" s="12">
        <v>20117781.134120699</v>
      </c>
      <c r="L69" s="12">
        <v>44417574.0238363</v>
      </c>
      <c r="M69" s="12">
        <v>93523078.1510901</v>
      </c>
      <c r="N69" s="12">
        <v>2924335.0678562801</v>
      </c>
      <c r="O69" s="12">
        <v>31041284.646775201</v>
      </c>
      <c r="P69" s="12">
        <v>4762330.7623344902</v>
      </c>
      <c r="Q69" s="12">
        <v>53479069.647055797</v>
      </c>
      <c r="R69" s="12">
        <v>7096128.8991914699</v>
      </c>
      <c r="S69" s="12">
        <v>5166418.4278165596</v>
      </c>
      <c r="T69" s="12">
        <v>4370632.5561778704</v>
      </c>
      <c r="U69" s="12">
        <v>8868924.2737439405</v>
      </c>
      <c r="V69" s="12">
        <v>89911958.019908905</v>
      </c>
      <c r="W69" s="12">
        <v>15502850.308646601</v>
      </c>
      <c r="X69" s="12">
        <v>5525266.16842918</v>
      </c>
      <c r="Y69" s="12">
        <v>157261241.41530299</v>
      </c>
      <c r="Z69" s="12">
        <v>44950958.387887299</v>
      </c>
      <c r="AA69" s="12">
        <v>9426178.1053314991</v>
      </c>
      <c r="AB69" s="12">
        <v>97217023.852780402</v>
      </c>
      <c r="AC69" s="12">
        <v>2449942.3162288601</v>
      </c>
      <c r="AD69" s="12">
        <v>486792.48578324099</v>
      </c>
      <c r="AE69" s="12">
        <v>43500555.335370697</v>
      </c>
      <c r="AF69" s="12">
        <v>29703850.778367199</v>
      </c>
      <c r="AG69" s="12">
        <v>29241513.528304402</v>
      </c>
      <c r="AH69" s="12">
        <v>35882268.221083902</v>
      </c>
      <c r="AI69" s="12">
        <v>1630435.38317854</v>
      </c>
    </row>
    <row r="70" spans="3:35" x14ac:dyDescent="0.2">
      <c r="C70" s="13" t="s">
        <v>130</v>
      </c>
      <c r="F70" s="1">
        <v>63</v>
      </c>
      <c r="G70" s="1" t="s">
        <v>229</v>
      </c>
      <c r="I70" s="12">
        <v>6484659.0795297697</v>
      </c>
      <c r="J70" s="12">
        <v>35167693.8472974</v>
      </c>
      <c r="K70" s="12">
        <v>18678700.5875948</v>
      </c>
      <c r="L70" s="12">
        <v>31966849.821297299</v>
      </c>
      <c r="M70" s="12">
        <v>94531434.728694797</v>
      </c>
      <c r="N70" s="12">
        <v>1881156.90473215</v>
      </c>
      <c r="O70" s="12">
        <v>29961088.677896202</v>
      </c>
      <c r="P70" s="12">
        <v>4013603.0243743998</v>
      </c>
      <c r="Q70" s="12">
        <v>39578848.933042899</v>
      </c>
      <c r="R70" s="12">
        <v>6215147.0124184499</v>
      </c>
      <c r="S70" s="12">
        <v>3470782.44352062</v>
      </c>
      <c r="T70" s="12">
        <v>5146055.8434561603</v>
      </c>
      <c r="U70" s="12">
        <v>9179431.37738478</v>
      </c>
      <c r="V70" s="12">
        <v>84891007.527725995</v>
      </c>
      <c r="W70" s="12">
        <v>19741810.607474498</v>
      </c>
      <c r="X70" s="12">
        <v>5624614.4896952603</v>
      </c>
      <c r="Y70" s="12">
        <v>156642121.709113</v>
      </c>
      <c r="Z70" s="12">
        <v>54120257.289588802</v>
      </c>
      <c r="AA70" s="12">
        <v>11610837.472387001</v>
      </c>
      <c r="AB70" s="12">
        <v>104682391.99584401</v>
      </c>
      <c r="AC70" s="12">
        <v>3079082.4298422202</v>
      </c>
      <c r="AD70" s="12">
        <v>290153.94352776802</v>
      </c>
      <c r="AE70" s="12">
        <v>22158916.870233301</v>
      </c>
      <c r="AF70" s="12">
        <v>22946910.941004802</v>
      </c>
      <c r="AG70" s="12">
        <v>20929194.625875302</v>
      </c>
      <c r="AH70" s="12">
        <v>26776353.606615301</v>
      </c>
      <c r="AI70" s="12">
        <v>1640748.1878500599</v>
      </c>
    </row>
    <row r="71" spans="3:35" x14ac:dyDescent="0.2">
      <c r="C71" s="13" t="s">
        <v>131</v>
      </c>
      <c r="F71" s="1">
        <v>64</v>
      </c>
      <c r="G71" s="1" t="s">
        <v>230</v>
      </c>
      <c r="I71" s="12">
        <v>5555387.7328656204</v>
      </c>
      <c r="J71" s="12">
        <v>35216803.487744696</v>
      </c>
      <c r="K71" s="12">
        <v>20763533.3255357</v>
      </c>
      <c r="L71" s="12">
        <v>48992829.392706797</v>
      </c>
      <c r="M71" s="12">
        <v>82406634.567335993</v>
      </c>
      <c r="N71" s="12">
        <v>1984075.4121093799</v>
      </c>
      <c r="O71" s="12">
        <v>31595249.416714501</v>
      </c>
      <c r="P71" s="12">
        <v>7377333.9202576</v>
      </c>
      <c r="Q71" s="12">
        <v>49559878.364082202</v>
      </c>
      <c r="R71" s="12">
        <v>5143898.6243143696</v>
      </c>
      <c r="S71" s="12">
        <v>3935157.4364458299</v>
      </c>
      <c r="T71" s="12">
        <v>6152078.6396017596</v>
      </c>
      <c r="U71" s="12">
        <v>8096795.2123566801</v>
      </c>
      <c r="V71" s="12">
        <v>85703787.602418795</v>
      </c>
      <c r="W71" s="12">
        <v>22013698.908763502</v>
      </c>
      <c r="X71" s="12">
        <v>6575545.7605908597</v>
      </c>
      <c r="Y71" s="12">
        <v>139798292.723369</v>
      </c>
      <c r="Z71" s="12">
        <v>75855886.687871695</v>
      </c>
      <c r="AA71" s="12">
        <v>11606947.1589217</v>
      </c>
      <c r="AB71" s="12">
        <v>116514272.74274901</v>
      </c>
      <c r="AC71" s="12">
        <v>2625384.2807708201</v>
      </c>
      <c r="AD71" s="12">
        <v>275560.87003707001</v>
      </c>
      <c r="AE71" s="12">
        <v>23796145.984793302</v>
      </c>
      <c r="AF71" s="12">
        <v>25047318.5380079</v>
      </c>
      <c r="AG71" s="12">
        <v>23706888.840450399</v>
      </c>
      <c r="AH71" s="12">
        <v>25554433.276034001</v>
      </c>
      <c r="AI71" s="12">
        <v>4029134.69364243</v>
      </c>
    </row>
    <row r="72" spans="3:35" x14ac:dyDescent="0.2">
      <c r="C72" s="13" t="s">
        <v>132</v>
      </c>
      <c r="F72" s="1">
        <v>65</v>
      </c>
      <c r="G72" s="1" t="s">
        <v>231</v>
      </c>
      <c r="I72" s="12">
        <v>5751962.1244709203</v>
      </c>
      <c r="J72" s="12">
        <v>32518940.8237206</v>
      </c>
      <c r="K72" s="12">
        <v>17386638.4180751</v>
      </c>
      <c r="L72" s="12">
        <v>30108158.323242199</v>
      </c>
      <c r="M72" s="12">
        <v>96376703.923321798</v>
      </c>
      <c r="N72" s="12">
        <v>976796.45158721798</v>
      </c>
      <c r="O72" s="12">
        <v>25322785.4574425</v>
      </c>
      <c r="P72" s="12">
        <v>9478626.8554478902</v>
      </c>
      <c r="Q72" s="12">
        <v>54453971.370433196</v>
      </c>
      <c r="R72" s="12">
        <v>5909924.8729112297</v>
      </c>
      <c r="S72" s="12">
        <v>5656482.9784380002</v>
      </c>
      <c r="T72" s="12">
        <v>5174159.4599944204</v>
      </c>
      <c r="U72" s="12">
        <v>6630415.9856001204</v>
      </c>
      <c r="V72" s="12">
        <v>99873496.099074706</v>
      </c>
      <c r="W72" s="12">
        <v>16734063.0025778</v>
      </c>
      <c r="X72" s="12">
        <v>1443043.3026084199</v>
      </c>
      <c r="Y72" s="12">
        <v>217547643.865082</v>
      </c>
      <c r="Z72" s="12">
        <v>72766888.6787204</v>
      </c>
      <c r="AA72" s="12">
        <v>15035023.9668606</v>
      </c>
      <c r="AB72" s="12">
        <v>89914109.0781914</v>
      </c>
      <c r="AC72" s="12">
        <v>2737870.10187145</v>
      </c>
      <c r="AD72" s="12">
        <v>178089.57790238399</v>
      </c>
      <c r="AE72" s="12">
        <v>8197281.8423779299</v>
      </c>
      <c r="AF72" s="12">
        <v>29552246.0078081</v>
      </c>
      <c r="AG72" s="12">
        <v>26000565.133429602</v>
      </c>
      <c r="AH72" s="12">
        <v>30357921.5755064</v>
      </c>
      <c r="AI72" s="12">
        <v>983897.76986990205</v>
      </c>
    </row>
    <row r="73" spans="3:35" x14ac:dyDescent="0.2">
      <c r="C73" s="13" t="s">
        <v>133</v>
      </c>
      <c r="F73" s="1">
        <v>66</v>
      </c>
      <c r="G73" s="1" t="s">
        <v>232</v>
      </c>
      <c r="I73" s="12">
        <v>5885355.7484732801</v>
      </c>
      <c r="J73" s="12">
        <v>34330251.258098103</v>
      </c>
      <c r="K73" s="12">
        <v>18301946.775493201</v>
      </c>
      <c r="L73" s="12">
        <v>45625333.624747097</v>
      </c>
      <c r="M73" s="12">
        <v>93358332.663421899</v>
      </c>
      <c r="N73" s="12">
        <v>786579.44987911195</v>
      </c>
      <c r="O73" s="12">
        <v>23917589.700445201</v>
      </c>
      <c r="P73" s="12">
        <v>5938052.0255852798</v>
      </c>
      <c r="Q73" s="12">
        <v>49376765.586744003</v>
      </c>
      <c r="R73" s="12">
        <v>5502652.8279585904</v>
      </c>
      <c r="S73" s="12">
        <v>4358077.7729350096</v>
      </c>
      <c r="T73" s="12">
        <v>5758446.8871012898</v>
      </c>
      <c r="U73" s="12">
        <v>6578030.3557085497</v>
      </c>
      <c r="V73" s="12">
        <v>89044945.290244207</v>
      </c>
      <c r="W73" s="12">
        <v>14116264.908117799</v>
      </c>
      <c r="X73" s="12">
        <v>1245537.0257538899</v>
      </c>
      <c r="Y73" s="12">
        <v>144964729.161235</v>
      </c>
      <c r="Z73" s="12">
        <v>57705985.018844701</v>
      </c>
      <c r="AA73" s="12">
        <v>10344625.2628245</v>
      </c>
      <c r="AB73" s="12">
        <v>86559494.246178806</v>
      </c>
      <c r="AC73" s="12">
        <v>2366071.0046890001</v>
      </c>
      <c r="AD73" s="12">
        <v>329656.51733442099</v>
      </c>
      <c r="AE73" s="12">
        <v>8154114.08671604</v>
      </c>
      <c r="AF73" s="12">
        <v>27326984.0493179</v>
      </c>
      <c r="AG73" s="12">
        <v>24969547.2303777</v>
      </c>
      <c r="AH73" s="12">
        <v>27444448.530240901</v>
      </c>
      <c r="AI73" s="12">
        <v>2604676.73590003</v>
      </c>
    </row>
    <row r="74" spans="3:35" x14ac:dyDescent="0.2">
      <c r="C74" s="13" t="s">
        <v>134</v>
      </c>
      <c r="F74" s="1">
        <v>67</v>
      </c>
      <c r="G74" s="1" t="s">
        <v>233</v>
      </c>
      <c r="I74" s="12">
        <v>6305247.1119010802</v>
      </c>
      <c r="J74" s="12">
        <v>33573296.069817401</v>
      </c>
      <c r="K74" s="12">
        <v>22511034.659722399</v>
      </c>
      <c r="L74" s="12">
        <v>39414792.633381903</v>
      </c>
      <c r="M74" s="12">
        <v>95398630.695133701</v>
      </c>
      <c r="N74" s="12">
        <v>2205010.96871028</v>
      </c>
      <c r="O74" s="12">
        <v>26316965.323475</v>
      </c>
      <c r="P74" s="12">
        <v>4699633.4429770997</v>
      </c>
      <c r="Q74" s="12">
        <v>54045639.7393867</v>
      </c>
      <c r="R74" s="12">
        <v>8635786.3608036209</v>
      </c>
      <c r="S74" s="12">
        <v>4064191.79147011</v>
      </c>
      <c r="T74" s="12">
        <v>4935008.3963575298</v>
      </c>
      <c r="U74" s="12">
        <v>10664150.334052</v>
      </c>
      <c r="V74" s="12">
        <v>87057339.000044197</v>
      </c>
      <c r="W74" s="12">
        <v>21073651.521462101</v>
      </c>
      <c r="X74" s="12">
        <v>4234841.07352552</v>
      </c>
      <c r="Y74" s="12">
        <v>151583577.55370301</v>
      </c>
      <c r="Z74" s="12">
        <v>44143305.710777499</v>
      </c>
      <c r="AA74" s="12">
        <v>20387393.586235099</v>
      </c>
      <c r="AB74" s="12">
        <v>93806165.330194101</v>
      </c>
      <c r="AC74" s="12">
        <v>3262105.6828770102</v>
      </c>
      <c r="AD74" s="12">
        <v>227726.01983515499</v>
      </c>
      <c r="AE74" s="12">
        <v>13944142.693042699</v>
      </c>
      <c r="AF74" s="12">
        <v>30685281.1520795</v>
      </c>
      <c r="AG74" s="12">
        <v>23401477.696331799</v>
      </c>
      <c r="AH74" s="12">
        <v>28827640.2811272</v>
      </c>
      <c r="AI74" s="12">
        <v>3561946.8398361998</v>
      </c>
    </row>
    <row r="75" spans="3:35" x14ac:dyDescent="0.2">
      <c r="C75" s="13" t="s">
        <v>135</v>
      </c>
      <c r="F75" s="1">
        <v>68</v>
      </c>
      <c r="G75" s="1" t="s">
        <v>234</v>
      </c>
      <c r="I75" s="12">
        <v>5098567.0607703701</v>
      </c>
      <c r="J75" s="12">
        <v>32688376.325173501</v>
      </c>
      <c r="K75" s="12">
        <v>20491584.992885899</v>
      </c>
      <c r="L75" s="12">
        <v>60190241.257410698</v>
      </c>
      <c r="M75" s="12">
        <v>88221689.305011705</v>
      </c>
      <c r="N75" s="12">
        <v>3219881.0069321902</v>
      </c>
      <c r="O75" s="12">
        <v>27058867.324189901</v>
      </c>
      <c r="P75" s="12">
        <v>5014400.1851885803</v>
      </c>
      <c r="Q75" s="12">
        <v>89905061.409749299</v>
      </c>
      <c r="R75" s="12">
        <v>7394218.2554804198</v>
      </c>
      <c r="S75" s="12">
        <v>4063711.5787453102</v>
      </c>
      <c r="T75" s="12">
        <v>4653989.76172766</v>
      </c>
      <c r="U75" s="12">
        <v>8939993.1754596494</v>
      </c>
      <c r="V75" s="12">
        <v>67900545.624601096</v>
      </c>
      <c r="W75" s="12">
        <v>22360099.546826601</v>
      </c>
      <c r="X75" s="12">
        <v>3343668.4164868402</v>
      </c>
      <c r="Y75" s="12">
        <v>159847391.494396</v>
      </c>
      <c r="Z75" s="12">
        <v>81681816.941233903</v>
      </c>
      <c r="AA75" s="12">
        <v>13094128.1815426</v>
      </c>
      <c r="AB75" s="12">
        <v>101813855.15808401</v>
      </c>
      <c r="AC75" s="12">
        <v>3086094.9735729401</v>
      </c>
      <c r="AD75" s="12">
        <v>806732.23372624104</v>
      </c>
      <c r="AE75" s="12">
        <v>14303917.9004835</v>
      </c>
      <c r="AF75" s="12">
        <v>32930920.065151501</v>
      </c>
      <c r="AG75" s="12">
        <v>21618424.212935802</v>
      </c>
      <c r="AH75" s="12">
        <v>28013626.9485774</v>
      </c>
      <c r="AI75" s="12">
        <v>3498661.6281820899</v>
      </c>
    </row>
    <row r="76" spans="3:35" x14ac:dyDescent="0.2">
      <c r="C76" s="13" t="s">
        <v>136</v>
      </c>
      <c r="F76" s="1">
        <v>69</v>
      </c>
      <c r="G76" s="1" t="s">
        <v>235</v>
      </c>
      <c r="I76" s="12">
        <v>5826994.2601445802</v>
      </c>
      <c r="J76" s="12">
        <v>30016722.3269087</v>
      </c>
      <c r="K76" s="12">
        <v>22196232.551823001</v>
      </c>
      <c r="L76" s="12">
        <v>31252244.7269734</v>
      </c>
      <c r="M76" s="12">
        <v>34991669.0794245</v>
      </c>
      <c r="N76" s="12">
        <v>795185.14657107298</v>
      </c>
      <c r="O76" s="12">
        <v>27390977.107276399</v>
      </c>
      <c r="P76" s="12">
        <v>5481667.0930901999</v>
      </c>
      <c r="Q76" s="12">
        <v>55477666.218949102</v>
      </c>
      <c r="R76" s="12">
        <v>4585747.2019021697</v>
      </c>
      <c r="S76" s="12">
        <v>4325549.6757824998</v>
      </c>
      <c r="T76" s="12">
        <v>5127356.2971604103</v>
      </c>
      <c r="U76" s="12">
        <v>8298107.0732796201</v>
      </c>
      <c r="V76" s="12">
        <v>92451412.922983393</v>
      </c>
      <c r="W76" s="12">
        <v>17250951.0014906</v>
      </c>
      <c r="X76" s="12">
        <v>2453906.3990817699</v>
      </c>
      <c r="Y76" s="12">
        <v>195624942.249834</v>
      </c>
      <c r="Z76" s="12">
        <v>12662189.6584934</v>
      </c>
      <c r="AA76" s="12">
        <v>9425345.8562514707</v>
      </c>
      <c r="AB76" s="12">
        <v>94278994.844032302</v>
      </c>
      <c r="AC76" s="12">
        <v>2308729.8407105701</v>
      </c>
      <c r="AD76" s="12">
        <v>269245.35425540101</v>
      </c>
      <c r="AE76" s="12">
        <v>9473842.9193293694</v>
      </c>
      <c r="AF76" s="12">
        <v>31877012.0412842</v>
      </c>
      <c r="AG76" s="12">
        <v>24150335.2350717</v>
      </c>
      <c r="AH76" s="12">
        <v>30026444.359403599</v>
      </c>
      <c r="AI76" s="12">
        <v>820115.59027351602</v>
      </c>
    </row>
    <row r="77" spans="3:35" x14ac:dyDescent="0.2">
      <c r="C77" s="13" t="s">
        <v>138</v>
      </c>
      <c r="F77" s="1">
        <v>70</v>
      </c>
      <c r="G77" s="1" t="s">
        <v>236</v>
      </c>
      <c r="I77" s="12">
        <v>5694224.2417862397</v>
      </c>
      <c r="J77" s="12">
        <v>29498165.3782956</v>
      </c>
      <c r="K77" s="12">
        <v>18675699.932773501</v>
      </c>
      <c r="L77" s="12">
        <v>48372279.622124903</v>
      </c>
      <c r="M77" s="12">
        <v>34751435.111796498</v>
      </c>
      <c r="N77" s="12">
        <v>1091706.76339323</v>
      </c>
      <c r="O77" s="12">
        <v>27050936.299416501</v>
      </c>
      <c r="P77" s="12">
        <v>3807309.8457999001</v>
      </c>
      <c r="Q77" s="12">
        <v>67544221.190940604</v>
      </c>
      <c r="R77" s="12">
        <v>4723566.3273178898</v>
      </c>
      <c r="S77" s="12">
        <v>4456410.7438072599</v>
      </c>
      <c r="T77" s="12">
        <v>5096645.57661286</v>
      </c>
      <c r="U77" s="12">
        <v>7283694.6030168897</v>
      </c>
      <c r="V77" s="12">
        <v>78188251.337342098</v>
      </c>
      <c r="W77" s="12">
        <v>17442678.897773098</v>
      </c>
      <c r="X77" s="12">
        <v>2251192.1762580499</v>
      </c>
      <c r="Y77" s="12">
        <v>195049001.07188201</v>
      </c>
      <c r="Z77" s="12">
        <v>12866649.6479323</v>
      </c>
      <c r="AA77" s="12">
        <v>6268079.6288209502</v>
      </c>
      <c r="AB77" s="12">
        <v>94749945.685059398</v>
      </c>
      <c r="AC77" s="12">
        <v>2187665.8840598599</v>
      </c>
      <c r="AD77" s="12">
        <v>240325.56131340901</v>
      </c>
      <c r="AE77" s="12">
        <v>9014339.3994784709</v>
      </c>
      <c r="AF77" s="12">
        <v>32346378.142126799</v>
      </c>
      <c r="AG77" s="12">
        <v>23919983.517962798</v>
      </c>
      <c r="AH77" s="12">
        <v>28057972.655239299</v>
      </c>
      <c r="AI77" s="12">
        <v>995858.32186115999</v>
      </c>
    </row>
    <row r="78" spans="3:35" x14ac:dyDescent="0.2">
      <c r="C78" s="13" t="s">
        <v>139</v>
      </c>
      <c r="F78" s="1">
        <v>71</v>
      </c>
      <c r="G78" s="1" t="s">
        <v>237</v>
      </c>
      <c r="I78" s="12">
        <v>5822330.43460159</v>
      </c>
      <c r="J78" s="12">
        <v>35852993.280204996</v>
      </c>
      <c r="K78" s="12">
        <v>14477185.4068556</v>
      </c>
      <c r="L78" s="12">
        <v>30804203.2506941</v>
      </c>
      <c r="M78" s="12">
        <v>103524859.71048801</v>
      </c>
      <c r="N78" s="12">
        <v>671648.55917607702</v>
      </c>
      <c r="O78" s="12">
        <v>22079130.7207468</v>
      </c>
      <c r="P78" s="12">
        <v>6292857.0868877303</v>
      </c>
      <c r="Q78" s="12">
        <v>19700633.649210799</v>
      </c>
      <c r="R78" s="12">
        <v>5995442.5837512799</v>
      </c>
      <c r="S78" s="12">
        <v>2551492.0957313599</v>
      </c>
      <c r="T78" s="12">
        <v>4925524.1606021104</v>
      </c>
      <c r="U78" s="12">
        <v>7696691.50335507</v>
      </c>
      <c r="V78" s="12">
        <v>90168404.354898006</v>
      </c>
      <c r="W78" s="12">
        <v>21759289.514427401</v>
      </c>
      <c r="X78" s="12">
        <v>2090450.9948366899</v>
      </c>
      <c r="Y78" s="12">
        <v>149720898.46022701</v>
      </c>
      <c r="Z78" s="12">
        <v>32184477.025801901</v>
      </c>
      <c r="AA78" s="12">
        <v>10964431.3993911</v>
      </c>
      <c r="AB78" s="12">
        <v>105514025.54329599</v>
      </c>
      <c r="AC78" s="12">
        <v>2022001.89539643</v>
      </c>
      <c r="AD78" s="12">
        <v>141458.97866749999</v>
      </c>
      <c r="AE78" s="12">
        <v>32287485.950881701</v>
      </c>
      <c r="AF78" s="12">
        <v>26778503.939740501</v>
      </c>
      <c r="AG78" s="12">
        <v>24929896.224594198</v>
      </c>
      <c r="AH78" s="12">
        <v>27951447.685143799</v>
      </c>
      <c r="AI78" s="12">
        <v>427351.144852912</v>
      </c>
    </row>
    <row r="79" spans="3:35" x14ac:dyDescent="0.2">
      <c r="C79" s="13" t="s">
        <v>140</v>
      </c>
      <c r="F79" s="1">
        <v>72</v>
      </c>
      <c r="G79" s="1" t="s">
        <v>238</v>
      </c>
      <c r="I79" s="12">
        <v>6121776.4794161702</v>
      </c>
      <c r="J79" s="12">
        <v>39692015.479659103</v>
      </c>
      <c r="K79" s="12">
        <v>14293015.9839631</v>
      </c>
      <c r="L79" s="12">
        <v>44193029.878960602</v>
      </c>
      <c r="M79" s="12">
        <v>106908142.433208</v>
      </c>
      <c r="N79" s="12">
        <v>1013256.34054997</v>
      </c>
      <c r="O79" s="12">
        <v>26929335.665538799</v>
      </c>
      <c r="P79" s="12">
        <v>5807560.3522188598</v>
      </c>
      <c r="Q79" s="12">
        <v>35273993.019200899</v>
      </c>
      <c r="R79" s="12">
        <v>6544025.53277642</v>
      </c>
      <c r="S79" s="12">
        <v>3744175.1633353098</v>
      </c>
      <c r="T79" s="12">
        <v>5476575.9920886904</v>
      </c>
      <c r="U79" s="12">
        <v>6777657.3305877596</v>
      </c>
      <c r="V79" s="12">
        <v>98547748.885384202</v>
      </c>
      <c r="W79" s="12">
        <v>22691863.473493598</v>
      </c>
      <c r="X79" s="12">
        <v>2064138.6558411601</v>
      </c>
      <c r="Y79" s="12">
        <v>141818894.722458</v>
      </c>
      <c r="Z79" s="12">
        <v>47614568.485421903</v>
      </c>
      <c r="AA79" s="12">
        <v>9691412.8585884199</v>
      </c>
      <c r="AB79" s="12">
        <v>106079557.77383</v>
      </c>
      <c r="AC79" s="12">
        <v>2276147.66752005</v>
      </c>
      <c r="AD79" s="12">
        <v>334828.49071350001</v>
      </c>
      <c r="AE79" s="12">
        <v>30005365.627778798</v>
      </c>
      <c r="AF79" s="12">
        <v>28225030.992439501</v>
      </c>
      <c r="AG79" s="12">
        <v>27382077.209763698</v>
      </c>
      <c r="AH79" s="12">
        <v>28452525.501092501</v>
      </c>
      <c r="AI79" s="12">
        <v>977921.43882333895</v>
      </c>
    </row>
    <row r="80" spans="3:35" x14ac:dyDescent="0.2">
      <c r="C80" s="13" t="s">
        <v>141</v>
      </c>
      <c r="F80" s="1">
        <v>73</v>
      </c>
      <c r="G80" s="1" t="s">
        <v>239</v>
      </c>
      <c r="I80" s="12">
        <v>5908560.9650269598</v>
      </c>
      <c r="J80" s="12">
        <v>34371758.8024</v>
      </c>
      <c r="K80" s="12">
        <v>16384134.574174101</v>
      </c>
      <c r="L80" s="12">
        <v>29392864.888436001</v>
      </c>
      <c r="M80" s="12">
        <v>84151807.228554994</v>
      </c>
      <c r="N80" s="12">
        <v>966286.12243249896</v>
      </c>
      <c r="O80" s="12">
        <v>22036172.846161101</v>
      </c>
      <c r="P80" s="12">
        <v>5919345.0539061697</v>
      </c>
      <c r="Q80" s="12">
        <v>42333122.341435403</v>
      </c>
      <c r="R80" s="12">
        <v>6394074.7861721199</v>
      </c>
      <c r="S80" s="12">
        <v>3799756.0857723299</v>
      </c>
      <c r="T80" s="12">
        <v>4625134.5443475004</v>
      </c>
      <c r="U80" s="12">
        <v>7748901.13065938</v>
      </c>
      <c r="V80" s="12">
        <v>98072810.807786494</v>
      </c>
      <c r="W80" s="12">
        <v>18598521.513801001</v>
      </c>
      <c r="X80" s="12">
        <v>3890691.2216159902</v>
      </c>
      <c r="Y80" s="12">
        <v>140619395.87460601</v>
      </c>
      <c r="Z80" s="12">
        <v>30347291.423569899</v>
      </c>
      <c r="AA80" s="12">
        <v>13614355.020513199</v>
      </c>
      <c r="AB80" s="12">
        <v>144379065.782453</v>
      </c>
      <c r="AC80" s="12">
        <v>2329281.8763023</v>
      </c>
      <c r="AD80" s="12">
        <v>159561.81415909901</v>
      </c>
      <c r="AE80" s="12">
        <v>6286232.7195260003</v>
      </c>
      <c r="AF80" s="12">
        <v>31633102.885292798</v>
      </c>
      <c r="AG80" s="12">
        <v>27878922.506974801</v>
      </c>
      <c r="AH80" s="12">
        <v>26219339.719902899</v>
      </c>
      <c r="AI80" s="12">
        <v>117978.390362156</v>
      </c>
    </row>
    <row r="81" spans="3:64" x14ac:dyDescent="0.2">
      <c r="C81" s="13" t="s">
        <v>142</v>
      </c>
      <c r="F81" s="1">
        <v>74</v>
      </c>
      <c r="G81" s="1" t="s">
        <v>240</v>
      </c>
      <c r="I81" s="12">
        <v>5552055.1749216998</v>
      </c>
      <c r="J81" s="12">
        <v>31662060.430335499</v>
      </c>
      <c r="K81" s="12">
        <v>15106267.6818184</v>
      </c>
      <c r="L81" s="12">
        <v>32995647.6606666</v>
      </c>
      <c r="M81" s="12">
        <v>73324783.813653395</v>
      </c>
      <c r="N81" s="12">
        <v>542304.746576946</v>
      </c>
      <c r="O81" s="12">
        <v>18567226.582170598</v>
      </c>
      <c r="P81" s="12">
        <v>5328836.03613031</v>
      </c>
      <c r="Q81" s="12">
        <v>30013479.786620799</v>
      </c>
      <c r="R81" s="12">
        <v>4632556.7809388796</v>
      </c>
      <c r="S81" s="12">
        <v>3139566.1833897</v>
      </c>
      <c r="T81" s="12">
        <v>4024081.1009402401</v>
      </c>
      <c r="U81" s="12">
        <v>7309479.92585692</v>
      </c>
      <c r="V81" s="12">
        <v>87690329.5661612</v>
      </c>
      <c r="W81" s="12">
        <v>19646112.945863001</v>
      </c>
      <c r="X81" s="12">
        <v>3428122.9887863798</v>
      </c>
      <c r="Y81" s="12">
        <v>121030600.937711</v>
      </c>
      <c r="Z81" s="12">
        <v>28391144.067253299</v>
      </c>
      <c r="AA81" s="12">
        <v>12143834.307112601</v>
      </c>
      <c r="AB81" s="12">
        <v>126516165.508404</v>
      </c>
      <c r="AC81" s="12">
        <v>1905694.3703737201</v>
      </c>
      <c r="AD81" s="12">
        <v>48260.255073655302</v>
      </c>
      <c r="AE81" s="12">
        <v>9346802.9960244391</v>
      </c>
      <c r="AF81" s="12">
        <v>29439487.2487447</v>
      </c>
      <c r="AG81" s="12">
        <v>25567213.960830599</v>
      </c>
      <c r="AH81" s="12">
        <v>22205909.033747599</v>
      </c>
      <c r="AI81" s="12">
        <v>1042040.26589768</v>
      </c>
    </row>
    <row r="82" spans="3:64" x14ac:dyDescent="0.2">
      <c r="C82" s="13" t="s">
        <v>143</v>
      </c>
      <c r="F82" s="1">
        <v>75</v>
      </c>
      <c r="G82" s="1" t="s">
        <v>241</v>
      </c>
      <c r="I82" s="12">
        <v>5349202.6890385598</v>
      </c>
      <c r="J82" s="12">
        <v>27608646.481854599</v>
      </c>
      <c r="K82" s="12">
        <v>20962491.738274898</v>
      </c>
      <c r="L82" s="12">
        <v>26545052.4594731</v>
      </c>
      <c r="M82" s="12">
        <v>87054104.090252802</v>
      </c>
      <c r="N82" s="12">
        <v>319915.67084486003</v>
      </c>
      <c r="O82" s="12">
        <v>25954668.443939701</v>
      </c>
      <c r="P82" s="12">
        <v>4468247.9831006797</v>
      </c>
      <c r="Q82" s="12">
        <v>19478163.7702774</v>
      </c>
      <c r="R82" s="12">
        <v>7140143.1312734196</v>
      </c>
      <c r="S82" s="12">
        <v>3799248.3293387899</v>
      </c>
      <c r="T82" s="12">
        <v>6693513.0744673796</v>
      </c>
      <c r="U82" s="12">
        <v>12690679.679466899</v>
      </c>
      <c r="V82" s="12">
        <v>93134249.537590295</v>
      </c>
      <c r="W82" s="12">
        <v>19591922.422676299</v>
      </c>
      <c r="X82" s="12">
        <v>4149557.9911662498</v>
      </c>
      <c r="Y82" s="12">
        <v>133993107.808231</v>
      </c>
      <c r="Z82" s="12">
        <v>23964362.136351999</v>
      </c>
      <c r="AA82" s="12">
        <v>12577458.7443635</v>
      </c>
      <c r="AB82" s="12">
        <v>94598959.443095505</v>
      </c>
      <c r="AC82" s="12">
        <v>1699879.692949</v>
      </c>
      <c r="AD82" s="12">
        <v>95117.970295924199</v>
      </c>
      <c r="AE82" s="12">
        <v>45981675.091699503</v>
      </c>
      <c r="AF82" s="12">
        <v>27664240.542785902</v>
      </c>
      <c r="AG82" s="12">
        <v>26474730.5393571</v>
      </c>
      <c r="AH82" s="12">
        <v>24873609.2521508</v>
      </c>
      <c r="AI82" s="12">
        <v>272255.294171724</v>
      </c>
    </row>
    <row r="83" spans="3:64" x14ac:dyDescent="0.2">
      <c r="C83" s="13" t="s">
        <v>144</v>
      </c>
      <c r="F83" s="1">
        <v>76</v>
      </c>
      <c r="G83" s="1" t="s">
        <v>242</v>
      </c>
      <c r="I83" s="12">
        <v>5704780.4820295302</v>
      </c>
      <c r="J83" s="12">
        <v>31295147.0881272</v>
      </c>
      <c r="K83" s="12">
        <v>19092627.4707263</v>
      </c>
      <c r="L83" s="12">
        <v>46387117.459459998</v>
      </c>
      <c r="M83" s="12">
        <v>94334697.505628794</v>
      </c>
      <c r="N83" s="12">
        <v>538366.56935440295</v>
      </c>
      <c r="O83" s="12">
        <v>30714180.778225001</v>
      </c>
      <c r="P83" s="12">
        <v>4065681.9550741198</v>
      </c>
      <c r="Q83" s="12">
        <v>35756788.403272502</v>
      </c>
      <c r="R83" s="12">
        <v>8476319.5849342998</v>
      </c>
      <c r="S83" s="12">
        <v>4461277.9373224303</v>
      </c>
      <c r="T83" s="12">
        <v>5653210.5397527404</v>
      </c>
      <c r="U83" s="12">
        <v>12199709.630205899</v>
      </c>
      <c r="V83" s="12">
        <v>83948050.760176599</v>
      </c>
      <c r="W83" s="12">
        <v>20086112.5283974</v>
      </c>
      <c r="X83" s="12">
        <v>3552725.63249955</v>
      </c>
      <c r="Y83" s="12">
        <v>128609150.228552</v>
      </c>
      <c r="Z83" s="12">
        <v>40185026.4325298</v>
      </c>
      <c r="AA83" s="12">
        <v>9819777.1594468802</v>
      </c>
      <c r="AB83" s="12">
        <v>101805349.172233</v>
      </c>
      <c r="AC83" s="12">
        <v>1942831.6960624601</v>
      </c>
      <c r="AD83" s="12">
        <v>363144.45552290598</v>
      </c>
      <c r="AE83" s="12">
        <v>51459760.310129002</v>
      </c>
      <c r="AF83" s="12">
        <v>29295902.618464202</v>
      </c>
      <c r="AG83" s="12">
        <v>28834956.273149401</v>
      </c>
      <c r="AH83" s="12">
        <v>27326291.420908399</v>
      </c>
      <c r="AI83" s="12">
        <v>636055.64525951899</v>
      </c>
    </row>
    <row r="84" spans="3:64" x14ac:dyDescent="0.2">
      <c r="C84" s="13" t="s">
        <v>145</v>
      </c>
      <c r="F84" s="1">
        <v>77</v>
      </c>
      <c r="G84" s="1" t="s">
        <v>243</v>
      </c>
      <c r="I84" s="12">
        <v>5604121.3067691</v>
      </c>
      <c r="J84" s="12">
        <v>33943802.167414799</v>
      </c>
      <c r="K84" s="12">
        <v>25239896.9571932</v>
      </c>
      <c r="L84" s="12">
        <v>31827043.256342299</v>
      </c>
      <c r="M84" s="12">
        <v>95453233.810779303</v>
      </c>
      <c r="N84" s="12">
        <v>747719.96590814902</v>
      </c>
      <c r="O84" s="12">
        <v>24935028.783691999</v>
      </c>
      <c r="P84" s="12">
        <v>3504390.7496041898</v>
      </c>
      <c r="Q84" s="12">
        <v>45279293.380550101</v>
      </c>
      <c r="R84" s="12">
        <v>5752861.1533760699</v>
      </c>
      <c r="S84" s="12">
        <v>3627268.97168859</v>
      </c>
      <c r="T84" s="12">
        <v>4772535.5196823496</v>
      </c>
      <c r="U84" s="12">
        <v>9388489.3847132996</v>
      </c>
      <c r="V84" s="12">
        <v>101767300.27184699</v>
      </c>
      <c r="W84" s="12">
        <v>17789636.9668536</v>
      </c>
      <c r="X84" s="12">
        <v>12124873.0092848</v>
      </c>
      <c r="Y84" s="12">
        <v>160618537.70778</v>
      </c>
      <c r="Z84" s="12">
        <v>31195543.621095002</v>
      </c>
      <c r="AA84" s="12">
        <v>14889570.732475599</v>
      </c>
      <c r="AB84" s="12">
        <v>111111231.500799</v>
      </c>
      <c r="AC84" s="12">
        <v>2688897.9771596799</v>
      </c>
      <c r="AD84" s="12">
        <v>246952.52353266301</v>
      </c>
      <c r="AE84" s="12">
        <v>17242553.178846501</v>
      </c>
      <c r="AF84" s="12">
        <v>29812388.6934512</v>
      </c>
      <c r="AG84" s="12">
        <v>26791638.383745801</v>
      </c>
      <c r="AH84" s="12">
        <v>37719243.5250609</v>
      </c>
      <c r="AI84" s="12">
        <v>531731.20711625903</v>
      </c>
    </row>
    <row r="85" spans="3:64" x14ac:dyDescent="0.2">
      <c r="C85" s="13" t="s">
        <v>146</v>
      </c>
      <c r="F85" s="1">
        <v>78</v>
      </c>
      <c r="G85" s="1" t="s">
        <v>244</v>
      </c>
      <c r="I85" s="12">
        <v>6378367.5791251697</v>
      </c>
      <c r="J85" s="12">
        <v>35839542.481785603</v>
      </c>
      <c r="K85" s="12">
        <v>23978396.480149701</v>
      </c>
      <c r="L85" s="12">
        <v>55275141.795086503</v>
      </c>
      <c r="M85" s="12">
        <v>98933549.873497099</v>
      </c>
      <c r="N85" s="12">
        <v>786827.07278337504</v>
      </c>
      <c r="O85" s="12">
        <v>28156224.918018699</v>
      </c>
      <c r="P85" s="12">
        <v>4070270.9841446001</v>
      </c>
      <c r="Q85" s="12">
        <v>56309520.822498798</v>
      </c>
      <c r="R85" s="12">
        <v>5966478.1907561999</v>
      </c>
      <c r="S85" s="12">
        <v>3959222.6368209999</v>
      </c>
      <c r="T85" s="12">
        <v>4714907.0702326996</v>
      </c>
      <c r="U85" s="12">
        <v>9322014.5796962008</v>
      </c>
      <c r="V85" s="12">
        <v>91507812.0493166</v>
      </c>
      <c r="W85" s="12">
        <v>17352382.785138998</v>
      </c>
      <c r="X85" s="12">
        <v>11734676.710268799</v>
      </c>
      <c r="Y85" s="12">
        <v>144625491.48625401</v>
      </c>
      <c r="Z85" s="12">
        <v>51154831.405922502</v>
      </c>
      <c r="AA85" s="12">
        <v>12176132.646231901</v>
      </c>
      <c r="AB85" s="12">
        <v>118025180.423226</v>
      </c>
      <c r="AC85" s="12">
        <v>2481142.2345931702</v>
      </c>
      <c r="AD85" s="12">
        <v>417952.07875473902</v>
      </c>
      <c r="AE85" s="12">
        <v>14663693.08058</v>
      </c>
      <c r="AF85" s="12">
        <v>28916425.236957401</v>
      </c>
      <c r="AG85" s="12">
        <v>27605118.402287401</v>
      </c>
      <c r="AH85" s="12">
        <v>34834904.152103297</v>
      </c>
      <c r="AI85" s="12">
        <v>3133376.9519080902</v>
      </c>
    </row>
    <row r="86" spans="3:64" x14ac:dyDescent="0.2">
      <c r="C86" s="13" t="s">
        <v>147</v>
      </c>
      <c r="F86" s="1">
        <v>79</v>
      </c>
      <c r="G86" s="1" t="s">
        <v>245</v>
      </c>
      <c r="I86" s="12">
        <v>5230173.3677965198</v>
      </c>
      <c r="J86" s="12">
        <v>34019003.897133902</v>
      </c>
      <c r="K86" s="12">
        <v>24617257.000952698</v>
      </c>
      <c r="L86" s="12">
        <v>24627650.205255099</v>
      </c>
      <c r="M86" s="12">
        <v>75169304.755333394</v>
      </c>
      <c r="N86" s="12">
        <v>701474.95555352594</v>
      </c>
      <c r="O86" s="12">
        <v>21293727.7977378</v>
      </c>
      <c r="P86" s="12">
        <v>6034940.5352197001</v>
      </c>
      <c r="Q86" s="12">
        <v>25486871.269670401</v>
      </c>
      <c r="R86" s="12">
        <v>7379912.4535525599</v>
      </c>
      <c r="S86" s="12">
        <v>4538087.9593846397</v>
      </c>
      <c r="T86" s="12">
        <v>5355536.6924189804</v>
      </c>
      <c r="U86" s="12">
        <v>9317192.9947247598</v>
      </c>
      <c r="V86" s="12">
        <v>102037710.695948</v>
      </c>
      <c r="W86" s="12">
        <v>18963686.7009883</v>
      </c>
      <c r="X86" s="12">
        <v>3036420.9157505799</v>
      </c>
      <c r="Y86" s="12">
        <v>161906286.094284</v>
      </c>
      <c r="Z86" s="12">
        <v>29626706.410440199</v>
      </c>
      <c r="AA86" s="12">
        <v>13188559.5722406</v>
      </c>
      <c r="AB86" s="12">
        <v>154192095.16431701</v>
      </c>
      <c r="AC86" s="12">
        <v>2208093.9152601198</v>
      </c>
      <c r="AD86" s="12">
        <v>199126.00464059299</v>
      </c>
      <c r="AE86" s="12">
        <v>15028853.958469201</v>
      </c>
      <c r="AF86" s="12">
        <v>28257976.923495501</v>
      </c>
      <c r="AG86" s="12">
        <v>29092912.664328702</v>
      </c>
      <c r="AH86" s="12">
        <v>37185570.8703954</v>
      </c>
      <c r="AI86" s="12">
        <v>210506.56006011</v>
      </c>
    </row>
    <row r="87" spans="3:64" x14ac:dyDescent="0.2">
      <c r="C87" s="13" t="s">
        <v>149</v>
      </c>
      <c r="F87" s="1">
        <v>80</v>
      </c>
      <c r="G87" s="1" t="s">
        <v>246</v>
      </c>
      <c r="I87" s="12">
        <v>5070478.9891816303</v>
      </c>
      <c r="J87" s="12">
        <v>32640940.236356501</v>
      </c>
      <c r="K87" s="12">
        <v>20780239.6392176</v>
      </c>
      <c r="L87" s="12">
        <v>41030142.018687502</v>
      </c>
      <c r="M87" s="12">
        <v>82477874.187785402</v>
      </c>
      <c r="N87" s="12">
        <v>859080.62186588801</v>
      </c>
      <c r="O87" s="12">
        <v>23078411.816405099</v>
      </c>
      <c r="P87" s="12">
        <v>4922182.6690511601</v>
      </c>
      <c r="Q87" s="12">
        <v>40645139.916822799</v>
      </c>
      <c r="R87" s="12">
        <v>8316575.6459758095</v>
      </c>
      <c r="S87" s="12">
        <v>4537869.71531267</v>
      </c>
      <c r="T87" s="12">
        <v>4960198.09210221</v>
      </c>
      <c r="U87" s="12">
        <v>9059866.7967374194</v>
      </c>
      <c r="V87" s="12">
        <v>97060906.159219295</v>
      </c>
      <c r="W87" s="12">
        <v>20891270.3534742</v>
      </c>
      <c r="X87" s="12">
        <v>2424622.2578926701</v>
      </c>
      <c r="Y87" s="12">
        <v>151610510.58416</v>
      </c>
      <c r="Z87" s="12">
        <v>38729540.587988898</v>
      </c>
      <c r="AA87" s="12">
        <v>13682623.094099499</v>
      </c>
      <c r="AB87" s="12">
        <v>153100602.79841501</v>
      </c>
      <c r="AC87" s="12">
        <v>2368814.3947720998</v>
      </c>
      <c r="AD87" s="12">
        <v>466547.69574472698</v>
      </c>
      <c r="AE87" s="12">
        <v>17073817.293168299</v>
      </c>
      <c r="AF87" s="12">
        <v>27974778.650869898</v>
      </c>
      <c r="AG87" s="12">
        <v>27588903.865904</v>
      </c>
      <c r="AH87" s="12">
        <v>34849779.377982304</v>
      </c>
      <c r="AI87" s="12">
        <v>1254657.92420041</v>
      </c>
    </row>
    <row r="88" spans="3:64" x14ac:dyDescent="0.2">
      <c r="C88" s="13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3:64" x14ac:dyDescent="0.2">
      <c r="C89" s="13"/>
      <c r="D89" s="10"/>
      <c r="E89" s="10"/>
      <c r="P89" s="12"/>
    </row>
    <row r="90" spans="3:64" x14ac:dyDescent="0.2">
      <c r="C90" s="13"/>
      <c r="D90" s="10"/>
      <c r="E90" s="10"/>
      <c r="K90" s="42" t="s">
        <v>250</v>
      </c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</row>
    <row r="91" spans="3:64" x14ac:dyDescent="0.2">
      <c r="C91" s="13"/>
      <c r="D91" s="10"/>
      <c r="E91" s="10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</row>
    <row r="92" spans="3:64" x14ac:dyDescent="0.2">
      <c r="C92" s="1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</row>
    <row r="93" spans="3:64" x14ac:dyDescent="0.2">
      <c r="C93" s="13"/>
    </row>
    <row r="94" spans="3:64" x14ac:dyDescent="0.2">
      <c r="C94" s="13"/>
    </row>
    <row r="95" spans="3:64" x14ac:dyDescent="0.2">
      <c r="C95" s="13"/>
      <c r="K95" s="3" t="s">
        <v>16</v>
      </c>
      <c r="L95" s="3" t="s">
        <v>17</v>
      </c>
      <c r="M95" s="3" t="s">
        <v>18</v>
      </c>
      <c r="N95" s="3" t="s">
        <v>19</v>
      </c>
      <c r="O95" s="3" t="s">
        <v>20</v>
      </c>
      <c r="P95" s="13" t="s">
        <v>4</v>
      </c>
      <c r="Q95" s="13" t="s">
        <v>21</v>
      </c>
      <c r="R95" s="3" t="s">
        <v>22</v>
      </c>
      <c r="S95" s="3" t="s">
        <v>23</v>
      </c>
      <c r="T95" s="13" t="s">
        <v>151</v>
      </c>
      <c r="U95" s="3" t="s">
        <v>24</v>
      </c>
      <c r="V95" s="3" t="s">
        <v>25</v>
      </c>
      <c r="W95" s="3" t="s">
        <v>26</v>
      </c>
      <c r="X95" s="13" t="s">
        <v>41</v>
      </c>
      <c r="Y95" s="3" t="s">
        <v>27</v>
      </c>
      <c r="Z95" s="3" t="s">
        <v>28</v>
      </c>
      <c r="AA95" s="3" t="s">
        <v>29</v>
      </c>
      <c r="AB95" s="3" t="s">
        <v>30</v>
      </c>
      <c r="AC95" s="3" t="s">
        <v>31</v>
      </c>
      <c r="AD95" s="3" t="s">
        <v>32</v>
      </c>
      <c r="AE95" s="3" t="s">
        <v>33</v>
      </c>
      <c r="AF95" s="3" t="s">
        <v>34</v>
      </c>
      <c r="AG95" s="3" t="s">
        <v>35</v>
      </c>
      <c r="AH95" s="3" t="s">
        <v>36</v>
      </c>
      <c r="AI95" s="3" t="s">
        <v>37</v>
      </c>
      <c r="AL95" s="3" t="s">
        <v>14</v>
      </c>
      <c r="AM95" s="3" t="s">
        <v>15</v>
      </c>
      <c r="AN95" s="3" t="s">
        <v>16</v>
      </c>
      <c r="AO95" s="87" t="s">
        <v>17</v>
      </c>
      <c r="AP95" s="3" t="s">
        <v>18</v>
      </c>
      <c r="AQ95" s="87" t="s">
        <v>19</v>
      </c>
      <c r="AR95" s="87" t="s">
        <v>20</v>
      </c>
      <c r="AS95" s="13" t="s">
        <v>4</v>
      </c>
      <c r="AT95" s="89" t="s">
        <v>21</v>
      </c>
      <c r="AU95" s="3" t="s">
        <v>22</v>
      </c>
      <c r="AV95" s="3" t="s">
        <v>23</v>
      </c>
      <c r="AW95" s="13" t="s">
        <v>151</v>
      </c>
      <c r="AX95" s="3" t="s">
        <v>24</v>
      </c>
      <c r="AY95" s="3" t="s">
        <v>25</v>
      </c>
      <c r="AZ95" s="3" t="s">
        <v>26</v>
      </c>
      <c r="BA95" s="13" t="s">
        <v>41</v>
      </c>
      <c r="BB95" s="3" t="s">
        <v>27</v>
      </c>
      <c r="BC95" s="87" t="s">
        <v>28</v>
      </c>
      <c r="BD95" s="3" t="s">
        <v>29</v>
      </c>
      <c r="BE95" s="87" t="s">
        <v>30</v>
      </c>
      <c r="BF95" s="3" t="s">
        <v>31</v>
      </c>
      <c r="BG95" s="87" t="s">
        <v>32</v>
      </c>
      <c r="BH95" s="87" t="s">
        <v>33</v>
      </c>
      <c r="BI95" s="3" t="s">
        <v>34</v>
      </c>
      <c r="BJ95" s="3" t="s">
        <v>35</v>
      </c>
      <c r="BK95" s="3" t="s">
        <v>36</v>
      </c>
      <c r="BL95" s="87" t="s">
        <v>37</v>
      </c>
    </row>
    <row r="96" spans="3:64" x14ac:dyDescent="0.2">
      <c r="C96" s="4" t="s">
        <v>11</v>
      </c>
      <c r="F96" s="5" t="s">
        <v>42</v>
      </c>
      <c r="G96" s="5" t="s">
        <v>12</v>
      </c>
      <c r="K96" s="6" t="s">
        <v>43</v>
      </c>
      <c r="L96" s="6" t="s">
        <v>43</v>
      </c>
      <c r="M96" s="6" t="s">
        <v>43</v>
      </c>
      <c r="N96" s="6" t="s">
        <v>43</v>
      </c>
      <c r="O96" s="6" t="s">
        <v>43</v>
      </c>
      <c r="P96" s="14" t="s">
        <v>43</v>
      </c>
      <c r="Q96" s="14" t="s">
        <v>43</v>
      </c>
      <c r="R96" s="6" t="s">
        <v>43</v>
      </c>
      <c r="S96" s="6" t="s">
        <v>43</v>
      </c>
      <c r="T96" s="6" t="s">
        <v>43</v>
      </c>
      <c r="U96" s="6" t="s">
        <v>43</v>
      </c>
      <c r="V96" s="6" t="s">
        <v>43</v>
      </c>
      <c r="W96" s="6" t="s">
        <v>43</v>
      </c>
      <c r="X96" s="14" t="s">
        <v>43</v>
      </c>
      <c r="Y96" s="6" t="s">
        <v>43</v>
      </c>
      <c r="Z96" s="6" t="s">
        <v>43</v>
      </c>
      <c r="AA96" s="6" t="s">
        <v>43</v>
      </c>
      <c r="AB96" s="6" t="s">
        <v>43</v>
      </c>
      <c r="AC96" s="6" t="s">
        <v>43</v>
      </c>
      <c r="AD96" s="6" t="s">
        <v>43</v>
      </c>
      <c r="AE96" s="6" t="s">
        <v>43</v>
      </c>
      <c r="AF96" s="6" t="s">
        <v>43</v>
      </c>
      <c r="AG96" s="6" t="s">
        <v>43</v>
      </c>
      <c r="AH96" s="6" t="s">
        <v>43</v>
      </c>
      <c r="AI96" s="6" t="s">
        <v>43</v>
      </c>
      <c r="AK96" s="1" t="s">
        <v>349</v>
      </c>
      <c r="AL96" s="2"/>
      <c r="AM96" s="2"/>
      <c r="AN96" s="86">
        <f>AVERAGE(K97,K99,K101,K103,K105,K107,K109,K111,K113,K115)</f>
        <v>4.2792567380997202</v>
      </c>
      <c r="AO96" s="88">
        <f t="shared" ref="AO96:BL96" si="0">AVERAGE(L97,L99,L101,L103,L105,L107,L109,L111,L113,L115)</f>
        <v>5.7656223689496917</v>
      </c>
      <c r="AP96" s="86">
        <f t="shared" si="0"/>
        <v>14.846476925290911</v>
      </c>
      <c r="AQ96" s="88">
        <f t="shared" si="0"/>
        <v>0.17802340159425459</v>
      </c>
      <c r="AR96" s="88">
        <f t="shared" si="0"/>
        <v>4.3770128459780526</v>
      </c>
      <c r="AS96" s="86">
        <f t="shared" si="0"/>
        <v>1.0048643960704635</v>
      </c>
      <c r="AT96" s="88">
        <f t="shared" si="0"/>
        <v>7.3748063091266918</v>
      </c>
      <c r="AU96" s="86">
        <f t="shared" si="0"/>
        <v>1.2683442330274941</v>
      </c>
      <c r="AV96" s="86">
        <f t="shared" si="0"/>
        <v>0.69758553674995893</v>
      </c>
      <c r="AW96" s="86">
        <f t="shared" si="0"/>
        <v>0.96434664141838122</v>
      </c>
      <c r="AX96" s="86">
        <f t="shared" si="0"/>
        <v>1.7922731597785824</v>
      </c>
      <c r="AY96" s="86">
        <f t="shared" si="0"/>
        <v>15.953140465177521</v>
      </c>
      <c r="AZ96" s="86">
        <f t="shared" si="0"/>
        <v>3.1184437581261824</v>
      </c>
      <c r="BA96" s="86">
        <f t="shared" si="0"/>
        <v>0.790739689552997</v>
      </c>
      <c r="BB96" s="86">
        <f t="shared" si="0"/>
        <v>24.348044233111672</v>
      </c>
      <c r="BC96" s="88">
        <f t="shared" si="0"/>
        <v>6.8830149286716917</v>
      </c>
      <c r="BD96" s="86">
        <f t="shared" si="0"/>
        <v>2.4859723699075671</v>
      </c>
      <c r="BE96" s="88">
        <f t="shared" si="0"/>
        <v>17.76244470643682</v>
      </c>
      <c r="BF96" s="86">
        <f t="shared" si="0"/>
        <v>0.43013948920126621</v>
      </c>
      <c r="BG96" s="88">
        <f t="shared" si="0"/>
        <v>4.4573172513211211E-2</v>
      </c>
      <c r="BH96" s="88">
        <f t="shared" si="0"/>
        <v>4.0940227442923023</v>
      </c>
      <c r="BI96" s="86">
        <f t="shared" si="0"/>
        <v>5.2202249244117622</v>
      </c>
      <c r="BJ96" s="86">
        <f t="shared" si="0"/>
        <v>4.6491856049625104</v>
      </c>
      <c r="BK96" s="86">
        <f t="shared" si="0"/>
        <v>5.3001617415858977</v>
      </c>
      <c r="BL96" s="88">
        <f t="shared" si="0"/>
        <v>9.9813227963965967E-2</v>
      </c>
    </row>
    <row r="97" spans="3:64" x14ac:dyDescent="0.2">
      <c r="C97" s="13" t="s">
        <v>71</v>
      </c>
      <c r="D97" s="7"/>
      <c r="E97" s="7"/>
      <c r="F97" s="1">
        <v>1</v>
      </c>
      <c r="G97" s="1" t="s">
        <v>166</v>
      </c>
      <c r="K97" s="1">
        <f t="shared" ref="K97:AI97" si="1">K8/$I8</f>
        <v>3.7345587736263575</v>
      </c>
      <c r="L97" s="1">
        <f t="shared" si="1"/>
        <v>5.2197784744344728</v>
      </c>
      <c r="M97" s="1">
        <f t="shared" si="1"/>
        <v>16.546969307462884</v>
      </c>
      <c r="N97" s="1">
        <f t="shared" si="1"/>
        <v>0.15955641304959017</v>
      </c>
      <c r="O97" s="1">
        <f t="shared" si="1"/>
        <v>4.3058623200423609</v>
      </c>
      <c r="P97" s="1">
        <f t="shared" si="1"/>
        <v>0.7681516744656649</v>
      </c>
      <c r="Q97" s="1">
        <f t="shared" si="1"/>
        <v>6.3144722869844401</v>
      </c>
      <c r="R97" s="1">
        <f t="shared" si="1"/>
        <v>1.6506414289695281</v>
      </c>
      <c r="S97" s="1">
        <f t="shared" si="1"/>
        <v>0.62687462703643837</v>
      </c>
      <c r="T97" s="1">
        <f t="shared" si="1"/>
        <v>1.0840231511787546</v>
      </c>
      <c r="U97" s="1">
        <f t="shared" si="1"/>
        <v>2.4984953808620403</v>
      </c>
      <c r="V97" s="1">
        <f t="shared" si="1"/>
        <v>17.9934491914935</v>
      </c>
      <c r="W97" s="1">
        <f t="shared" si="1"/>
        <v>3.3408111583100997</v>
      </c>
      <c r="X97" s="1">
        <f t="shared" si="1"/>
        <v>0.6997853815406041</v>
      </c>
      <c r="Y97" s="1">
        <f t="shared" si="1"/>
        <v>27.050718436126843</v>
      </c>
      <c r="Z97" s="1">
        <f t="shared" si="1"/>
        <v>7.1956725676417825</v>
      </c>
      <c r="AA97" s="1">
        <f t="shared" si="1"/>
        <v>2.3922191160888833</v>
      </c>
      <c r="AB97" s="1">
        <f t="shared" si="1"/>
        <v>17.918791377348477</v>
      </c>
      <c r="AC97" s="1">
        <f t="shared" si="1"/>
        <v>0.38816970148406216</v>
      </c>
      <c r="AD97" s="1">
        <f t="shared" si="1"/>
        <v>3.7344705079273739E-2</v>
      </c>
      <c r="AE97" s="1">
        <f t="shared" si="1"/>
        <v>3.9966582111845428</v>
      </c>
      <c r="AF97" s="1">
        <f t="shared" si="1"/>
        <v>4.7585341452205512</v>
      </c>
      <c r="AG97" s="1">
        <f t="shared" si="1"/>
        <v>4.3762780590711756</v>
      </c>
      <c r="AH97" s="1">
        <f t="shared" si="1"/>
        <v>5.4370574194986991</v>
      </c>
      <c r="AI97" s="1">
        <f t="shared" si="1"/>
        <v>0.19167096280624615</v>
      </c>
      <c r="AK97" s="1" t="s">
        <v>350</v>
      </c>
      <c r="AL97" s="2"/>
      <c r="AM97" s="2"/>
      <c r="AN97" s="86">
        <f>AVERAGE(K98,K100,K102,K104,K106,K108,K110,K112,K114,K116)</f>
        <v>4.2744606437299595</v>
      </c>
      <c r="AO97" s="88">
        <f t="shared" ref="AO97:BL97" si="2">AVERAGE(L98,L100,L102,L104,L106,L108,L110,L112,L114,L116)</f>
        <v>9.2423373418689554</v>
      </c>
      <c r="AP97" s="86">
        <f t="shared" si="2"/>
        <v>15.789767930089976</v>
      </c>
      <c r="AQ97" s="88">
        <f t="shared" si="2"/>
        <v>0.21925490845896092</v>
      </c>
      <c r="AR97" s="88">
        <f t="shared" si="2"/>
        <v>4.8333271870617924</v>
      </c>
      <c r="AS97" s="86">
        <f t="shared" si="2"/>
        <v>1.0021407428576512</v>
      </c>
      <c r="AT97" s="88">
        <f t="shared" si="2"/>
        <v>10.756519325035903</v>
      </c>
      <c r="AU97" s="86">
        <f t="shared" si="2"/>
        <v>1.2783954010023162</v>
      </c>
      <c r="AV97" s="86">
        <f t="shared" si="2"/>
        <v>0.76817481060069903</v>
      </c>
      <c r="AW97" s="86">
        <f t="shared" si="2"/>
        <v>1.0106757949447309</v>
      </c>
      <c r="AX97" s="86">
        <f t="shared" si="2"/>
        <v>1.7630158938240708</v>
      </c>
      <c r="AY97" s="86">
        <f t="shared" si="2"/>
        <v>15.435931901027924</v>
      </c>
      <c r="AZ97" s="86">
        <f t="shared" si="2"/>
        <v>3.6538160074789916</v>
      </c>
      <c r="BA97" s="86">
        <f t="shared" si="2"/>
        <v>0.7471873867309814</v>
      </c>
      <c r="BB97" s="86">
        <f t="shared" si="2"/>
        <v>24.697156405207895</v>
      </c>
      <c r="BC97" s="88">
        <f t="shared" si="2"/>
        <v>8.4045938447022817</v>
      </c>
      <c r="BD97" s="86">
        <f t="shared" si="2"/>
        <v>2.2079137036159975</v>
      </c>
      <c r="BE97" s="88">
        <f t="shared" si="2"/>
        <v>19.554001171237761</v>
      </c>
      <c r="BF97" s="86">
        <f t="shared" si="2"/>
        <v>0.42250778951689022</v>
      </c>
      <c r="BG97" s="88">
        <f t="shared" si="2"/>
        <v>7.3714879995945823E-2</v>
      </c>
      <c r="BH97" s="88">
        <f t="shared" si="2"/>
        <v>4.6604357358518058</v>
      </c>
      <c r="BI97" s="86">
        <f t="shared" si="2"/>
        <v>5.5871674965131657</v>
      </c>
      <c r="BJ97" s="86">
        <f t="shared" si="2"/>
        <v>4.9900812353766968</v>
      </c>
      <c r="BK97" s="86">
        <f t="shared" si="2"/>
        <v>5.5291000786372333</v>
      </c>
      <c r="BL97" s="88">
        <f t="shared" si="2"/>
        <v>0.38452881078621454</v>
      </c>
    </row>
    <row r="98" spans="3:64" x14ac:dyDescent="0.2">
      <c r="C98" s="13" t="s">
        <v>82</v>
      </c>
      <c r="D98" s="7"/>
      <c r="E98" s="7"/>
      <c r="F98" s="1">
        <v>2</v>
      </c>
      <c r="G98" s="1" t="s">
        <v>168</v>
      </c>
      <c r="K98" s="1">
        <f t="shared" ref="K98:Z114" si="3">K9/$I9</f>
        <v>4.1071008071502169</v>
      </c>
      <c r="L98" s="1">
        <f t="shared" si="3"/>
        <v>8.6812812430761337</v>
      </c>
      <c r="M98" s="1">
        <f t="shared" si="3"/>
        <v>16.760908353896319</v>
      </c>
      <c r="N98" s="1">
        <f t="shared" si="3"/>
        <v>0.26225587022571056</v>
      </c>
      <c r="O98" s="1">
        <f t="shared" si="3"/>
        <v>5.1652530959101908</v>
      </c>
      <c r="P98" s="1">
        <f t="shared" si="3"/>
        <v>0.94586960435366152</v>
      </c>
      <c r="Q98" s="1">
        <f t="shared" si="3"/>
        <v>10.135712864291712</v>
      </c>
      <c r="R98" s="1">
        <f t="shared" si="3"/>
        <v>1.6955548444878055</v>
      </c>
      <c r="S98" s="1">
        <f t="shared" si="3"/>
        <v>0.69345158795036677</v>
      </c>
      <c r="T98" s="1">
        <f t="shared" si="3"/>
        <v>1.2363686900166679</v>
      </c>
      <c r="U98" s="1">
        <f t="shared" si="3"/>
        <v>2.6278248687452734</v>
      </c>
      <c r="V98" s="1">
        <f t="shared" si="3"/>
        <v>17.277980147349805</v>
      </c>
      <c r="W98" s="1">
        <f t="shared" si="3"/>
        <v>3.0307303288571745</v>
      </c>
      <c r="X98" s="1">
        <f t="shared" si="3"/>
        <v>0.61021514615369177</v>
      </c>
      <c r="Y98" s="1">
        <f t="shared" si="3"/>
        <v>26.371425942276819</v>
      </c>
      <c r="Z98" s="1">
        <f t="shared" si="3"/>
        <v>11.201478282772284</v>
      </c>
      <c r="AA98" s="1">
        <f t="shared" ref="AA98:AI98" si="4">AA9/$I9</f>
        <v>1.6498993580474941</v>
      </c>
      <c r="AB98" s="1">
        <f t="shared" si="4"/>
        <v>18.660090175633066</v>
      </c>
      <c r="AC98" s="1">
        <f t="shared" si="4"/>
        <v>0.40110266042143106</v>
      </c>
      <c r="AD98" s="1">
        <f t="shared" si="4"/>
        <v>9.0816645080915887E-2</v>
      </c>
      <c r="AE98" s="1">
        <f t="shared" si="4"/>
        <v>4.2705329678426347</v>
      </c>
      <c r="AF98" s="1">
        <f t="shared" si="4"/>
        <v>4.9383916780456456</v>
      </c>
      <c r="AG98" s="1">
        <f t="shared" si="4"/>
        <v>4.982813779335256</v>
      </c>
      <c r="AH98" s="1">
        <f t="shared" si="4"/>
        <v>5.9109618296227309</v>
      </c>
      <c r="AI98" s="1">
        <f t="shared" si="4"/>
        <v>1.0029146503743085</v>
      </c>
      <c r="AK98" s="1" t="s">
        <v>351</v>
      </c>
      <c r="AL98" s="84"/>
      <c r="AM98" s="84"/>
      <c r="AN98" s="86">
        <f>AVERAGE(K117,K119,K121,K123,K125,K127,K129,K131,K133,K135)</f>
        <v>3.1795743452542058</v>
      </c>
      <c r="AO98" s="88">
        <f t="shared" ref="AO98:BL98" si="5">AVERAGE(L117,L119,L121,L123,L125,L127,L129,L131,L133,L135)</f>
        <v>6.1088330448109698</v>
      </c>
      <c r="AP98" s="86">
        <f t="shared" si="5"/>
        <v>14.067170761612079</v>
      </c>
      <c r="AQ98" s="88">
        <f t="shared" si="5"/>
        <v>0.21919105478230172</v>
      </c>
      <c r="AR98" s="88">
        <f t="shared" si="5"/>
        <v>4.3178904779876301</v>
      </c>
      <c r="AS98" s="86">
        <f t="shared" si="5"/>
        <v>0.89572639844513924</v>
      </c>
      <c r="AT98" s="88">
        <f t="shared" si="5"/>
        <v>8.8244544921593775</v>
      </c>
      <c r="AU98" s="86">
        <f t="shared" si="5"/>
        <v>1.1061746898395328</v>
      </c>
      <c r="AV98" s="86">
        <f t="shared" si="5"/>
        <v>0.70352155167259356</v>
      </c>
      <c r="AW98" s="86">
        <f t="shared" si="5"/>
        <v>0.83695049890254702</v>
      </c>
      <c r="AX98" s="86">
        <f t="shared" si="5"/>
        <v>1.4831558271243639</v>
      </c>
      <c r="AY98" s="86">
        <f t="shared" si="5"/>
        <v>18.826518985246445</v>
      </c>
      <c r="AZ98" s="86">
        <f t="shared" si="5"/>
        <v>3.0179557408713582</v>
      </c>
      <c r="BA98" s="86">
        <f t="shared" si="5"/>
        <v>1.2748660728938153</v>
      </c>
      <c r="BB98" s="86">
        <f t="shared" si="5"/>
        <v>27.401563633517618</v>
      </c>
      <c r="BC98" s="88">
        <f t="shared" si="5"/>
        <v>6.8968438113956267</v>
      </c>
      <c r="BD98" s="86">
        <f t="shared" si="5"/>
        <v>2.3418309029110911</v>
      </c>
      <c r="BE98" s="88">
        <f t="shared" si="5"/>
        <v>18.69851068470712</v>
      </c>
      <c r="BF98" s="86">
        <f t="shared" si="5"/>
        <v>0.39348635567533746</v>
      </c>
      <c r="BG98" s="88">
        <f t="shared" si="5"/>
        <v>4.1943063141184601E-2</v>
      </c>
      <c r="BH98" s="88">
        <f t="shared" si="5"/>
        <v>3.2080645686088047</v>
      </c>
      <c r="BI98" s="86">
        <f t="shared" si="5"/>
        <v>5.1486963831556594</v>
      </c>
      <c r="BJ98" s="86">
        <f t="shared" si="5"/>
        <v>4.7175567684892261</v>
      </c>
      <c r="BK98" s="86">
        <f t="shared" si="5"/>
        <v>5.6886086870181778</v>
      </c>
      <c r="BL98" s="88">
        <f t="shared" si="5"/>
        <v>0.24125172318416049</v>
      </c>
    </row>
    <row r="99" spans="3:64" x14ac:dyDescent="0.2">
      <c r="C99" s="13" t="s">
        <v>93</v>
      </c>
      <c r="F99" s="1">
        <v>3</v>
      </c>
      <c r="G99" s="1" t="s">
        <v>169</v>
      </c>
      <c r="K99" s="1">
        <f t="shared" si="3"/>
        <v>5.6901995475867411</v>
      </c>
      <c r="L99" s="1">
        <f t="shared" ref="L99:Z99" si="6">L10/$I10</f>
        <v>6.4892378518527547</v>
      </c>
      <c r="M99" s="1">
        <f t="shared" si="6"/>
        <v>15.367514573358916</v>
      </c>
      <c r="N99" s="1">
        <f t="shared" si="6"/>
        <v>0.20504914174425945</v>
      </c>
      <c r="O99" s="1">
        <f t="shared" si="6"/>
        <v>5.1338940249898437</v>
      </c>
      <c r="P99" s="1">
        <f t="shared" si="6"/>
        <v>1.350933636323824</v>
      </c>
      <c r="Q99" s="1">
        <f t="shared" si="6"/>
        <v>8.0074605776369818</v>
      </c>
      <c r="R99" s="1">
        <f t="shared" si="6"/>
        <v>1.0951453505013957</v>
      </c>
      <c r="S99" s="1">
        <f t="shared" si="6"/>
        <v>0.67494453974563973</v>
      </c>
      <c r="T99" s="1">
        <f t="shared" si="6"/>
        <v>0.76750105213898556</v>
      </c>
      <c r="U99" s="1">
        <f t="shared" si="6"/>
        <v>1.9557200873449199</v>
      </c>
      <c r="V99" s="1">
        <f t="shared" si="6"/>
        <v>16.093896804345203</v>
      </c>
      <c r="W99" s="1">
        <f t="shared" si="6"/>
        <v>3.4329193353334047</v>
      </c>
      <c r="X99" s="1">
        <f t="shared" si="6"/>
        <v>0.24175647562781855</v>
      </c>
      <c r="Y99" s="1">
        <f t="shared" si="6"/>
        <v>26.783593688254495</v>
      </c>
      <c r="Z99" s="1">
        <f t="shared" si="6"/>
        <v>6.4627801483612703</v>
      </c>
      <c r="AA99" s="1">
        <f t="shared" ref="AA99:AI99" si="7">AA10/$I10</f>
        <v>2.172016269734804</v>
      </c>
      <c r="AB99" s="1">
        <f t="shared" si="7"/>
        <v>15.914591477747047</v>
      </c>
      <c r="AC99" s="1">
        <f t="shared" si="7"/>
        <v>0.50054892561544428</v>
      </c>
      <c r="AD99" s="1">
        <f t="shared" si="7"/>
        <v>4.9910486314243066E-2</v>
      </c>
      <c r="AE99" s="1">
        <f t="shared" si="7"/>
        <v>1.7546078980529298</v>
      </c>
      <c r="AF99" s="1">
        <f t="shared" si="7"/>
        <v>5.6511311988327888</v>
      </c>
      <c r="AG99" s="1">
        <f t="shared" si="7"/>
        <v>4.847300004183122</v>
      </c>
      <c r="AH99" s="1">
        <f t="shared" si="7"/>
        <v>6.9601869510920569</v>
      </c>
      <c r="AI99" s="1">
        <f t="shared" si="7"/>
        <v>7.7883634942796306E-2</v>
      </c>
      <c r="AK99" s="1" t="s">
        <v>352</v>
      </c>
      <c r="AL99" s="84"/>
      <c r="AM99" s="84"/>
      <c r="AN99" s="86">
        <f>AVERAGE(K118,K120,K122,K124,K126,K128,K130,K132,K134,K136)</f>
        <v>3.1156268951791839</v>
      </c>
      <c r="AO99" s="88">
        <f t="shared" ref="AO99:BL99" si="8">AVERAGE(L118,L120,L122,L124,L126,L128,L130,L132,L134,L136)</f>
        <v>8.7984590447038382</v>
      </c>
      <c r="AP99" s="86">
        <f t="shared" si="8"/>
        <v>14.420499445550698</v>
      </c>
      <c r="AQ99" s="88">
        <f t="shared" si="8"/>
        <v>0.25019699030481063</v>
      </c>
      <c r="AR99" s="88">
        <f t="shared" si="8"/>
        <v>4.4987825130909096</v>
      </c>
      <c r="AS99" s="86">
        <f t="shared" si="8"/>
        <v>0.91339946376475933</v>
      </c>
      <c r="AT99" s="88">
        <f t="shared" si="8"/>
        <v>10.948749676123828</v>
      </c>
      <c r="AU99" s="86">
        <f t="shared" si="8"/>
        <v>1.1119423054175495</v>
      </c>
      <c r="AV99" s="86">
        <f t="shared" si="8"/>
        <v>0.73585410317080691</v>
      </c>
      <c r="AW99" s="86">
        <f t="shared" si="8"/>
        <v>0.79533349804771247</v>
      </c>
      <c r="AX99" s="86">
        <f t="shared" si="8"/>
        <v>1.4313135454229124</v>
      </c>
      <c r="AY99" s="86">
        <f t="shared" si="8"/>
        <v>18.221117454863204</v>
      </c>
      <c r="AZ99" s="86">
        <f t="shared" si="8"/>
        <v>3.2121347041611927</v>
      </c>
      <c r="BA99" s="86">
        <f t="shared" si="8"/>
        <v>1.1878307685590557</v>
      </c>
      <c r="BB99" s="86">
        <f t="shared" si="8"/>
        <v>27.606444660697559</v>
      </c>
      <c r="BC99" s="88">
        <f t="shared" si="8"/>
        <v>8.9340724811189425</v>
      </c>
      <c r="BD99" s="86">
        <f t="shared" si="8"/>
        <v>1.9960562931197441</v>
      </c>
      <c r="BE99" s="88">
        <f t="shared" si="8"/>
        <v>19.634911934984892</v>
      </c>
      <c r="BF99" s="86">
        <f t="shared" si="8"/>
        <v>0.38844481060148989</v>
      </c>
      <c r="BG99" s="88">
        <f t="shared" si="8"/>
        <v>5.9313909209538697E-2</v>
      </c>
      <c r="BH99" s="88">
        <f t="shared" si="8"/>
        <v>3.1057017282793691</v>
      </c>
      <c r="BI99" s="86">
        <f t="shared" si="8"/>
        <v>5.4998640965011987</v>
      </c>
      <c r="BJ99" s="86">
        <f t="shared" si="8"/>
        <v>4.9508234024140636</v>
      </c>
      <c r="BK99" s="86">
        <f t="shared" si="8"/>
        <v>5.4972188542074649</v>
      </c>
      <c r="BL99" s="88">
        <f t="shared" si="8"/>
        <v>0.36341793950759732</v>
      </c>
    </row>
    <row r="100" spans="3:64" x14ac:dyDescent="0.2">
      <c r="C100" s="13" t="s">
        <v>104</v>
      </c>
      <c r="D100" s="8"/>
      <c r="E100" s="8"/>
      <c r="F100" s="1">
        <v>4</v>
      </c>
      <c r="G100" s="1" t="s">
        <v>170</v>
      </c>
      <c r="K100" s="1">
        <f t="shared" si="3"/>
        <v>5.4765035232142205</v>
      </c>
      <c r="L100" s="1">
        <f t="shared" si="3"/>
        <v>12.125435817493186</v>
      </c>
      <c r="M100" s="1">
        <f t="shared" si="3"/>
        <v>17.759455249288884</v>
      </c>
      <c r="N100" s="1">
        <f t="shared" si="3"/>
        <v>0.33119298827765298</v>
      </c>
      <c r="O100" s="1">
        <f t="shared" si="3"/>
        <v>6.3103353160833722</v>
      </c>
      <c r="P100" s="1">
        <f t="shared" si="3"/>
        <v>1.2463864239574305</v>
      </c>
      <c r="Q100" s="1">
        <f t="shared" si="3"/>
        <v>15.370630378194791</v>
      </c>
      <c r="R100" s="1">
        <f t="shared" si="3"/>
        <v>1.3012785325937195</v>
      </c>
      <c r="S100" s="1">
        <f t="shared" si="3"/>
        <v>0.90034745091381141</v>
      </c>
      <c r="T100" s="1">
        <f t="shared" si="3"/>
        <v>0.90650627623163893</v>
      </c>
      <c r="U100" s="1">
        <f t="shared" si="3"/>
        <v>1.8921470297805303</v>
      </c>
      <c r="V100" s="1">
        <f t="shared" si="3"/>
        <v>17.438736586080683</v>
      </c>
      <c r="W100" s="1">
        <f t="shared" si="3"/>
        <v>4.195878358428466</v>
      </c>
      <c r="X100" s="1">
        <f t="shared" si="3"/>
        <v>0.21714166413264777</v>
      </c>
      <c r="Y100" s="1">
        <f t="shared" si="3"/>
        <v>29.202548815167816</v>
      </c>
      <c r="Z100" s="1">
        <f t="shared" si="3"/>
        <v>11.897168060352502</v>
      </c>
      <c r="AA100" s="1">
        <f t="shared" ref="AA100:AI100" si="9">AA11/$I11</f>
        <v>1.9852203526140884</v>
      </c>
      <c r="AB100" s="1">
        <f t="shared" si="9"/>
        <v>19.018286481079244</v>
      </c>
      <c r="AC100" s="1">
        <f t="shared" si="9"/>
        <v>0.55810753996716078</v>
      </c>
      <c r="AD100" s="1">
        <f t="shared" si="9"/>
        <v>0.17515957969574533</v>
      </c>
      <c r="AE100" s="1">
        <f t="shared" si="9"/>
        <v>2.7538893878071171</v>
      </c>
      <c r="AF100" s="1">
        <f t="shared" si="9"/>
        <v>6.7267086086031034</v>
      </c>
      <c r="AG100" s="1">
        <f t="shared" si="9"/>
        <v>5.4855166999987954</v>
      </c>
      <c r="AH100" s="1">
        <f t="shared" si="9"/>
        <v>7.5159751684106713</v>
      </c>
      <c r="AI100" s="1">
        <f t="shared" si="9"/>
        <v>0.94561050760969356</v>
      </c>
      <c r="AK100" s="1" t="s">
        <v>353</v>
      </c>
      <c r="AL100" s="85"/>
      <c r="AM100" s="85"/>
      <c r="AN100" s="86">
        <f>AVERAGE(K137,K139,K141,K143,K145,K147,K149,K151,K153,K155)</f>
        <v>4.7129880969412525</v>
      </c>
      <c r="AO100" s="88">
        <f t="shared" ref="AO100:BL100" si="10">AVERAGE(L137,L139,L141,L143,L145,L147,L149,L151,L153,L155)</f>
        <v>6.6519663881661373</v>
      </c>
      <c r="AP100" s="86">
        <f t="shared" si="10"/>
        <v>14.973861367633145</v>
      </c>
      <c r="AQ100" s="88">
        <f t="shared" si="10"/>
        <v>0.19469048913217316</v>
      </c>
      <c r="AR100" s="88">
        <f t="shared" si="10"/>
        <v>5.0713589043770462</v>
      </c>
      <c r="AS100" s="86">
        <f t="shared" si="10"/>
        <v>0.82192045588363549</v>
      </c>
      <c r="AT100" s="88">
        <f t="shared" si="10"/>
        <v>7.1172543032711362</v>
      </c>
      <c r="AU100" s="86">
        <f t="shared" si="10"/>
        <v>0.85092734761527089</v>
      </c>
      <c r="AV100" s="86">
        <f t="shared" si="10"/>
        <v>0.86626937944377591</v>
      </c>
      <c r="AW100" s="86">
        <f t="shared" si="10"/>
        <v>0.85676574408623762</v>
      </c>
      <c r="AX100" s="86">
        <f t="shared" si="10"/>
        <v>1.4095073349871998</v>
      </c>
      <c r="AY100" s="86">
        <f t="shared" si="10"/>
        <v>17.470630790642417</v>
      </c>
      <c r="AZ100" s="86">
        <f t="shared" si="10"/>
        <v>3.3300334119547168</v>
      </c>
      <c r="BA100" s="86">
        <f t="shared" si="10"/>
        <v>0.98676875928712815</v>
      </c>
      <c r="BB100" s="86">
        <f t="shared" si="10"/>
        <v>23.031467780827469</v>
      </c>
      <c r="BC100" s="88">
        <f t="shared" si="10"/>
        <v>6.8328800617847065</v>
      </c>
      <c r="BD100" s="86">
        <f t="shared" si="10"/>
        <v>2.4077254420139012</v>
      </c>
      <c r="BE100" s="88">
        <f t="shared" si="10"/>
        <v>20.026458034374592</v>
      </c>
      <c r="BF100" s="86">
        <f t="shared" si="10"/>
        <v>0.36019356862072877</v>
      </c>
      <c r="BG100" s="88">
        <f t="shared" si="10"/>
        <v>5.4602937270551676E-2</v>
      </c>
      <c r="BH100" s="88">
        <f t="shared" si="10"/>
        <v>5.9323034380413207</v>
      </c>
      <c r="BI100" s="86">
        <f t="shared" si="10"/>
        <v>6.7398054230102886</v>
      </c>
      <c r="BJ100" s="86">
        <f t="shared" si="10"/>
        <v>4.846821913036008</v>
      </c>
      <c r="BK100" s="86">
        <f t="shared" si="10"/>
        <v>5.7284299390980209</v>
      </c>
      <c r="BL100" s="88">
        <f t="shared" si="10"/>
        <v>0.30482473165033847</v>
      </c>
    </row>
    <row r="101" spans="3:64" x14ac:dyDescent="0.2">
      <c r="C101" s="13" t="s">
        <v>115</v>
      </c>
      <c r="F101" s="1">
        <v>5</v>
      </c>
      <c r="G101" s="1" t="s">
        <v>171</v>
      </c>
      <c r="K101" s="1">
        <f t="shared" si="3"/>
        <v>4.1895920344874114</v>
      </c>
      <c r="L101" s="1">
        <f t="shared" si="3"/>
        <v>6.0536141343075158</v>
      </c>
      <c r="M101" s="1">
        <f t="shared" si="3"/>
        <v>14.467830915458473</v>
      </c>
      <c r="N101" s="1">
        <f t="shared" si="3"/>
        <v>7.1142292812949884E-2</v>
      </c>
      <c r="O101" s="1">
        <f t="shared" si="3"/>
        <v>3.8120691208300048</v>
      </c>
      <c r="P101" s="1">
        <f t="shared" si="3"/>
        <v>1.0079859235383137</v>
      </c>
      <c r="Q101" s="1">
        <f t="shared" si="3"/>
        <v>7.1229669616190234</v>
      </c>
      <c r="R101" s="1">
        <f t="shared" si="3"/>
        <v>1.1436031176776518</v>
      </c>
      <c r="S101" s="1">
        <f t="shared" si="3"/>
        <v>0.6683753554832258</v>
      </c>
      <c r="T101" s="1">
        <f t="shared" si="3"/>
        <v>0.78610694168545181</v>
      </c>
      <c r="U101" s="1">
        <f t="shared" si="3"/>
        <v>1.364396402949291</v>
      </c>
      <c r="V101" s="1">
        <f t="shared" si="3"/>
        <v>13.36390464603862</v>
      </c>
      <c r="W101" s="1">
        <f t="shared" si="3"/>
        <v>2.4858934879082804</v>
      </c>
      <c r="X101" s="1">
        <f t="shared" si="3"/>
        <v>0.46542775693454358</v>
      </c>
      <c r="Y101" s="1">
        <f t="shared" si="3"/>
        <v>22.236478344545461</v>
      </c>
      <c r="Z101" s="1">
        <f t="shared" si="3"/>
        <v>11.14801251268794</v>
      </c>
      <c r="AA101" s="1">
        <f t="shared" ref="AA101:AI101" si="11">AA12/$I12</f>
        <v>2.0002422434075879</v>
      </c>
      <c r="AB101" s="1">
        <f t="shared" si="11"/>
        <v>18.114178692841829</v>
      </c>
      <c r="AC101" s="1">
        <f t="shared" si="11"/>
        <v>0.43535018954973798</v>
      </c>
      <c r="AD101" s="1">
        <f t="shared" si="11"/>
        <v>3.7321093958454357E-2</v>
      </c>
      <c r="AE101" s="1">
        <f t="shared" si="11"/>
        <v>2.0471590476920163</v>
      </c>
      <c r="AF101" s="1">
        <f t="shared" si="11"/>
        <v>5.0236739641380206</v>
      </c>
      <c r="AG101" s="1">
        <f t="shared" si="11"/>
        <v>3.9773241491708857</v>
      </c>
      <c r="AH101" s="1">
        <f t="shared" si="11"/>
        <v>4.5506825891534106</v>
      </c>
      <c r="AI101" s="1">
        <f t="shared" si="11"/>
        <v>0.23510683650397068</v>
      </c>
      <c r="AK101" s="1" t="s">
        <v>354</v>
      </c>
      <c r="AL101" s="85"/>
      <c r="AM101" s="85"/>
      <c r="AN101" s="86">
        <f>AVERAGE(K138,K140,K142,K144,K146,K148,K150,K152,K154,K156)</f>
        <v>4.1991583325166841</v>
      </c>
      <c r="AO101" s="88">
        <f t="shared" ref="AO101:BL101" si="12">AVERAGE(L138,L140,L142,L144,L146,L148,L150,L152,L154,L156)</f>
        <v>8.8312789730517807</v>
      </c>
      <c r="AP101" s="86">
        <f t="shared" si="12"/>
        <v>13.684365946019833</v>
      </c>
      <c r="AQ101" s="88">
        <f t="shared" si="12"/>
        <v>0.20310461917373618</v>
      </c>
      <c r="AR101" s="88">
        <f t="shared" si="12"/>
        <v>4.9933290862227668</v>
      </c>
      <c r="AS101" s="86">
        <f t="shared" si="12"/>
        <v>0.79330044072230932</v>
      </c>
      <c r="AT101" s="88">
        <f t="shared" si="12"/>
        <v>8.9949408105485897</v>
      </c>
      <c r="AU101" s="86">
        <f t="shared" si="12"/>
        <v>0.76233519439074926</v>
      </c>
      <c r="AV101" s="86">
        <f t="shared" si="12"/>
        <v>0.80543307819177679</v>
      </c>
      <c r="AW101" s="86">
        <f t="shared" si="12"/>
        <v>0.80388446980133421</v>
      </c>
      <c r="AX101" s="86">
        <f t="shared" si="12"/>
        <v>1.2743925507195262</v>
      </c>
      <c r="AY101" s="86">
        <f t="shared" si="12"/>
        <v>15.575543336066938</v>
      </c>
      <c r="AZ101" s="86">
        <f t="shared" si="12"/>
        <v>3.2387554695536762</v>
      </c>
      <c r="BA101" s="86">
        <f t="shared" si="12"/>
        <v>0.87441776146978412</v>
      </c>
      <c r="BB101" s="86">
        <f t="shared" si="12"/>
        <v>21.270920652776653</v>
      </c>
      <c r="BC101" s="88">
        <f t="shared" si="12"/>
        <v>10.325915371777995</v>
      </c>
      <c r="BD101" s="86">
        <f t="shared" si="12"/>
        <v>1.9844531843097297</v>
      </c>
      <c r="BE101" s="88">
        <f t="shared" si="12"/>
        <v>19.652025583309619</v>
      </c>
      <c r="BF101" s="86">
        <f t="shared" si="12"/>
        <v>0.33386214521394919</v>
      </c>
      <c r="BG101" s="88">
        <f t="shared" si="12"/>
        <v>7.3840548704604769E-2</v>
      </c>
      <c r="BH101" s="88">
        <f t="shared" si="12"/>
        <v>5.6157689722841635</v>
      </c>
      <c r="BI101" s="86">
        <f t="shared" si="12"/>
        <v>6.4756557446714167</v>
      </c>
      <c r="BJ101" s="86">
        <f t="shared" si="12"/>
        <v>4.6002060865316734</v>
      </c>
      <c r="BK101" s="86">
        <f t="shared" si="12"/>
        <v>5.0519695010814782</v>
      </c>
      <c r="BL101" s="88">
        <f t="shared" si="12"/>
        <v>0.525614082303416</v>
      </c>
    </row>
    <row r="102" spans="3:64" x14ac:dyDescent="0.2">
      <c r="C102" s="13" t="s">
        <v>126</v>
      </c>
      <c r="F102" s="1">
        <v>6</v>
      </c>
      <c r="G102" s="1" t="s">
        <v>172</v>
      </c>
      <c r="K102" s="1">
        <f t="shared" si="3"/>
        <v>3.8994627425170103</v>
      </c>
      <c r="L102" s="1">
        <f t="shared" si="3"/>
        <v>9.0530719700402251</v>
      </c>
      <c r="M102" s="1">
        <f t="shared" si="3"/>
        <v>15.446454400283969</v>
      </c>
      <c r="N102" s="1">
        <f t="shared" si="3"/>
        <v>0.14010663024132125</v>
      </c>
      <c r="O102" s="1">
        <f t="shared" si="3"/>
        <v>4.5332191280277518</v>
      </c>
      <c r="P102" s="1">
        <f t="shared" si="3"/>
        <v>0.75317190578051474</v>
      </c>
      <c r="Q102" s="1">
        <f t="shared" si="3"/>
        <v>12.427315769790235</v>
      </c>
      <c r="R102" s="1">
        <f t="shared" si="3"/>
        <v>1.1676194930552775</v>
      </c>
      <c r="S102" s="1">
        <f t="shared" si="3"/>
        <v>0.7814520851372172</v>
      </c>
      <c r="T102" s="1">
        <f t="shared" si="3"/>
        <v>0.81136184069062034</v>
      </c>
      <c r="U102" s="1">
        <f t="shared" si="3"/>
        <v>1.4395994826564458</v>
      </c>
      <c r="V102" s="1">
        <f t="shared" si="3"/>
        <v>15.118417301717388</v>
      </c>
      <c r="W102" s="1">
        <f t="shared" si="3"/>
        <v>3.1257373176590879</v>
      </c>
      <c r="X102" s="1">
        <f t="shared" si="3"/>
        <v>0.48573667736644688</v>
      </c>
      <c r="Y102" s="1">
        <f t="shared" si="3"/>
        <v>25.555520302146054</v>
      </c>
      <c r="Z102" s="1">
        <f t="shared" si="3"/>
        <v>10.530018346854245</v>
      </c>
      <c r="AA102" s="1">
        <f t="shared" ref="AA102:AI102" si="13">AA13/$I13</f>
        <v>1.987122197990528</v>
      </c>
      <c r="AB102" s="1">
        <f t="shared" si="13"/>
        <v>21.105777633309327</v>
      </c>
      <c r="AC102" s="1">
        <f t="shared" si="13"/>
        <v>0.47294765450988313</v>
      </c>
      <c r="AD102" s="1">
        <f t="shared" si="13"/>
        <v>9.8843511806464876E-2</v>
      </c>
      <c r="AE102" s="1">
        <f t="shared" si="13"/>
        <v>1.8495029926961208</v>
      </c>
      <c r="AF102" s="1">
        <f t="shared" si="13"/>
        <v>5.4144100832016653</v>
      </c>
      <c r="AG102" s="1">
        <f t="shared" si="13"/>
        <v>4.8145275145805435</v>
      </c>
      <c r="AH102" s="1">
        <f t="shared" si="13"/>
        <v>5.0772866343790541</v>
      </c>
      <c r="AI102" s="1">
        <f t="shared" si="13"/>
        <v>0.24134058961365457</v>
      </c>
      <c r="AK102" s="1" t="s">
        <v>355</v>
      </c>
      <c r="AL102" s="2"/>
      <c r="AM102" s="2"/>
      <c r="AN102" s="86">
        <f>AVERAGE(K157,K159,K161,K163,K165,K167,K169,K171,K173,K175)</f>
        <v>3.5363339053960168</v>
      </c>
      <c r="AO102" s="88">
        <f t="shared" ref="AO102:BL102" si="14">AVERAGE(L157,L159,L161,L163,L165,L167,L169,L171,L173,L175)</f>
        <v>5.3927764149078827</v>
      </c>
      <c r="AP102" s="86">
        <f t="shared" si="14"/>
        <v>14.971484578694358</v>
      </c>
      <c r="AQ102" s="88">
        <f t="shared" si="14"/>
        <v>0.22310968623734834</v>
      </c>
      <c r="AR102" s="88">
        <f t="shared" si="14"/>
        <v>4.4897021655601099</v>
      </c>
      <c r="AS102" s="86">
        <f t="shared" si="14"/>
        <v>0.96698707636750991</v>
      </c>
      <c r="AT102" s="88">
        <f t="shared" si="14"/>
        <v>7.0983016472283325</v>
      </c>
      <c r="AU102" s="86">
        <f t="shared" si="14"/>
        <v>1.1562979237339666</v>
      </c>
      <c r="AV102" s="86">
        <f t="shared" si="14"/>
        <v>0.72738732195895439</v>
      </c>
      <c r="AW102" s="86">
        <f t="shared" si="14"/>
        <v>0.88969695476702859</v>
      </c>
      <c r="AX102" s="86">
        <f t="shared" si="14"/>
        <v>1.5906538997731132</v>
      </c>
      <c r="AY102" s="86">
        <f t="shared" si="14"/>
        <v>16.545069419753407</v>
      </c>
      <c r="AZ102" s="86">
        <f t="shared" si="14"/>
        <v>3.2779940770861904</v>
      </c>
      <c r="BA102" s="86">
        <f t="shared" si="14"/>
        <v>0.79060087164744164</v>
      </c>
      <c r="BB102" s="86">
        <f t="shared" si="14"/>
        <v>28.960429567221734</v>
      </c>
      <c r="BC102" s="88">
        <f t="shared" si="14"/>
        <v>6.4545365099227379</v>
      </c>
      <c r="BD102" s="86">
        <f t="shared" si="14"/>
        <v>2.3361571460413311</v>
      </c>
      <c r="BE102" s="88">
        <f t="shared" si="14"/>
        <v>18.940306888421961</v>
      </c>
      <c r="BF102" s="86">
        <f t="shared" si="14"/>
        <v>0.43157138120377708</v>
      </c>
      <c r="BG102" s="88">
        <f t="shared" si="14"/>
        <v>3.6687619413912451E-2</v>
      </c>
      <c r="BH102" s="88">
        <f t="shared" si="14"/>
        <v>3.8502799093272975</v>
      </c>
      <c r="BI102" s="86">
        <f t="shared" si="14"/>
        <v>5.0215462935712321</v>
      </c>
      <c r="BJ102" s="86">
        <f t="shared" si="14"/>
        <v>4.5312777775616899</v>
      </c>
      <c r="BK102" s="86">
        <f t="shared" si="14"/>
        <v>5.3639747057559379</v>
      </c>
      <c r="BL102" s="88">
        <f t="shared" si="14"/>
        <v>0.17115017946268202</v>
      </c>
    </row>
    <row r="103" spans="3:64" x14ac:dyDescent="0.2">
      <c r="C103" s="13" t="s">
        <v>137</v>
      </c>
      <c r="F103" s="1">
        <v>7</v>
      </c>
      <c r="G103" s="1" t="s">
        <v>173</v>
      </c>
      <c r="K103" s="1">
        <f t="shared" si="3"/>
        <v>4.7366636672067202</v>
      </c>
      <c r="L103" s="1">
        <f t="shared" si="3"/>
        <v>4.8744959725767991</v>
      </c>
      <c r="M103" s="1">
        <f t="shared" si="3"/>
        <v>15.228123508855829</v>
      </c>
      <c r="N103" s="1">
        <f t="shared" si="3"/>
        <v>0.20975035302516074</v>
      </c>
      <c r="O103" s="1">
        <f t="shared" si="3"/>
        <v>4.8427735973420694</v>
      </c>
      <c r="P103" s="1">
        <f t="shared" si="3"/>
        <v>0.90314472623509889</v>
      </c>
      <c r="Q103" s="1">
        <f t="shared" si="3"/>
        <v>5.3469229084435366</v>
      </c>
      <c r="R103" s="1">
        <f t="shared" si="3"/>
        <v>1.1385773420885983</v>
      </c>
      <c r="S103" s="1">
        <f t="shared" si="3"/>
        <v>0.68619293617070531</v>
      </c>
      <c r="T103" s="1">
        <f t="shared" si="3"/>
        <v>1.00464799927019</v>
      </c>
      <c r="U103" s="1">
        <f t="shared" si="3"/>
        <v>1.594112566935378</v>
      </c>
      <c r="V103" s="1">
        <f t="shared" si="3"/>
        <v>16.049981140297003</v>
      </c>
      <c r="W103" s="1">
        <f t="shared" si="3"/>
        <v>2.7097838103734784</v>
      </c>
      <c r="X103" s="1">
        <f t="shared" si="3"/>
        <v>1.4281855389000169</v>
      </c>
      <c r="Y103" s="1">
        <f t="shared" si="3"/>
        <v>21.290530036254147</v>
      </c>
      <c r="Z103" s="1">
        <f t="shared" si="3"/>
        <v>5.2882021149345944</v>
      </c>
      <c r="AA103" s="1">
        <f t="shared" ref="AA103:AI103" si="15">AA14/$I14</f>
        <v>2.711478340390586</v>
      </c>
      <c r="AB103" s="1">
        <f t="shared" si="15"/>
        <v>17.20340675724556</v>
      </c>
      <c r="AC103" s="1">
        <f t="shared" si="15"/>
        <v>0.41404344168671864</v>
      </c>
      <c r="AD103" s="1">
        <f t="shared" si="15"/>
        <v>3.8883388300272513E-2</v>
      </c>
      <c r="AE103" s="1">
        <f t="shared" si="15"/>
        <v>3.2950248171186911</v>
      </c>
      <c r="AF103" s="1">
        <f t="shared" si="15"/>
        <v>4.3283091498754542</v>
      </c>
      <c r="AG103" s="1">
        <f t="shared" si="15"/>
        <v>4.4826236000474244</v>
      </c>
      <c r="AH103" s="1">
        <f t="shared" si="15"/>
        <v>4.8524657065899177</v>
      </c>
      <c r="AI103" s="1">
        <f t="shared" si="15"/>
        <v>4.2169728782598635E-2</v>
      </c>
      <c r="AK103" s="1" t="s">
        <v>356</v>
      </c>
      <c r="AL103" s="2"/>
      <c r="AM103" s="2"/>
      <c r="AN103" s="86">
        <f>AVERAGE(K158,K160,K162,K164,K166,K168,K170,K172,K174,K176)</f>
        <v>3.411491281736164</v>
      </c>
      <c r="AO103" s="88">
        <f t="shared" ref="AO103:BL103" si="16">AVERAGE(L158,L160,L162,L164,L166,L168,L170,L172,L174,L176)</f>
        <v>8.311132258654375</v>
      </c>
      <c r="AP103" s="86">
        <f t="shared" si="16"/>
        <v>15.032733916755603</v>
      </c>
      <c r="AQ103" s="88">
        <f t="shared" si="16"/>
        <v>0.25035017654550007</v>
      </c>
      <c r="AR103" s="88">
        <f t="shared" si="16"/>
        <v>4.7624450094763926</v>
      </c>
      <c r="AS103" s="86">
        <f t="shared" si="16"/>
        <v>0.90970164714455459</v>
      </c>
      <c r="AT103" s="88">
        <f t="shared" si="16"/>
        <v>9.0945070822798577</v>
      </c>
      <c r="AU103" s="86">
        <f t="shared" si="16"/>
        <v>1.1413689233298887</v>
      </c>
      <c r="AV103" s="86">
        <f t="shared" si="16"/>
        <v>0.74557394886652661</v>
      </c>
      <c r="AW103" s="86">
        <f t="shared" si="16"/>
        <v>0.90272493451985736</v>
      </c>
      <c r="AX103" s="86">
        <f t="shared" si="16"/>
        <v>1.5053211244634215</v>
      </c>
      <c r="AY103" s="86">
        <f t="shared" si="16"/>
        <v>15.427770563738083</v>
      </c>
      <c r="AZ103" s="86">
        <f t="shared" si="16"/>
        <v>3.4274783888527849</v>
      </c>
      <c r="BA103" s="86">
        <f t="shared" si="16"/>
        <v>0.73603543982540565</v>
      </c>
      <c r="BB103" s="86">
        <f t="shared" si="16"/>
        <v>26.447726414034388</v>
      </c>
      <c r="BC103" s="88">
        <f t="shared" si="16"/>
        <v>8.5620353675606289</v>
      </c>
      <c r="BD103" s="86">
        <f t="shared" si="16"/>
        <v>1.9352874039237498</v>
      </c>
      <c r="BE103" s="88">
        <f t="shared" si="16"/>
        <v>19.687136276287042</v>
      </c>
      <c r="BF103" s="86">
        <f t="shared" si="16"/>
        <v>0.42275256736611933</v>
      </c>
      <c r="BG103" s="88">
        <f t="shared" si="16"/>
        <v>6.8037136608498514E-2</v>
      </c>
      <c r="BH103" s="88">
        <f t="shared" si="16"/>
        <v>3.9348534136732285</v>
      </c>
      <c r="BI103" s="86">
        <f t="shared" si="16"/>
        <v>5.1866330707534996</v>
      </c>
      <c r="BJ103" s="86">
        <f t="shared" si="16"/>
        <v>4.6243044142066481</v>
      </c>
      <c r="BK103" s="86">
        <f t="shared" si="16"/>
        <v>5.2071844008427899</v>
      </c>
      <c r="BL103" s="88">
        <f t="shared" si="16"/>
        <v>0.3527123550498209</v>
      </c>
    </row>
    <row r="104" spans="3:64" x14ac:dyDescent="0.2">
      <c r="C104" s="13" t="s">
        <v>148</v>
      </c>
      <c r="F104" s="1">
        <v>8</v>
      </c>
      <c r="G104" s="1" t="s">
        <v>174</v>
      </c>
      <c r="K104" s="1">
        <f t="shared" si="3"/>
        <v>4.7866295145010263</v>
      </c>
      <c r="L104" s="1">
        <f t="shared" si="3"/>
        <v>7.4108611430504343</v>
      </c>
      <c r="M104" s="1">
        <f t="shared" si="3"/>
        <v>15.704448943049531</v>
      </c>
      <c r="N104" s="1">
        <f t="shared" si="3"/>
        <v>0.19276300582715108</v>
      </c>
      <c r="O104" s="1">
        <f t="shared" si="3"/>
        <v>4.6689796557850096</v>
      </c>
      <c r="P104" s="1">
        <f t="shared" si="3"/>
        <v>0.8124608238996065</v>
      </c>
      <c r="Q104" s="1">
        <f t="shared" si="3"/>
        <v>5.921611528728957</v>
      </c>
      <c r="R104" s="1">
        <f t="shared" si="3"/>
        <v>1.0300332956213059</v>
      </c>
      <c r="S104" s="1">
        <f t="shared" si="3"/>
        <v>0.58644310415312795</v>
      </c>
      <c r="T104" s="1">
        <f t="shared" si="3"/>
        <v>0.99854081354425717</v>
      </c>
      <c r="U104" s="1">
        <f t="shared" si="3"/>
        <v>1.5469623003843775</v>
      </c>
      <c r="V104" s="1">
        <f t="shared" si="3"/>
        <v>14.122229729576508</v>
      </c>
      <c r="W104" s="1">
        <f t="shared" si="3"/>
        <v>2.868535334762973</v>
      </c>
      <c r="X104" s="1">
        <f t="shared" si="3"/>
        <v>1.4016146995701493</v>
      </c>
      <c r="Y104" s="1">
        <f t="shared" si="3"/>
        <v>23.369934437841973</v>
      </c>
      <c r="Z104" s="1">
        <f t="shared" si="3"/>
        <v>5.0512961913733339</v>
      </c>
      <c r="AA104" s="1">
        <f t="shared" ref="AA104:AI104" si="17">AA15/$I15</f>
        <v>2.482174030641799</v>
      </c>
      <c r="AB104" s="1">
        <f t="shared" si="17"/>
        <v>17.437372033237843</v>
      </c>
      <c r="AC104" s="1">
        <f t="shared" si="17"/>
        <v>0.35753372907603276</v>
      </c>
      <c r="AD104" s="1">
        <f t="shared" si="17"/>
        <v>3.1196320102618243E-2</v>
      </c>
      <c r="AE104" s="1">
        <f t="shared" si="17"/>
        <v>3.7802761540994951</v>
      </c>
      <c r="AF104" s="1">
        <f t="shared" si="17"/>
        <v>4.4657210680851396</v>
      </c>
      <c r="AG104" s="1">
        <f t="shared" si="17"/>
        <v>4.5067544141146545</v>
      </c>
      <c r="AH104" s="1">
        <f t="shared" si="17"/>
        <v>4.7760277100063826</v>
      </c>
      <c r="AI104" s="1">
        <f t="shared" si="17"/>
        <v>0.12269653134859036</v>
      </c>
    </row>
    <row r="105" spans="3:64" x14ac:dyDescent="0.2">
      <c r="C105" s="13" t="s">
        <v>150</v>
      </c>
      <c r="F105" s="1">
        <v>9</v>
      </c>
      <c r="G105" s="1" t="s">
        <v>175</v>
      </c>
      <c r="K105" s="1">
        <f t="shared" si="3"/>
        <v>3.4765580573328112</v>
      </c>
      <c r="L105" s="1">
        <f t="shared" si="3"/>
        <v>5.2032506111475065</v>
      </c>
      <c r="M105" s="1">
        <f t="shared" si="3"/>
        <v>15.842108628916538</v>
      </c>
      <c r="N105" s="1">
        <f t="shared" si="3"/>
        <v>0.10868604610261293</v>
      </c>
      <c r="O105" s="1">
        <f t="shared" si="3"/>
        <v>3.567113080358371</v>
      </c>
      <c r="P105" s="1">
        <f t="shared" si="3"/>
        <v>0.7407167182541553</v>
      </c>
      <c r="Q105" s="1">
        <f t="shared" si="3"/>
        <v>4.6383059316713275</v>
      </c>
      <c r="R105" s="1">
        <f t="shared" si="3"/>
        <v>1.6155951632759076</v>
      </c>
      <c r="S105" s="1">
        <f t="shared" si="3"/>
        <v>0.62891656140979368</v>
      </c>
      <c r="T105" s="1">
        <f t="shared" si="3"/>
        <v>0.96551740274123277</v>
      </c>
      <c r="U105" s="1">
        <f t="shared" si="3"/>
        <v>1.8461238624993965</v>
      </c>
      <c r="V105" s="1">
        <f t="shared" si="3"/>
        <v>11.944714611173906</v>
      </c>
      <c r="W105" s="1">
        <f t="shared" si="3"/>
        <v>3.7494631707176742</v>
      </c>
      <c r="X105" s="1">
        <f t="shared" si="3"/>
        <v>0.50499187200105145</v>
      </c>
      <c r="Y105" s="1">
        <f t="shared" si="3"/>
        <v>18.021047863724174</v>
      </c>
      <c r="Z105" s="1">
        <f t="shared" si="3"/>
        <v>10.195711947889228</v>
      </c>
      <c r="AA105" s="1">
        <f t="shared" ref="AA105:AI105" si="18">AA16/$I16</f>
        <v>2.5320728433330246</v>
      </c>
      <c r="AB105" s="1">
        <f t="shared" si="18"/>
        <v>18.832983264419628</v>
      </c>
      <c r="AC105" s="1">
        <f t="shared" si="18"/>
        <v>0.47336671876897057</v>
      </c>
      <c r="AD105" s="1">
        <f t="shared" si="18"/>
        <v>6.1612107060543736E-2</v>
      </c>
      <c r="AE105" s="1">
        <f t="shared" si="18"/>
        <v>2.8776146284139981</v>
      </c>
      <c r="AF105" s="1">
        <f t="shared" si="18"/>
        <v>7.6473188259720208</v>
      </c>
      <c r="AG105" s="1">
        <f t="shared" si="18"/>
        <v>3.551803501983541</v>
      </c>
      <c r="AH105" s="1">
        <f t="shared" si="18"/>
        <v>4.0800393849173711</v>
      </c>
      <c r="AI105" s="1">
        <f t="shared" si="18"/>
        <v>6.6887113003573348E-2</v>
      </c>
    </row>
    <row r="106" spans="3:64" x14ac:dyDescent="0.2">
      <c r="C106" s="13" t="s">
        <v>72</v>
      </c>
      <c r="D106" s="10"/>
      <c r="E106" s="10"/>
      <c r="F106" s="1">
        <v>10</v>
      </c>
      <c r="G106" s="1" t="s">
        <v>176</v>
      </c>
      <c r="K106" s="1">
        <f t="shared" si="3"/>
        <v>4.9345175938272616</v>
      </c>
      <c r="L106" s="1">
        <f t="shared" si="3"/>
        <v>7.819417257722888</v>
      </c>
      <c r="M106" s="1">
        <f t="shared" si="3"/>
        <v>17.647823703136549</v>
      </c>
      <c r="N106" s="1">
        <f t="shared" si="3"/>
        <v>7.5608416755210031E-2</v>
      </c>
      <c r="O106" s="1">
        <f t="shared" si="3"/>
        <v>3.7346077735217453</v>
      </c>
      <c r="P106" s="1">
        <f t="shared" si="3"/>
        <v>1.035440922868176</v>
      </c>
      <c r="Q106" s="1">
        <f t="shared" si="3"/>
        <v>2.8180683860554034</v>
      </c>
      <c r="R106" s="1">
        <f t="shared" si="3"/>
        <v>1.5143608596793718</v>
      </c>
      <c r="S106" s="1">
        <f t="shared" si="3"/>
        <v>0.95472488275824097</v>
      </c>
      <c r="T106" s="1">
        <f t="shared" si="3"/>
        <v>1.2423128777483263</v>
      </c>
      <c r="U106" s="1">
        <f t="shared" si="3"/>
        <v>1.9318581767514045</v>
      </c>
      <c r="V106" s="1">
        <f t="shared" si="3"/>
        <v>13.284402811995207</v>
      </c>
      <c r="W106" s="1">
        <f t="shared" si="3"/>
        <v>5.5017614404005162</v>
      </c>
      <c r="X106" s="1">
        <f t="shared" si="3"/>
        <v>0.6422645961405562</v>
      </c>
      <c r="Y106" s="1">
        <f t="shared" si="3"/>
        <v>20.550444328494255</v>
      </c>
      <c r="Z106" s="1">
        <f t="shared" si="3"/>
        <v>7.6057124331662003</v>
      </c>
      <c r="AA106" s="1">
        <f t="shared" ref="AA106:AI106" si="19">AA17/$I17</f>
        <v>2.7573740720540401</v>
      </c>
      <c r="AB106" s="1">
        <f t="shared" si="19"/>
        <v>24.985894204734198</v>
      </c>
      <c r="AC106" s="1">
        <f t="shared" si="19"/>
        <v>0.41231422381820271</v>
      </c>
      <c r="AD106" s="1">
        <f t="shared" si="19"/>
        <v>2.5176239004840263E-2</v>
      </c>
      <c r="AE106" s="1">
        <f t="shared" si="19"/>
        <v>3.6577285709061034</v>
      </c>
      <c r="AF106" s="1">
        <f t="shared" si="19"/>
        <v>9.1198173723070557</v>
      </c>
      <c r="AG106" s="1">
        <f t="shared" si="19"/>
        <v>4.4056983374701657</v>
      </c>
      <c r="AH106" s="1">
        <f t="shared" si="19"/>
        <v>4.7757297554831553</v>
      </c>
      <c r="AI106" s="1">
        <f t="shared" si="19"/>
        <v>0.29875584140293004</v>
      </c>
    </row>
    <row r="107" spans="3:64" x14ac:dyDescent="0.2">
      <c r="C107" s="13" t="s">
        <v>73</v>
      </c>
      <c r="D107" s="7"/>
      <c r="E107" s="7"/>
      <c r="F107" s="1">
        <v>11</v>
      </c>
      <c r="G107" s="1" t="s">
        <v>177</v>
      </c>
      <c r="K107" s="1">
        <f t="shared" si="3"/>
        <v>3.4334833321206029</v>
      </c>
      <c r="L107" s="1">
        <f t="shared" si="3"/>
        <v>5.4533348443739351</v>
      </c>
      <c r="M107" s="1">
        <f t="shared" si="3"/>
        <v>14.304684287739878</v>
      </c>
      <c r="N107" s="1">
        <f t="shared" si="3"/>
        <v>0.27212937980022128</v>
      </c>
      <c r="O107" s="1">
        <f t="shared" si="3"/>
        <v>3.5159224666013991</v>
      </c>
      <c r="P107" s="1">
        <f t="shared" si="3"/>
        <v>0.951266781559852</v>
      </c>
      <c r="Q107" s="1">
        <f t="shared" si="3"/>
        <v>8.6062976508263276</v>
      </c>
      <c r="R107" s="1">
        <f t="shared" si="3"/>
        <v>1.1339181881036795</v>
      </c>
      <c r="S107" s="1">
        <f t="shared" si="3"/>
        <v>0.78588907364653604</v>
      </c>
      <c r="T107" s="1">
        <f t="shared" si="3"/>
        <v>1.2188036563387359</v>
      </c>
      <c r="U107" s="1">
        <f t="shared" si="3"/>
        <v>1.4045522242928612</v>
      </c>
      <c r="V107" s="1">
        <f t="shared" si="3"/>
        <v>15.740571579075125</v>
      </c>
      <c r="W107" s="1">
        <f t="shared" si="3"/>
        <v>3.1208751343265981</v>
      </c>
      <c r="X107" s="1">
        <f t="shared" si="3"/>
        <v>0.55336126589458534</v>
      </c>
      <c r="Y107" s="1">
        <f t="shared" si="3"/>
        <v>26.385654781614548</v>
      </c>
      <c r="Z107" s="1">
        <f t="shared" si="3"/>
        <v>10.909877240710154</v>
      </c>
      <c r="AA107" s="1">
        <f t="shared" ref="AA107:AI107" si="20">AA18/$I18</f>
        <v>3.1275829040606458</v>
      </c>
      <c r="AB107" s="1">
        <f t="shared" si="20"/>
        <v>19.252636302480152</v>
      </c>
      <c r="AC107" s="1">
        <f t="shared" si="20"/>
        <v>0.39181236705446515</v>
      </c>
      <c r="AD107" s="1">
        <f t="shared" si="20"/>
        <v>3.8800038573519012E-2</v>
      </c>
      <c r="AE107" s="1">
        <f t="shared" si="20"/>
        <v>3.379333923358832</v>
      </c>
      <c r="AF107" s="1">
        <f t="shared" si="20"/>
        <v>4.5368805999573958</v>
      </c>
      <c r="AG107" s="1">
        <f t="shared" si="20"/>
        <v>3.4957830428332954</v>
      </c>
      <c r="AH107" s="1">
        <f t="shared" si="20"/>
        <v>4.4880020889272823</v>
      </c>
      <c r="AI107" s="1">
        <f t="shared" si="20"/>
        <v>8.7934857431965288E-2</v>
      </c>
    </row>
    <row r="108" spans="3:64" x14ac:dyDescent="0.2">
      <c r="C108" s="13" t="s">
        <v>74</v>
      </c>
      <c r="F108" s="1">
        <v>12</v>
      </c>
      <c r="G108" s="1" t="s">
        <v>178</v>
      </c>
      <c r="K108" s="1">
        <f t="shared" si="3"/>
        <v>3.3056681950744267</v>
      </c>
      <c r="L108" s="1">
        <f t="shared" si="3"/>
        <v>10.149495567929547</v>
      </c>
      <c r="M108" s="1">
        <f t="shared" si="3"/>
        <v>15.367173125666783</v>
      </c>
      <c r="N108" s="1">
        <f t="shared" si="3"/>
        <v>0.3243624751244174</v>
      </c>
      <c r="O108" s="1">
        <f t="shared" si="3"/>
        <v>3.6515148306412066</v>
      </c>
      <c r="P108" s="1">
        <f t="shared" si="3"/>
        <v>0.81727037060941299</v>
      </c>
      <c r="Q108" s="1">
        <f t="shared" si="3"/>
        <v>12.321967678211294</v>
      </c>
      <c r="R108" s="1">
        <f t="shared" si="3"/>
        <v>1.0238703020627882</v>
      </c>
      <c r="S108" s="1">
        <f t="shared" si="3"/>
        <v>0.71929234397780095</v>
      </c>
      <c r="T108" s="1">
        <f t="shared" si="3"/>
        <v>1.2375050774383167</v>
      </c>
      <c r="U108" s="1">
        <f t="shared" si="3"/>
        <v>1.3347113570725182</v>
      </c>
      <c r="V108" s="1">
        <f t="shared" si="3"/>
        <v>12.160874307595195</v>
      </c>
      <c r="W108" s="1">
        <f t="shared" si="3"/>
        <v>3.880948974770789</v>
      </c>
      <c r="X108" s="1">
        <f t="shared" si="3"/>
        <v>0.48433322318431288</v>
      </c>
      <c r="Y108" s="1">
        <f t="shared" si="3"/>
        <v>22.67090704002764</v>
      </c>
      <c r="Z108" s="1">
        <f t="shared" si="3"/>
        <v>9.6359091586477685</v>
      </c>
      <c r="AA108" s="1">
        <f t="shared" ref="AA108:AI108" si="21">AA19/$I19</f>
        <v>2.4467329270586236</v>
      </c>
      <c r="AB108" s="1">
        <f t="shared" si="21"/>
        <v>19.444177315097214</v>
      </c>
      <c r="AC108" s="1">
        <f t="shared" si="21"/>
        <v>0.3803370165929611</v>
      </c>
      <c r="AD108" s="1">
        <f t="shared" si="21"/>
        <v>5.7761970699225409E-2</v>
      </c>
      <c r="AE108" s="1">
        <f t="shared" si="21"/>
        <v>4.419403448703692</v>
      </c>
      <c r="AF108" s="1">
        <f t="shared" si="21"/>
        <v>4.3640639205594782</v>
      </c>
      <c r="AG108" s="1">
        <f t="shared" si="21"/>
        <v>3.1925959272308759</v>
      </c>
      <c r="AH108" s="1">
        <f t="shared" si="21"/>
        <v>3.9620861969281043</v>
      </c>
      <c r="AI108" s="1">
        <f t="shared" si="21"/>
        <v>0.16619335550067166</v>
      </c>
    </row>
    <row r="109" spans="3:64" x14ac:dyDescent="0.2">
      <c r="C109" s="13" t="s">
        <v>75</v>
      </c>
      <c r="F109" s="1">
        <v>13</v>
      </c>
      <c r="G109" s="1" t="s">
        <v>179</v>
      </c>
      <c r="K109" s="1">
        <f t="shared" si="3"/>
        <v>3.3844169807989282</v>
      </c>
      <c r="L109" s="1">
        <f t="shared" si="3"/>
        <v>5.2813641897678902</v>
      </c>
      <c r="M109" s="1">
        <f t="shared" si="3"/>
        <v>15.178752768524571</v>
      </c>
      <c r="N109" s="1">
        <f t="shared" si="3"/>
        <v>0.16194564025868174</v>
      </c>
      <c r="O109" s="1">
        <f t="shared" si="3"/>
        <v>4.3906733148847001</v>
      </c>
      <c r="P109" s="1">
        <f t="shared" si="3"/>
        <v>1.1133336964984331</v>
      </c>
      <c r="Q109" s="1">
        <f t="shared" si="3"/>
        <v>4.257943716022182</v>
      </c>
      <c r="R109" s="1">
        <f t="shared" si="3"/>
        <v>0.99476413016466014</v>
      </c>
      <c r="S109" s="1">
        <f t="shared" si="3"/>
        <v>0.67707521029144058</v>
      </c>
      <c r="T109" s="1">
        <f t="shared" si="3"/>
        <v>1.1952021529089236</v>
      </c>
      <c r="U109" s="1">
        <f t="shared" si="3"/>
        <v>1.8189335523360239</v>
      </c>
      <c r="V109" s="1">
        <f t="shared" si="3"/>
        <v>17.507336704160885</v>
      </c>
      <c r="W109" s="1">
        <f t="shared" si="3"/>
        <v>3.0715797100915005</v>
      </c>
      <c r="X109" s="1">
        <f t="shared" si="3"/>
        <v>1.2766261220133424</v>
      </c>
      <c r="Y109" s="1">
        <f t="shared" si="3"/>
        <v>25.47297926549221</v>
      </c>
      <c r="Z109" s="1">
        <f t="shared" si="3"/>
        <v>5.8986023428630006</v>
      </c>
      <c r="AA109" s="1">
        <f t="shared" ref="AA109:AI109" si="22">AA20/$I20</f>
        <v>2.1366313818252074</v>
      </c>
      <c r="AB109" s="1">
        <f t="shared" si="22"/>
        <v>18.390235987485511</v>
      </c>
      <c r="AC109" s="1">
        <f t="shared" si="22"/>
        <v>0.30555650532061807</v>
      </c>
      <c r="AD109" s="1">
        <f t="shared" si="22"/>
        <v>2.3325213408314675E-2</v>
      </c>
      <c r="AE109" s="1">
        <f t="shared" si="22"/>
        <v>12.712455285307303</v>
      </c>
      <c r="AF109" s="1">
        <f t="shared" si="22"/>
        <v>4.0441533112892563</v>
      </c>
      <c r="AG109" s="1">
        <f t="shared" si="22"/>
        <v>6.9284423782914493</v>
      </c>
      <c r="AH109" s="1">
        <f t="shared" si="22"/>
        <v>4.5464373964653957</v>
      </c>
      <c r="AI109" s="1">
        <f t="shared" si="22"/>
        <v>7.0957320260805881E-2</v>
      </c>
    </row>
    <row r="110" spans="3:64" x14ac:dyDescent="0.2">
      <c r="C110" s="13" t="s">
        <v>76</v>
      </c>
      <c r="F110" s="1">
        <v>14</v>
      </c>
      <c r="G110" s="1" t="s">
        <v>180</v>
      </c>
      <c r="K110" s="1">
        <f t="shared" si="3"/>
        <v>3.4339722039777492</v>
      </c>
      <c r="L110" s="1">
        <f t="shared" si="3"/>
        <v>7.1979155573860938</v>
      </c>
      <c r="M110" s="1">
        <f t="shared" si="3"/>
        <v>18.431805991261083</v>
      </c>
      <c r="N110" s="1">
        <f t="shared" si="3"/>
        <v>0.15280154669489426</v>
      </c>
      <c r="O110" s="1">
        <f t="shared" si="3"/>
        <v>5.0241256968495067</v>
      </c>
      <c r="P110" s="1">
        <f t="shared" si="3"/>
        <v>1.3357964298551719</v>
      </c>
      <c r="Q110" s="1">
        <f t="shared" si="3"/>
        <v>5.6745749130787164</v>
      </c>
      <c r="R110" s="1">
        <f t="shared" si="3"/>
        <v>1.009762810142109</v>
      </c>
      <c r="S110" s="1">
        <f t="shared" si="3"/>
        <v>0.73342396380781294</v>
      </c>
      <c r="T110" s="1">
        <f t="shared" si="3"/>
        <v>1.2959970064119384</v>
      </c>
      <c r="U110" s="1">
        <f t="shared" si="3"/>
        <v>1.7156741067226251</v>
      </c>
      <c r="V110" s="1">
        <f t="shared" si="3"/>
        <v>16.380937176978541</v>
      </c>
      <c r="W110" s="1">
        <f t="shared" si="3"/>
        <v>3.5578034689052407</v>
      </c>
      <c r="X110" s="1">
        <f t="shared" si="3"/>
        <v>1.2881072901302284</v>
      </c>
      <c r="Y110" s="1">
        <f t="shared" si="3"/>
        <v>24.116848849546322</v>
      </c>
      <c r="Z110" s="1">
        <f t="shared" si="3"/>
        <v>8.5982925445996212</v>
      </c>
      <c r="AA110" s="1">
        <f t="shared" ref="AA110:AI110" si="23">AA21/$I21</f>
        <v>2.2078524069034446</v>
      </c>
      <c r="AB110" s="1">
        <f t="shared" si="23"/>
        <v>21.565808972577287</v>
      </c>
      <c r="AC110" s="1">
        <f t="shared" si="23"/>
        <v>0.34081908622674717</v>
      </c>
      <c r="AD110" s="1">
        <f t="shared" si="23"/>
        <v>5.0247801386320567E-2</v>
      </c>
      <c r="AE110" s="1">
        <f t="shared" si="23"/>
        <v>14.534648178368418</v>
      </c>
      <c r="AF110" s="1">
        <f t="shared" si="23"/>
        <v>4.7010539061759689</v>
      </c>
      <c r="AG110" s="1">
        <f t="shared" si="23"/>
        <v>7.413731842820444</v>
      </c>
      <c r="AH110" s="1">
        <f t="shared" si="23"/>
        <v>4.8984372181094562</v>
      </c>
      <c r="AI110" s="1">
        <f t="shared" si="23"/>
        <v>0.25918084462409124</v>
      </c>
    </row>
    <row r="111" spans="3:64" x14ac:dyDescent="0.2">
      <c r="C111" s="13" t="s">
        <v>77</v>
      </c>
      <c r="F111" s="1">
        <v>15</v>
      </c>
      <c r="G111" s="1" t="s">
        <v>181</v>
      </c>
      <c r="K111" s="1">
        <f t="shared" si="3"/>
        <v>4.3512317778059746</v>
      </c>
      <c r="L111" s="1">
        <f t="shared" si="3"/>
        <v>8.8794721528817053</v>
      </c>
      <c r="M111" s="1">
        <f t="shared" si="3"/>
        <v>14.138700848786025</v>
      </c>
      <c r="N111" s="1">
        <f t="shared" si="3"/>
        <v>0.21139128429332324</v>
      </c>
      <c r="O111" s="1">
        <f t="shared" si="3"/>
        <v>4.7756260120830696</v>
      </c>
      <c r="P111" s="1">
        <f t="shared" si="3"/>
        <v>0.95179416581239951</v>
      </c>
      <c r="Q111" s="1">
        <f t="shared" si="3"/>
        <v>13.234197000498011</v>
      </c>
      <c r="R111" s="1">
        <f t="shared" si="3"/>
        <v>1.5772206651173879</v>
      </c>
      <c r="S111" s="1">
        <f t="shared" si="3"/>
        <v>0.7900284212439288</v>
      </c>
      <c r="T111" s="1">
        <f t="shared" si="3"/>
        <v>0.78686804123991427</v>
      </c>
      <c r="U111" s="1">
        <f t="shared" si="3"/>
        <v>2.0143066374503156</v>
      </c>
      <c r="V111" s="1">
        <f t="shared" si="3"/>
        <v>17.134801233937178</v>
      </c>
      <c r="W111" s="1">
        <f t="shared" si="3"/>
        <v>3.6248152034188834</v>
      </c>
      <c r="X111" s="1">
        <f t="shared" si="3"/>
        <v>0.48852654031946946</v>
      </c>
      <c r="Y111" s="1">
        <f t="shared" si="3"/>
        <v>24.200948419459998</v>
      </c>
      <c r="Z111" s="1">
        <f t="shared" si="3"/>
        <v>3.8348299954608676</v>
      </c>
      <c r="AA111" s="1">
        <f t="shared" ref="AA111:AI111" si="24">AA22/$I22</f>
        <v>2.7812093553983046</v>
      </c>
      <c r="AB111" s="1">
        <f t="shared" si="24"/>
        <v>17.54603580905642</v>
      </c>
      <c r="AC111" s="1">
        <f t="shared" si="24"/>
        <v>0.46671259167684576</v>
      </c>
      <c r="AD111" s="1">
        <f t="shared" si="24"/>
        <v>3.4656876230865157E-2</v>
      </c>
      <c r="AE111" s="1">
        <f t="shared" si="24"/>
        <v>1.9823084559276836</v>
      </c>
      <c r="AF111" s="1">
        <f t="shared" si="24"/>
        <v>5.9689104297442235</v>
      </c>
      <c r="AG111" s="1">
        <f t="shared" si="24"/>
        <v>5.145819593385073</v>
      </c>
      <c r="AH111" s="1">
        <f t="shared" si="24"/>
        <v>6.2032259936007659</v>
      </c>
      <c r="AI111" s="1">
        <f t="shared" si="24"/>
        <v>8.6559848548461479E-2</v>
      </c>
    </row>
    <row r="112" spans="3:64" x14ac:dyDescent="0.2">
      <c r="C112" s="13" t="s">
        <v>78</v>
      </c>
      <c r="F112" s="1">
        <v>16</v>
      </c>
      <c r="G112" s="1" t="s">
        <v>182</v>
      </c>
      <c r="K112" s="1">
        <f t="shared" si="3"/>
        <v>4.2939198428675116</v>
      </c>
      <c r="L112" s="1">
        <f t="shared" si="3"/>
        <v>12.819237521878792</v>
      </c>
      <c r="M112" s="1">
        <f t="shared" si="3"/>
        <v>16.128571547003297</v>
      </c>
      <c r="N112" s="1">
        <f t="shared" si="3"/>
        <v>0.36045134086319758</v>
      </c>
      <c r="O112" s="1">
        <f t="shared" si="3"/>
        <v>6.0295547854497373</v>
      </c>
      <c r="P112" s="1">
        <f t="shared" si="3"/>
        <v>0.78421719496954911</v>
      </c>
      <c r="Q112" s="1">
        <f t="shared" si="3"/>
        <v>23.317858165402207</v>
      </c>
      <c r="R112" s="1">
        <f t="shared" si="3"/>
        <v>1.8969021106256556</v>
      </c>
      <c r="S112" s="1">
        <f t="shared" si="3"/>
        <v>0.99068674322430794</v>
      </c>
      <c r="T112" s="1">
        <f t="shared" si="3"/>
        <v>0.89169346703986052</v>
      </c>
      <c r="U112" s="1">
        <f t="shared" si="3"/>
        <v>1.9076035000858522</v>
      </c>
      <c r="V112" s="1">
        <f t="shared" si="3"/>
        <v>19.293552363437062</v>
      </c>
      <c r="W112" s="1">
        <f t="shared" si="3"/>
        <v>4.6168423076472891</v>
      </c>
      <c r="X112" s="1">
        <f t="shared" si="3"/>
        <v>0.44304699418844695</v>
      </c>
      <c r="Y112" s="1">
        <f t="shared" si="3"/>
        <v>27.855752648985199</v>
      </c>
      <c r="Z112" s="1">
        <f t="shared" si="3"/>
        <v>9.3508744477481258</v>
      </c>
      <c r="AA112" s="1">
        <f t="shared" ref="AA112:AI112" si="25">AA23/$I23</f>
        <v>2.6331310819036395</v>
      </c>
      <c r="AB112" s="1">
        <f t="shared" si="25"/>
        <v>20.377139227995585</v>
      </c>
      <c r="AC112" s="1">
        <f t="shared" si="25"/>
        <v>0.54569772179511777</v>
      </c>
      <c r="AD112" s="1">
        <f t="shared" si="25"/>
        <v>0.10975082268206748</v>
      </c>
      <c r="AE112" s="1">
        <f t="shared" si="25"/>
        <v>2.8425187675906174</v>
      </c>
      <c r="AF112" s="1">
        <f t="shared" si="25"/>
        <v>6.6208827907920664</v>
      </c>
      <c r="AG112" s="1">
        <f t="shared" si="25"/>
        <v>5.9040598722873199</v>
      </c>
      <c r="AH112" s="1">
        <f t="shared" si="25"/>
        <v>7.7858662960492406</v>
      </c>
      <c r="AI112" s="1">
        <f t="shared" si="25"/>
        <v>0.21530647092761135</v>
      </c>
    </row>
    <row r="113" spans="3:35" x14ac:dyDescent="0.2">
      <c r="C113" s="13" t="s">
        <v>79</v>
      </c>
      <c r="F113" s="1">
        <v>17</v>
      </c>
      <c r="G113" s="1" t="s">
        <v>183</v>
      </c>
      <c r="K113" s="1">
        <f t="shared" si="3"/>
        <v>3.7496183242932544</v>
      </c>
      <c r="L113" s="1">
        <f t="shared" si="3"/>
        <v>4.7795791056014192</v>
      </c>
      <c r="M113" s="1">
        <f t="shared" si="3"/>
        <v>12.239853849870256</v>
      </c>
      <c r="N113" s="1">
        <f t="shared" si="3"/>
        <v>0.13245129651762161</v>
      </c>
      <c r="O113" s="1">
        <f t="shared" si="3"/>
        <v>4.5481908156349862</v>
      </c>
      <c r="P113" s="1">
        <f t="shared" si="3"/>
        <v>0.69276906537100902</v>
      </c>
      <c r="Q113" s="1">
        <f t="shared" si="3"/>
        <v>9.8016469576670904</v>
      </c>
      <c r="R113" s="1">
        <f t="shared" si="3"/>
        <v>0.99440662109733324</v>
      </c>
      <c r="S113" s="1">
        <f t="shared" si="3"/>
        <v>0.70880048850817667</v>
      </c>
      <c r="T113" s="1">
        <f t="shared" si="3"/>
        <v>0.82048324610419876</v>
      </c>
      <c r="U113" s="1">
        <f t="shared" si="3"/>
        <v>1.5378351270277486</v>
      </c>
      <c r="V113" s="1">
        <f t="shared" si="3"/>
        <v>13.957382500141758</v>
      </c>
      <c r="W113" s="1">
        <f t="shared" si="3"/>
        <v>2.7514936109097072</v>
      </c>
      <c r="X113" s="1">
        <f t="shared" si="3"/>
        <v>0.52211446732569056</v>
      </c>
      <c r="Y113" s="1">
        <f t="shared" si="3"/>
        <v>24.248270953137375</v>
      </c>
      <c r="Z113" s="1">
        <f t="shared" si="3"/>
        <v>3.0927464704605381</v>
      </c>
      <c r="AA113" s="1">
        <f t="shared" ref="AA113:AI113" si="26">AA24/$I24</f>
        <v>2.2272801244400444</v>
      </c>
      <c r="AB113" s="1">
        <f t="shared" si="26"/>
        <v>18.372189560551732</v>
      </c>
      <c r="AC113" s="1">
        <f t="shared" si="26"/>
        <v>0.45689106908227489</v>
      </c>
      <c r="AD113" s="1">
        <f t="shared" si="26"/>
        <v>3.1249599258248075E-2</v>
      </c>
      <c r="AE113" s="1">
        <f t="shared" si="26"/>
        <v>1.3643724560915829</v>
      </c>
      <c r="AF113" s="1">
        <f t="shared" si="26"/>
        <v>5.5205975747035687</v>
      </c>
      <c r="AG113" s="1">
        <f t="shared" si="26"/>
        <v>5.0995619804069419</v>
      </c>
      <c r="AH113" s="1">
        <f t="shared" si="26"/>
        <v>5.7479226343194574</v>
      </c>
      <c r="AI113" s="1">
        <f t="shared" si="26"/>
        <v>3.448007993971005E-2</v>
      </c>
    </row>
    <row r="114" spans="3:35" x14ac:dyDescent="0.2">
      <c r="C114" s="13" t="s">
        <v>80</v>
      </c>
      <c r="D114" s="7"/>
      <c r="E114" s="7"/>
      <c r="F114" s="1">
        <v>18</v>
      </c>
      <c r="G114" s="1" t="s">
        <v>184</v>
      </c>
      <c r="K114" s="1">
        <f t="shared" si="3"/>
        <v>2.9786834744918296</v>
      </c>
      <c r="L114" s="1">
        <f t="shared" si="3"/>
        <v>9.1287970105751146</v>
      </c>
      <c r="M114" s="1">
        <f t="shared" si="3"/>
        <v>12.063336746210465</v>
      </c>
      <c r="N114" s="1">
        <f t="shared" si="3"/>
        <v>0.17276239573565624</v>
      </c>
      <c r="O114" s="1">
        <f t="shared" si="3"/>
        <v>5.1451981152898334</v>
      </c>
      <c r="P114" s="1">
        <f t="shared" si="3"/>
        <v>0.82669662721261283</v>
      </c>
      <c r="Q114" s="1">
        <f t="shared" si="3"/>
        <v>14.433319415268141</v>
      </c>
      <c r="R114" s="1">
        <f t="shared" si="3"/>
        <v>1.034415672797516</v>
      </c>
      <c r="S114" s="1">
        <f t="shared" si="3"/>
        <v>0.69445163091494855</v>
      </c>
      <c r="T114" s="1">
        <f t="shared" si="3"/>
        <v>0.69402929542236347</v>
      </c>
      <c r="U114" s="1">
        <f t="shared" si="3"/>
        <v>1.7022051348359082</v>
      </c>
      <c r="V114" s="1">
        <f t="shared" si="3"/>
        <v>13.778767457529183</v>
      </c>
      <c r="W114" s="1">
        <f t="shared" si="3"/>
        <v>3.0673063146275803</v>
      </c>
      <c r="X114" s="1">
        <f t="shared" si="3"/>
        <v>0.44853591156194556</v>
      </c>
      <c r="Y114" s="1">
        <f t="shared" ref="K114:Z130" si="27">Y25/$I25</f>
        <v>23.190373382196704</v>
      </c>
      <c r="Z114" s="1">
        <f t="shared" si="27"/>
        <v>5.6125215034716822</v>
      </c>
      <c r="AA114" s="1">
        <f t="shared" ref="AA114:AI114" si="28">AA25/$I25</f>
        <v>1.9944171981156125</v>
      </c>
      <c r="AB114" s="1">
        <f t="shared" si="28"/>
        <v>17.807774392670275</v>
      </c>
      <c r="AC114" s="1">
        <f t="shared" si="28"/>
        <v>0.42036473903087024</v>
      </c>
      <c r="AD114" s="1">
        <f t="shared" si="28"/>
        <v>7.5971573380160001E-2</v>
      </c>
      <c r="AE114" s="1">
        <f t="shared" si="28"/>
        <v>1.6109460517837866</v>
      </c>
      <c r="AF114" s="1">
        <f t="shared" si="28"/>
        <v>5.2238407424066269</v>
      </c>
      <c r="AG114" s="1">
        <f t="shared" si="28"/>
        <v>5.0122055283726707</v>
      </c>
      <c r="AH114" s="1">
        <f t="shared" si="28"/>
        <v>5.5384277209326473</v>
      </c>
      <c r="AI114" s="1">
        <f t="shared" si="28"/>
        <v>0.41460400003843789</v>
      </c>
    </row>
    <row r="115" spans="3:35" x14ac:dyDescent="0.2">
      <c r="C115" s="13" t="s">
        <v>81</v>
      </c>
      <c r="D115" s="7"/>
      <c r="E115" s="7"/>
      <c r="F115" s="1">
        <v>19</v>
      </c>
      <c r="G115" s="1" t="s">
        <v>185</v>
      </c>
      <c r="K115" s="1">
        <f t="shared" si="27"/>
        <v>6.0462448857384077</v>
      </c>
      <c r="L115" s="1">
        <f t="shared" si="27"/>
        <v>5.4220963525529227</v>
      </c>
      <c r="M115" s="1">
        <f t="shared" si="27"/>
        <v>15.150230563935763</v>
      </c>
      <c r="N115" s="1">
        <f t="shared" si="27"/>
        <v>0.24813216833812471</v>
      </c>
      <c r="O115" s="1">
        <f t="shared" si="27"/>
        <v>4.8780037070137094</v>
      </c>
      <c r="P115" s="1">
        <f t="shared" si="27"/>
        <v>1.5685475726458833</v>
      </c>
      <c r="Q115" s="1">
        <f t="shared" si="27"/>
        <v>6.4178490998979996</v>
      </c>
      <c r="R115" s="1">
        <f t="shared" si="27"/>
        <v>1.3395703232787994</v>
      </c>
      <c r="S115" s="1">
        <f t="shared" si="27"/>
        <v>0.72875815396370469</v>
      </c>
      <c r="T115" s="1">
        <f t="shared" si="27"/>
        <v>1.014312770577424</v>
      </c>
      <c r="U115" s="1">
        <f t="shared" si="27"/>
        <v>1.8882557560878519</v>
      </c>
      <c r="V115" s="1">
        <f t="shared" si="27"/>
        <v>19.745366241112027</v>
      </c>
      <c r="W115" s="1">
        <f t="shared" si="27"/>
        <v>2.8968029598721934</v>
      </c>
      <c r="X115" s="1">
        <f t="shared" si="27"/>
        <v>1.726621474972849</v>
      </c>
      <c r="Y115" s="1">
        <f t="shared" si="27"/>
        <v>27.790220542507516</v>
      </c>
      <c r="Z115" s="1">
        <f t="shared" si="27"/>
        <v>4.8037139457075391</v>
      </c>
      <c r="AA115" s="1">
        <f t="shared" ref="AA115:AI115" si="29">AA26/$I26</f>
        <v>2.7789911203965905</v>
      </c>
      <c r="AB115" s="1">
        <f t="shared" si="29"/>
        <v>16.079397835191848</v>
      </c>
      <c r="AC115" s="1">
        <f t="shared" si="29"/>
        <v>0.46894338177352457</v>
      </c>
      <c r="AD115" s="1">
        <f t="shared" si="29"/>
        <v>9.2628216948377778E-2</v>
      </c>
      <c r="AE115" s="1">
        <f t="shared" si="29"/>
        <v>7.5306927197754447</v>
      </c>
      <c r="AF115" s="1">
        <f t="shared" si="29"/>
        <v>4.7227400443843361</v>
      </c>
      <c r="AG115" s="1">
        <f t="shared" si="29"/>
        <v>4.5869197402521973</v>
      </c>
      <c r="AH115" s="1">
        <f t="shared" si="29"/>
        <v>6.1355972512946186</v>
      </c>
      <c r="AI115" s="1">
        <f t="shared" si="29"/>
        <v>0.104481897419532</v>
      </c>
    </row>
    <row r="116" spans="3:35" x14ac:dyDescent="0.2">
      <c r="C116" s="13" t="s">
        <v>83</v>
      </c>
      <c r="D116" s="8"/>
      <c r="E116" s="8"/>
      <c r="F116" s="1">
        <v>20</v>
      </c>
      <c r="G116" s="1" t="s">
        <v>186</v>
      </c>
      <c r="K116" s="1">
        <f t="shared" si="27"/>
        <v>5.5281485396783419</v>
      </c>
      <c r="L116" s="1">
        <f t="shared" si="27"/>
        <v>8.0378603295371214</v>
      </c>
      <c r="M116" s="1">
        <f t="shared" si="27"/>
        <v>12.587701241102867</v>
      </c>
      <c r="N116" s="1">
        <f t="shared" si="27"/>
        <v>0.18024441484439802</v>
      </c>
      <c r="O116" s="1">
        <f t="shared" si="27"/>
        <v>4.0704834730595758</v>
      </c>
      <c r="P116" s="1">
        <f t="shared" si="27"/>
        <v>1.4640971250703765</v>
      </c>
      <c r="Q116" s="1">
        <f t="shared" si="27"/>
        <v>5.144134151337564</v>
      </c>
      <c r="R116" s="1">
        <f t="shared" si="27"/>
        <v>1.1101560889576148</v>
      </c>
      <c r="S116" s="1">
        <f t="shared" si="27"/>
        <v>0.62747431316935576</v>
      </c>
      <c r="T116" s="1">
        <f t="shared" si="27"/>
        <v>0.79244260490332208</v>
      </c>
      <c r="U116" s="1">
        <f t="shared" si="27"/>
        <v>1.5315729812057719</v>
      </c>
      <c r="V116" s="1">
        <f t="shared" si="27"/>
        <v>15.50342112801968</v>
      </c>
      <c r="W116" s="1">
        <f t="shared" si="27"/>
        <v>2.692616228730798</v>
      </c>
      <c r="X116" s="1">
        <f t="shared" si="27"/>
        <v>1.4508776648813886</v>
      </c>
      <c r="Y116" s="1">
        <f t="shared" si="27"/>
        <v>24.087808305396184</v>
      </c>
      <c r="Z116" s="1">
        <f t="shared" si="27"/>
        <v>4.56266747803706</v>
      </c>
      <c r="AA116" s="1">
        <f t="shared" ref="AA116:AI116" si="30">AA27/$I27</f>
        <v>1.9352134108307044</v>
      </c>
      <c r="AB116" s="1">
        <f t="shared" si="30"/>
        <v>15.137691276043599</v>
      </c>
      <c r="AC116" s="1">
        <f t="shared" si="30"/>
        <v>0.33585352373049482</v>
      </c>
      <c r="AD116" s="1">
        <f t="shared" si="30"/>
        <v>2.2224336121100089E-2</v>
      </c>
      <c r="AE116" s="1">
        <f t="shared" si="30"/>
        <v>6.884910838720077</v>
      </c>
      <c r="AF116" s="1">
        <f t="shared" si="30"/>
        <v>4.2967847949549043</v>
      </c>
      <c r="AG116" s="1">
        <f t="shared" si="30"/>
        <v>4.1829084375562395</v>
      </c>
      <c r="AH116" s="1">
        <f t="shared" si="30"/>
        <v>5.0502022564508975</v>
      </c>
      <c r="AI116" s="1">
        <f t="shared" si="30"/>
        <v>0.17868531642215682</v>
      </c>
    </row>
    <row r="117" spans="3:35" x14ac:dyDescent="0.2">
      <c r="C117" s="13" t="s">
        <v>84</v>
      </c>
      <c r="D117" s="8"/>
      <c r="E117" s="8"/>
      <c r="F117" s="1">
        <v>21</v>
      </c>
      <c r="G117" s="1" t="s">
        <v>187</v>
      </c>
      <c r="K117" s="1">
        <f t="shared" si="27"/>
        <v>2.5202927162858608</v>
      </c>
      <c r="L117" s="1">
        <f t="shared" si="27"/>
        <v>5.8971205724800226</v>
      </c>
      <c r="M117" s="1">
        <f t="shared" si="27"/>
        <v>13.38793996117653</v>
      </c>
      <c r="N117" s="1">
        <f t="shared" si="27"/>
        <v>7.1499656529397576E-2</v>
      </c>
      <c r="O117" s="1">
        <f t="shared" si="27"/>
        <v>3.4185700588069774</v>
      </c>
      <c r="P117" s="1">
        <f t="shared" si="27"/>
        <v>0.68523921183982894</v>
      </c>
      <c r="Q117" s="1">
        <f t="shared" si="27"/>
        <v>6.391916387693108</v>
      </c>
      <c r="R117" s="1">
        <f t="shared" si="27"/>
        <v>0.7720304880700416</v>
      </c>
      <c r="S117" s="1">
        <f t="shared" si="27"/>
        <v>0.55127376855167387</v>
      </c>
      <c r="T117" s="1">
        <f t="shared" si="27"/>
        <v>0.46469645838120544</v>
      </c>
      <c r="U117" s="1">
        <f t="shared" si="27"/>
        <v>1.8119206840508331</v>
      </c>
      <c r="V117" s="1">
        <f t="shared" si="27"/>
        <v>16.18997308333368</v>
      </c>
      <c r="W117" s="1">
        <f t="shared" si="27"/>
        <v>2.8171036201068582</v>
      </c>
      <c r="X117" s="1">
        <f t="shared" si="27"/>
        <v>0.14631968858340125</v>
      </c>
      <c r="Y117" s="1">
        <f t="shared" si="27"/>
        <v>23.17452735257443</v>
      </c>
      <c r="Z117" s="1">
        <f t="shared" si="27"/>
        <v>4.0062281154807806</v>
      </c>
      <c r="AA117" s="1">
        <f t="shared" ref="AA117:AI117" si="31">AA28/$I28</f>
        <v>2.2105356290844367</v>
      </c>
      <c r="AB117" s="1">
        <f t="shared" si="31"/>
        <v>13.686438709262953</v>
      </c>
      <c r="AC117" s="1">
        <f t="shared" si="31"/>
        <v>0.31839193367044788</v>
      </c>
      <c r="AD117" s="1">
        <f t="shared" si="31"/>
        <v>3.4368641112581137E-2</v>
      </c>
      <c r="AE117" s="1">
        <f t="shared" si="31"/>
        <v>4.571248866929678</v>
      </c>
      <c r="AF117" s="1">
        <f t="shared" si="31"/>
        <v>5.2529584787204753</v>
      </c>
      <c r="AG117" s="1">
        <f t="shared" si="31"/>
        <v>4.8310065851392547</v>
      </c>
      <c r="AH117" s="1">
        <f t="shared" si="31"/>
        <v>5.5974875433974391</v>
      </c>
      <c r="AI117" s="1">
        <f t="shared" si="31"/>
        <v>0.63880326891589367</v>
      </c>
    </row>
    <row r="118" spans="3:35" x14ac:dyDescent="0.2">
      <c r="C118" s="13" t="s">
        <v>85</v>
      </c>
      <c r="D118" s="8"/>
      <c r="E118" s="8"/>
      <c r="F118" s="1">
        <v>22</v>
      </c>
      <c r="G118" s="1" t="s">
        <v>188</v>
      </c>
      <c r="K118" s="1">
        <f t="shared" si="27"/>
        <v>2.9712941848166374</v>
      </c>
      <c r="L118" s="1">
        <f t="shared" si="27"/>
        <v>8.5349576981996531</v>
      </c>
      <c r="M118" s="1">
        <f t="shared" si="27"/>
        <v>15.853494232929346</v>
      </c>
      <c r="N118" s="1">
        <f t="shared" si="27"/>
        <v>0.1478884574965777</v>
      </c>
      <c r="O118" s="1">
        <f t="shared" si="27"/>
        <v>4.4579820868538995</v>
      </c>
      <c r="P118" s="1">
        <f t="shared" si="27"/>
        <v>0.67295499915591228</v>
      </c>
      <c r="Q118" s="1">
        <f t="shared" si="27"/>
        <v>11.850966192020678</v>
      </c>
      <c r="R118" s="1">
        <f t="shared" si="27"/>
        <v>0.88696868584355104</v>
      </c>
      <c r="S118" s="1">
        <f t="shared" si="27"/>
        <v>0.73132747305377377</v>
      </c>
      <c r="T118" s="1">
        <f t="shared" si="27"/>
        <v>0.56691544520379344</v>
      </c>
      <c r="U118" s="1">
        <f t="shared" si="27"/>
        <v>1.8932065367105384</v>
      </c>
      <c r="V118" s="1">
        <f t="shared" si="27"/>
        <v>19.094766846410362</v>
      </c>
      <c r="W118" s="1">
        <f t="shared" si="27"/>
        <v>3.7625479251694798</v>
      </c>
      <c r="X118" s="1">
        <f t="shared" si="27"/>
        <v>0.13611126904857423</v>
      </c>
      <c r="Y118" s="1">
        <f t="shared" si="27"/>
        <v>30.244660381545071</v>
      </c>
      <c r="Z118" s="1">
        <f t="shared" si="27"/>
        <v>9.9211652211825854</v>
      </c>
      <c r="AA118" s="1">
        <f t="shared" ref="AA118:AI118" si="32">AA29/$I29</f>
        <v>2.3039829562600107</v>
      </c>
      <c r="AB118" s="1">
        <f t="shared" si="32"/>
        <v>18.342912502554434</v>
      </c>
      <c r="AC118" s="1">
        <f t="shared" si="32"/>
        <v>0.39364880394283985</v>
      </c>
      <c r="AD118" s="1">
        <f t="shared" si="32"/>
        <v>9.4604830857940983E-2</v>
      </c>
      <c r="AE118" s="1">
        <f t="shared" si="32"/>
        <v>4.9351077959898983</v>
      </c>
      <c r="AF118" s="1">
        <f t="shared" si="32"/>
        <v>6.9359252345870139</v>
      </c>
      <c r="AG118" s="1">
        <f t="shared" si="32"/>
        <v>6.2134431800633099</v>
      </c>
      <c r="AH118" s="1">
        <f t="shared" si="32"/>
        <v>6.6553580900820997</v>
      </c>
      <c r="AI118" s="1">
        <f t="shared" si="32"/>
        <v>0.71201568794039105</v>
      </c>
    </row>
    <row r="119" spans="3:35" x14ac:dyDescent="0.2">
      <c r="C119" s="13" t="s">
        <v>86</v>
      </c>
      <c r="D119" s="8"/>
      <c r="E119" s="8"/>
      <c r="F119" s="1">
        <v>23</v>
      </c>
      <c r="G119" s="1" t="s">
        <v>189</v>
      </c>
      <c r="K119" s="1">
        <f t="shared" si="27"/>
        <v>3.7114146771061911</v>
      </c>
      <c r="L119" s="1">
        <f t="shared" si="27"/>
        <v>11.393668601543586</v>
      </c>
      <c r="M119" s="1">
        <f t="shared" si="27"/>
        <v>14.700508238421421</v>
      </c>
      <c r="N119" s="1">
        <f t="shared" si="27"/>
        <v>0.44274339790306821</v>
      </c>
      <c r="O119" s="1">
        <f t="shared" si="27"/>
        <v>4.1763102441215851</v>
      </c>
      <c r="P119" s="1">
        <f t="shared" si="27"/>
        <v>1.3355614727327276</v>
      </c>
      <c r="Q119" s="1">
        <f t="shared" si="27"/>
        <v>14.833307041800158</v>
      </c>
      <c r="R119" s="1">
        <f t="shared" si="27"/>
        <v>1.6598226728399634</v>
      </c>
      <c r="S119" s="1">
        <f t="shared" si="27"/>
        <v>0.82257578874169279</v>
      </c>
      <c r="T119" s="1">
        <f t="shared" si="27"/>
        <v>0.50349047674430703</v>
      </c>
      <c r="U119" s="1">
        <f t="shared" si="27"/>
        <v>2.0653862055491037</v>
      </c>
      <c r="V119" s="1">
        <f t="shared" si="27"/>
        <v>19.159007732447026</v>
      </c>
      <c r="W119" s="1">
        <f t="shared" si="27"/>
        <v>2.6418573465667512</v>
      </c>
      <c r="X119" s="1">
        <f t="shared" si="27"/>
        <v>0.21740617349489014</v>
      </c>
      <c r="Y119" s="1">
        <f t="shared" si="27"/>
        <v>28.861356064084625</v>
      </c>
      <c r="Z119" s="1">
        <f t="shared" si="27"/>
        <v>5.3663539881941151</v>
      </c>
      <c r="AA119" s="1">
        <f t="shared" ref="AA119:AI119" si="33">AA30/$I30</f>
        <v>2.0487567904565207</v>
      </c>
      <c r="AB119" s="1">
        <f t="shared" si="33"/>
        <v>13.881908420613849</v>
      </c>
      <c r="AC119" s="1">
        <f t="shared" si="33"/>
        <v>0.50468785657501047</v>
      </c>
      <c r="AD119" s="1">
        <f t="shared" si="33"/>
        <v>4.1279751547540898E-2</v>
      </c>
      <c r="AE119" s="1">
        <f t="shared" si="33"/>
        <v>2.2023887995909153</v>
      </c>
      <c r="AF119" s="1">
        <f t="shared" si="33"/>
        <v>5.9054190555606567</v>
      </c>
      <c r="AG119" s="1">
        <f t="shared" si="33"/>
        <v>4.6302580445488237</v>
      </c>
      <c r="AH119" s="1">
        <f t="shared" si="33"/>
        <v>6.9672412125616034</v>
      </c>
      <c r="AI119" s="1">
        <f t="shared" si="33"/>
        <v>0.13716860215790391</v>
      </c>
    </row>
    <row r="120" spans="3:35" x14ac:dyDescent="0.2">
      <c r="C120" s="13" t="s">
        <v>87</v>
      </c>
      <c r="D120" s="10"/>
      <c r="E120" s="10"/>
      <c r="F120" s="1">
        <v>24</v>
      </c>
      <c r="G120" s="1" t="s">
        <v>190</v>
      </c>
      <c r="K120" s="1">
        <f t="shared" si="27"/>
        <v>3.5115738045943523</v>
      </c>
      <c r="L120" s="1">
        <f t="shared" si="27"/>
        <v>13.961843961732173</v>
      </c>
      <c r="M120" s="1">
        <f t="shared" si="27"/>
        <v>16.843588433015878</v>
      </c>
      <c r="N120" s="1">
        <f t="shared" si="27"/>
        <v>0.45510250576332206</v>
      </c>
      <c r="O120" s="1">
        <f t="shared" si="27"/>
        <v>4.4902267810399676</v>
      </c>
      <c r="P120" s="1">
        <f t="shared" si="27"/>
        <v>0.73648187822190025</v>
      </c>
      <c r="Q120" s="1">
        <f t="shared" si="27"/>
        <v>19.826196361389197</v>
      </c>
      <c r="R120" s="1">
        <f t="shared" si="27"/>
        <v>1.7641047418642777</v>
      </c>
      <c r="S120" s="1">
        <f t="shared" si="27"/>
        <v>0.74699241221643231</v>
      </c>
      <c r="T120" s="1">
        <f t="shared" si="27"/>
        <v>0.47343081974808171</v>
      </c>
      <c r="U120" s="1">
        <f t="shared" si="27"/>
        <v>2.0140709149526392</v>
      </c>
      <c r="V120" s="1">
        <f t="shared" si="27"/>
        <v>19.880441843697749</v>
      </c>
      <c r="W120" s="1">
        <f t="shared" si="27"/>
        <v>2.7846954974123883</v>
      </c>
      <c r="X120" s="1">
        <f t="shared" si="27"/>
        <v>0.16176696554953576</v>
      </c>
      <c r="Y120" s="1">
        <f t="shared" si="27"/>
        <v>30.504103251773426</v>
      </c>
      <c r="Z120" s="1">
        <f t="shared" si="27"/>
        <v>8.7406605170614959</v>
      </c>
      <c r="AA120" s="1">
        <f t="shared" ref="AA120:AI120" si="34">AA31/$I31</f>
        <v>2.0564726133060005</v>
      </c>
      <c r="AB120" s="1">
        <f t="shared" si="34"/>
        <v>15.028889256648265</v>
      </c>
      <c r="AC120" s="1">
        <f t="shared" si="34"/>
        <v>0.53010166192788177</v>
      </c>
      <c r="AD120" s="1">
        <f t="shared" si="34"/>
        <v>0.1227978829741866</v>
      </c>
      <c r="AE120" s="1">
        <f t="shared" si="34"/>
        <v>2.3283997140349202</v>
      </c>
      <c r="AF120" s="1">
        <f t="shared" si="34"/>
        <v>6.1551174393066832</v>
      </c>
      <c r="AG120" s="1">
        <f t="shared" si="34"/>
        <v>4.6302862603725927</v>
      </c>
      <c r="AH120" s="1">
        <f t="shared" si="34"/>
        <v>6.9830812038735237</v>
      </c>
      <c r="AI120" s="1">
        <f t="shared" si="34"/>
        <v>0.30389365845840516</v>
      </c>
    </row>
    <row r="121" spans="3:35" x14ac:dyDescent="0.2">
      <c r="C121" s="13" t="s">
        <v>88</v>
      </c>
      <c r="D121" s="10"/>
      <c r="E121" s="10"/>
      <c r="F121" s="1">
        <v>25</v>
      </c>
      <c r="G121" s="1" t="s">
        <v>191</v>
      </c>
      <c r="K121" s="1">
        <f t="shared" si="27"/>
        <v>4.9083399734078723</v>
      </c>
      <c r="L121" s="1">
        <f t="shared" si="27"/>
        <v>5.3586799993286025</v>
      </c>
      <c r="M121" s="1">
        <f t="shared" si="27"/>
        <v>14.336806629928258</v>
      </c>
      <c r="N121" s="1">
        <f t="shared" si="27"/>
        <v>0.19526719562091974</v>
      </c>
      <c r="O121" s="1">
        <f t="shared" si="27"/>
        <v>6.5492347580437542</v>
      </c>
      <c r="P121" s="1">
        <f t="shared" si="27"/>
        <v>0.6566484231558859</v>
      </c>
      <c r="Q121" s="1">
        <f t="shared" si="27"/>
        <v>8.2125307827391456</v>
      </c>
      <c r="R121" s="1">
        <f t="shared" si="27"/>
        <v>0.86080054653515736</v>
      </c>
      <c r="S121" s="1">
        <f t="shared" si="27"/>
        <v>0.81636898446261363</v>
      </c>
      <c r="T121" s="1">
        <f t="shared" si="27"/>
        <v>1.6130464173827486</v>
      </c>
      <c r="U121" s="1">
        <f t="shared" si="27"/>
        <v>1.9088356905928321</v>
      </c>
      <c r="V121" s="1">
        <f t="shared" si="27"/>
        <v>25.92264748702528</v>
      </c>
      <c r="W121" s="1">
        <f t="shared" si="27"/>
        <v>3.4348233217816508</v>
      </c>
      <c r="X121" s="1">
        <f t="shared" si="27"/>
        <v>1.9115014230984908</v>
      </c>
      <c r="Y121" s="1">
        <f t="shared" si="27"/>
        <v>32.064923658507865</v>
      </c>
      <c r="Z121" s="1">
        <f t="shared" si="27"/>
        <v>5.6179187756974001</v>
      </c>
      <c r="AA121" s="1">
        <f t="shared" ref="AA121:AI121" si="35">AA32/$I32</f>
        <v>2.2668612157051262</v>
      </c>
      <c r="AB121" s="1">
        <f t="shared" si="35"/>
        <v>19.808437988383798</v>
      </c>
      <c r="AC121" s="1">
        <f t="shared" si="35"/>
        <v>0.33409399277258234</v>
      </c>
      <c r="AD121" s="1">
        <f t="shared" si="35"/>
        <v>3.3706655113297873E-2</v>
      </c>
      <c r="AE121" s="1">
        <f t="shared" si="35"/>
        <v>2.3779352460821959</v>
      </c>
      <c r="AF121" s="1">
        <f t="shared" si="35"/>
        <v>5.8444558418407988</v>
      </c>
      <c r="AG121" s="1">
        <f t="shared" si="35"/>
        <v>6.0733741746514545</v>
      </c>
      <c r="AH121" s="1">
        <f t="shared" si="35"/>
        <v>6.9611763985236719</v>
      </c>
      <c r="AI121" s="1">
        <f t="shared" si="35"/>
        <v>7.4601996331408599E-2</v>
      </c>
    </row>
    <row r="122" spans="3:35" x14ac:dyDescent="0.2">
      <c r="C122" s="13" t="s">
        <v>89</v>
      </c>
      <c r="D122" s="10"/>
      <c r="E122" s="10"/>
      <c r="F122" s="1">
        <v>26</v>
      </c>
      <c r="G122" s="1" t="s">
        <v>192</v>
      </c>
      <c r="K122" s="1">
        <f t="shared" si="27"/>
        <v>4.1424189514538039</v>
      </c>
      <c r="L122" s="1">
        <f t="shared" si="27"/>
        <v>9.3069157454799392</v>
      </c>
      <c r="M122" s="1">
        <f t="shared" si="27"/>
        <v>15.25089583207137</v>
      </c>
      <c r="N122" s="1">
        <f t="shared" si="27"/>
        <v>0.22995625891413243</v>
      </c>
      <c r="O122" s="1">
        <f t="shared" si="27"/>
        <v>6.7363130320184359</v>
      </c>
      <c r="P122" s="1">
        <f t="shared" si="27"/>
        <v>1.0188322353442154</v>
      </c>
      <c r="Q122" s="1">
        <f t="shared" si="27"/>
        <v>11.707867904929994</v>
      </c>
      <c r="R122" s="1">
        <f t="shared" si="27"/>
        <v>0.84972097068185126</v>
      </c>
      <c r="S122" s="1">
        <f t="shared" si="27"/>
        <v>0.84500859895673941</v>
      </c>
      <c r="T122" s="1">
        <f t="shared" si="27"/>
        <v>1.3263288578810408</v>
      </c>
      <c r="U122" s="1">
        <f t="shared" si="27"/>
        <v>1.5198050044289981</v>
      </c>
      <c r="V122" s="1">
        <f t="shared" si="27"/>
        <v>22.963733331031154</v>
      </c>
      <c r="W122" s="1">
        <f t="shared" si="27"/>
        <v>3.1002766514943656</v>
      </c>
      <c r="X122" s="1">
        <f t="shared" si="27"/>
        <v>1.6661047413636645</v>
      </c>
      <c r="Y122" s="1">
        <f t="shared" si="27"/>
        <v>33.207377472787442</v>
      </c>
      <c r="Z122" s="1">
        <f t="shared" si="27"/>
        <v>9.177225183527904</v>
      </c>
      <c r="AA122" s="1">
        <f t="shared" ref="AA122:AI122" si="36">AA33/$I33</f>
        <v>1.7063948370336857</v>
      </c>
      <c r="AB122" s="1">
        <f t="shared" si="36"/>
        <v>20.47422691651586</v>
      </c>
      <c r="AC122" s="1">
        <f t="shared" si="36"/>
        <v>0.3085211323693926</v>
      </c>
      <c r="AD122" s="1">
        <f t="shared" si="36"/>
        <v>5.5274222402358582E-2</v>
      </c>
      <c r="AE122" s="1">
        <f t="shared" si="36"/>
        <v>2.671938150789134</v>
      </c>
      <c r="AF122" s="1">
        <f t="shared" si="36"/>
        <v>6.5110168151415619</v>
      </c>
      <c r="AG122" s="1">
        <f t="shared" si="36"/>
        <v>6.4300988814372806</v>
      </c>
      <c r="AH122" s="1">
        <f t="shared" si="36"/>
        <v>6.7815695936883751</v>
      </c>
      <c r="AI122" s="1">
        <f t="shared" si="36"/>
        <v>0.74325351342230583</v>
      </c>
    </row>
    <row r="123" spans="3:35" x14ac:dyDescent="0.2">
      <c r="C123" s="13" t="s">
        <v>90</v>
      </c>
      <c r="F123" s="1">
        <v>27</v>
      </c>
      <c r="G123" s="1" t="s">
        <v>193</v>
      </c>
      <c r="K123" s="1">
        <f t="shared" si="27"/>
        <v>2.7248082023281763</v>
      </c>
      <c r="L123" s="1">
        <f t="shared" si="27"/>
        <v>4.0523611273391236</v>
      </c>
      <c r="M123" s="1">
        <f t="shared" si="27"/>
        <v>14.396261838083456</v>
      </c>
      <c r="N123" s="1">
        <f t="shared" si="27"/>
        <v>0.10333391864594797</v>
      </c>
      <c r="O123" s="1">
        <f t="shared" si="27"/>
        <v>3.9727300144166895</v>
      </c>
      <c r="P123" s="1">
        <f t="shared" si="27"/>
        <v>1.15817872531497</v>
      </c>
      <c r="Q123" s="1">
        <f t="shared" si="27"/>
        <v>7.4909205514074308</v>
      </c>
      <c r="R123" s="1">
        <f t="shared" si="27"/>
        <v>1.229396064493615</v>
      </c>
      <c r="S123" s="1">
        <f t="shared" si="27"/>
        <v>0.58134580423585203</v>
      </c>
      <c r="T123" s="1">
        <f t="shared" si="27"/>
        <v>0.76318639731340754</v>
      </c>
      <c r="U123" s="1">
        <f t="shared" si="27"/>
        <v>1.2074488763341102</v>
      </c>
      <c r="V123" s="1">
        <f t="shared" si="27"/>
        <v>17.472797272697463</v>
      </c>
      <c r="W123" s="1">
        <f t="shared" si="27"/>
        <v>3.4056108456944396</v>
      </c>
      <c r="X123" s="1">
        <f t="shared" si="27"/>
        <v>2.0184704353628855</v>
      </c>
      <c r="Y123" s="1">
        <f t="shared" si="27"/>
        <v>24.936882271120659</v>
      </c>
      <c r="Z123" s="1">
        <f t="shared" si="27"/>
        <v>8.2378577675455009</v>
      </c>
      <c r="AA123" s="1">
        <f t="shared" ref="AA123:AI123" si="37">AA34/$I34</f>
        <v>2.8582627727762508</v>
      </c>
      <c r="AB123" s="1">
        <f t="shared" si="37"/>
        <v>21.745971171275716</v>
      </c>
      <c r="AC123" s="1">
        <f t="shared" si="37"/>
        <v>0.41188027913530934</v>
      </c>
      <c r="AD123" s="1">
        <f t="shared" si="37"/>
        <v>2.4650078780815734E-2</v>
      </c>
      <c r="AE123" s="1">
        <f t="shared" si="37"/>
        <v>4.5335819986840162</v>
      </c>
      <c r="AF123" s="1">
        <f t="shared" si="37"/>
        <v>5.5094868580910843</v>
      </c>
      <c r="AG123" s="1">
        <f t="shared" si="37"/>
        <v>4.7575928024437806</v>
      </c>
      <c r="AH123" s="1">
        <f t="shared" si="37"/>
        <v>5.3268249631452473</v>
      </c>
      <c r="AI123" s="1">
        <f t="shared" si="37"/>
        <v>0.31213305580771183</v>
      </c>
    </row>
    <row r="124" spans="3:35" x14ac:dyDescent="0.2">
      <c r="C124" s="13" t="s">
        <v>91</v>
      </c>
      <c r="F124" s="1">
        <v>28</v>
      </c>
      <c r="G124" s="1" t="s">
        <v>194</v>
      </c>
      <c r="K124" s="1">
        <f t="shared" si="27"/>
        <v>2.3868266592768324</v>
      </c>
      <c r="L124" s="1">
        <f t="shared" si="27"/>
        <v>6.8506534069910563</v>
      </c>
      <c r="M124" s="1">
        <f t="shared" si="27"/>
        <v>13.70310808380278</v>
      </c>
      <c r="N124" s="1">
        <f t="shared" si="27"/>
        <v>0.11080831410622528</v>
      </c>
      <c r="O124" s="1">
        <f t="shared" si="27"/>
        <v>3.66527616827209</v>
      </c>
      <c r="P124" s="1">
        <f t="shared" si="27"/>
        <v>1.4535593519789356</v>
      </c>
      <c r="Q124" s="1">
        <f t="shared" si="27"/>
        <v>8.3572403656940963</v>
      </c>
      <c r="R124" s="1">
        <f t="shared" si="27"/>
        <v>1.0846503962810272</v>
      </c>
      <c r="S124" s="1">
        <f t="shared" si="27"/>
        <v>0.59991465220692342</v>
      </c>
      <c r="T124" s="1">
        <f t="shared" si="27"/>
        <v>0.60969802429778941</v>
      </c>
      <c r="U124" s="1">
        <f t="shared" si="27"/>
        <v>1.0786812066109526</v>
      </c>
      <c r="V124" s="1">
        <f t="shared" si="27"/>
        <v>15.4726994997388</v>
      </c>
      <c r="W124" s="1">
        <f t="shared" si="27"/>
        <v>2.7848249586206864</v>
      </c>
      <c r="X124" s="1">
        <f t="shared" si="27"/>
        <v>1.548048093102554</v>
      </c>
      <c r="Y124" s="1">
        <f t="shared" si="27"/>
        <v>24.253087254255004</v>
      </c>
      <c r="Z124" s="1">
        <f t="shared" si="27"/>
        <v>8.1612753257715198</v>
      </c>
      <c r="AA124" s="1">
        <f t="shared" ref="AA124:AI124" si="38">AA35/$I35</f>
        <v>1.6307769022980589</v>
      </c>
      <c r="AB124" s="1">
        <f t="shared" si="38"/>
        <v>20.871628576932384</v>
      </c>
      <c r="AC124" s="1">
        <f t="shared" si="38"/>
        <v>0.37108180734222951</v>
      </c>
      <c r="AD124" s="1">
        <f t="shared" si="38"/>
        <v>3.0704575350432389E-2</v>
      </c>
      <c r="AE124" s="1">
        <f t="shared" si="38"/>
        <v>3.0112478100628026</v>
      </c>
      <c r="AF124" s="1">
        <f t="shared" si="38"/>
        <v>4.9165032769509054</v>
      </c>
      <c r="AG124" s="1">
        <f t="shared" si="38"/>
        <v>4.6017191980663652</v>
      </c>
      <c r="AH124" s="1">
        <f t="shared" si="38"/>
        <v>4.8442673034024342</v>
      </c>
      <c r="AI124" s="1">
        <f t="shared" si="38"/>
        <v>0.21121057986884487</v>
      </c>
    </row>
    <row r="125" spans="3:35" x14ac:dyDescent="0.2">
      <c r="C125" s="13" t="s">
        <v>92</v>
      </c>
      <c r="F125" s="1">
        <v>29</v>
      </c>
      <c r="G125" s="1" t="s">
        <v>195</v>
      </c>
      <c r="K125" s="1">
        <f t="shared" si="27"/>
        <v>2.8043566127105546</v>
      </c>
      <c r="L125" s="1">
        <f t="shared" si="27"/>
        <v>4.9225061050070842</v>
      </c>
      <c r="M125" s="1">
        <f t="shared" si="27"/>
        <v>17.445285493519645</v>
      </c>
      <c r="N125" s="1">
        <f t="shared" si="27"/>
        <v>0.29022709800414576</v>
      </c>
      <c r="O125" s="1">
        <f t="shared" si="27"/>
        <v>5.404417249042277</v>
      </c>
      <c r="P125" s="1">
        <f t="shared" si="27"/>
        <v>1.2603159213053297</v>
      </c>
      <c r="Q125" s="1">
        <f t="shared" si="27"/>
        <v>9.1131894150778709</v>
      </c>
      <c r="R125" s="1">
        <f t="shared" si="27"/>
        <v>1.0051617206764463</v>
      </c>
      <c r="S125" s="1">
        <f t="shared" si="27"/>
        <v>0.98532428805531658</v>
      </c>
      <c r="T125" s="1">
        <f t="shared" si="27"/>
        <v>1.1911268986541748</v>
      </c>
      <c r="U125" s="1">
        <f t="shared" si="27"/>
        <v>1.0386761814569208</v>
      </c>
      <c r="V125" s="1">
        <f t="shared" si="27"/>
        <v>27.784982132882437</v>
      </c>
      <c r="W125" s="1">
        <f t="shared" si="27"/>
        <v>2.4802769908752991</v>
      </c>
      <c r="X125" s="1">
        <f t="shared" si="27"/>
        <v>2.4254917221823975</v>
      </c>
      <c r="Y125" s="1">
        <f t="shared" si="27"/>
        <v>41.425551326826827</v>
      </c>
      <c r="Z125" s="1">
        <f t="shared" si="27"/>
        <v>13.656698249683993</v>
      </c>
      <c r="AA125" s="1">
        <f t="shared" ref="AA125:AI125" si="39">AA36/$I36</f>
        <v>3.1822121180548812</v>
      </c>
      <c r="AB125" s="1">
        <f t="shared" si="39"/>
        <v>25.771771247350536</v>
      </c>
      <c r="AC125" s="1">
        <f t="shared" si="39"/>
        <v>0.44052223217888581</v>
      </c>
      <c r="AD125" s="1">
        <f t="shared" si="39"/>
        <v>5.5125443625213433E-2</v>
      </c>
      <c r="AE125" s="1">
        <f t="shared" si="39"/>
        <v>2.667408694356856</v>
      </c>
      <c r="AF125" s="1">
        <f t="shared" si="39"/>
        <v>5.97112767067948</v>
      </c>
      <c r="AG125" s="1">
        <f t="shared" si="39"/>
        <v>5.7600648529153675</v>
      </c>
      <c r="AH125" s="1">
        <f t="shared" si="39"/>
        <v>6.1704118110505011</v>
      </c>
      <c r="AI125" s="1">
        <f t="shared" si="39"/>
        <v>9.2774934977787674E-2</v>
      </c>
    </row>
    <row r="126" spans="3:35" x14ac:dyDescent="0.2">
      <c r="C126" s="13" t="s">
        <v>94</v>
      </c>
      <c r="F126" s="1">
        <v>30</v>
      </c>
      <c r="G126" s="1" t="s">
        <v>196</v>
      </c>
      <c r="K126" s="1">
        <f t="shared" si="27"/>
        <v>2.5302862756376858</v>
      </c>
      <c r="L126" s="1">
        <f t="shared" si="27"/>
        <v>7.6684776868605402</v>
      </c>
      <c r="M126" s="1">
        <f t="shared" si="27"/>
        <v>16.092313451850607</v>
      </c>
      <c r="N126" s="1">
        <f t="shared" si="27"/>
        <v>0.14700670739766697</v>
      </c>
      <c r="O126" s="1">
        <f t="shared" si="27"/>
        <v>4.4382400085953257</v>
      </c>
      <c r="P126" s="1">
        <f t="shared" si="27"/>
        <v>0.84111340366553156</v>
      </c>
      <c r="Q126" s="1">
        <f t="shared" si="27"/>
        <v>7.1403150901795023</v>
      </c>
      <c r="R126" s="1">
        <f t="shared" si="27"/>
        <v>0.89924399905595032</v>
      </c>
      <c r="S126" s="1">
        <f t="shared" si="27"/>
        <v>0.64172250788337215</v>
      </c>
      <c r="T126" s="1">
        <f t="shared" si="27"/>
        <v>1.0093058932631349</v>
      </c>
      <c r="U126" s="1">
        <f t="shared" si="27"/>
        <v>1.1237829294193924</v>
      </c>
      <c r="V126" s="1">
        <f t="shared" si="27"/>
        <v>23.826794234970397</v>
      </c>
      <c r="W126" s="1">
        <f t="shared" si="27"/>
        <v>3.2827360131956529</v>
      </c>
      <c r="X126" s="1">
        <f t="shared" si="27"/>
        <v>2.20596489899915</v>
      </c>
      <c r="Y126" s="1">
        <f t="shared" si="27"/>
        <v>29.574243834428501</v>
      </c>
      <c r="Z126" s="1">
        <f t="shared" si="27"/>
        <v>6.7558498965160707</v>
      </c>
      <c r="AA126" s="1">
        <f t="shared" ref="AA126:AI126" si="40">AA37/$I37</f>
        <v>3.0088593503681142</v>
      </c>
      <c r="AB126" s="1">
        <f t="shared" si="40"/>
        <v>24.530667807787232</v>
      </c>
      <c r="AC126" s="1">
        <f t="shared" si="40"/>
        <v>0.32839775045574487</v>
      </c>
      <c r="AD126" s="1">
        <f t="shared" si="40"/>
        <v>4.5089512255265585E-2</v>
      </c>
      <c r="AE126" s="1">
        <f t="shared" si="40"/>
        <v>2.2200627699421838</v>
      </c>
      <c r="AF126" s="1">
        <f t="shared" si="40"/>
        <v>5.7564045118409668</v>
      </c>
      <c r="AG126" s="1">
        <f t="shared" si="40"/>
        <v>5.2006205990910122</v>
      </c>
      <c r="AH126" s="1">
        <f t="shared" si="40"/>
        <v>5.2339408393527318</v>
      </c>
      <c r="AI126" s="1">
        <f t="shared" si="40"/>
        <v>0.15312003022146076</v>
      </c>
    </row>
    <row r="127" spans="3:35" x14ac:dyDescent="0.2">
      <c r="C127" s="13" t="s">
        <v>95</v>
      </c>
      <c r="F127" s="1">
        <v>31</v>
      </c>
      <c r="G127" s="1" t="s">
        <v>197</v>
      </c>
      <c r="K127" s="1">
        <f t="shared" si="27"/>
        <v>3.1300462445283053</v>
      </c>
      <c r="L127" s="1">
        <f t="shared" si="27"/>
        <v>6.7239442502885147</v>
      </c>
      <c r="M127" s="1">
        <f t="shared" si="27"/>
        <v>11.54492146025046</v>
      </c>
      <c r="N127" s="1">
        <f t="shared" si="27"/>
        <v>0.30107126029974862</v>
      </c>
      <c r="O127" s="1">
        <f t="shared" si="27"/>
        <v>4.3044006941890673</v>
      </c>
      <c r="P127" s="1">
        <f t="shared" si="27"/>
        <v>0.60192567515688689</v>
      </c>
      <c r="Q127" s="1">
        <f t="shared" si="27"/>
        <v>10.523878001058861</v>
      </c>
      <c r="R127" s="1">
        <f t="shared" si="27"/>
        <v>0.97337130995239074</v>
      </c>
      <c r="S127" s="1">
        <f t="shared" si="27"/>
        <v>0.65091890043252065</v>
      </c>
      <c r="T127" s="1">
        <f t="shared" si="27"/>
        <v>0.50805298022530843</v>
      </c>
      <c r="U127" s="1">
        <f t="shared" si="27"/>
        <v>0.93360403305104256</v>
      </c>
      <c r="V127" s="1">
        <f t="shared" si="27"/>
        <v>18.059461446755467</v>
      </c>
      <c r="W127" s="1">
        <f t="shared" si="27"/>
        <v>2.2028878612639509</v>
      </c>
      <c r="X127" s="1">
        <f t="shared" si="27"/>
        <v>0.43997908809536668</v>
      </c>
      <c r="Y127" s="1">
        <f t="shared" si="27"/>
        <v>20.827568552045129</v>
      </c>
      <c r="Z127" s="1">
        <f t="shared" si="27"/>
        <v>5.2397960576673457</v>
      </c>
      <c r="AA127" s="1">
        <f t="shared" ref="AA127:AI127" si="41">AA38/$I38</f>
        <v>2.0000394368570009</v>
      </c>
      <c r="AB127" s="1">
        <f t="shared" si="41"/>
        <v>17.217619389567901</v>
      </c>
      <c r="AC127" s="1">
        <f t="shared" si="41"/>
        <v>0.41242297583084803</v>
      </c>
      <c r="AD127" s="1">
        <f t="shared" si="41"/>
        <v>4.5931504272155664E-2</v>
      </c>
      <c r="AE127" s="1">
        <f t="shared" si="41"/>
        <v>4.3152641551715467</v>
      </c>
      <c r="AF127" s="1">
        <f t="shared" si="41"/>
        <v>4.6065829974286707</v>
      </c>
      <c r="AG127" s="1">
        <f t="shared" si="41"/>
        <v>4.2404845899819996</v>
      </c>
      <c r="AH127" s="1">
        <f t="shared" si="41"/>
        <v>5.1438563809216076</v>
      </c>
      <c r="AI127" s="1">
        <f t="shared" si="41"/>
        <v>0.18370402023816079</v>
      </c>
    </row>
    <row r="128" spans="3:35" x14ac:dyDescent="0.2">
      <c r="C128" s="13" t="s">
        <v>96</v>
      </c>
      <c r="F128" s="1">
        <v>32</v>
      </c>
      <c r="G128" s="1" t="s">
        <v>198</v>
      </c>
      <c r="K128" s="1">
        <f t="shared" si="27"/>
        <v>3.4769123582489874</v>
      </c>
      <c r="L128" s="1">
        <f t="shared" si="27"/>
        <v>7.1468906432193178</v>
      </c>
      <c r="M128" s="1">
        <f t="shared" si="27"/>
        <v>13.401688303085962</v>
      </c>
      <c r="N128" s="1">
        <f t="shared" si="27"/>
        <v>0.35297712367823986</v>
      </c>
      <c r="O128" s="1">
        <f t="shared" si="27"/>
        <v>4.3097867473647664</v>
      </c>
      <c r="P128" s="1">
        <f t="shared" si="27"/>
        <v>0.88008907226900979</v>
      </c>
      <c r="Q128" s="1">
        <f t="shared" si="27"/>
        <v>11.734708134188802</v>
      </c>
      <c r="R128" s="1">
        <f t="shared" si="27"/>
        <v>1.0020181663700791</v>
      </c>
      <c r="S128" s="1">
        <f t="shared" si="27"/>
        <v>0.77455827946988931</v>
      </c>
      <c r="T128" s="1">
        <f t="shared" si="27"/>
        <v>0.57440450553308331</v>
      </c>
      <c r="U128" s="1">
        <f t="shared" si="27"/>
        <v>0.89868690701082798</v>
      </c>
      <c r="V128" s="1">
        <f t="shared" si="27"/>
        <v>18.933852222968238</v>
      </c>
      <c r="W128" s="1">
        <f t="shared" si="27"/>
        <v>2.6745015412430564</v>
      </c>
      <c r="X128" s="1">
        <f t="shared" si="27"/>
        <v>0.4846633754716308</v>
      </c>
      <c r="Y128" s="1">
        <f t="shared" si="27"/>
        <v>24.950152695631907</v>
      </c>
      <c r="Z128" s="1">
        <f t="shared" si="27"/>
        <v>9.0368310578538313</v>
      </c>
      <c r="AA128" s="1">
        <f t="shared" ref="AA128:AI128" si="42">AA39/$I39</f>
        <v>2.1242018961812374</v>
      </c>
      <c r="AB128" s="1">
        <f t="shared" si="42"/>
        <v>19.593912622648642</v>
      </c>
      <c r="AC128" s="1">
        <f t="shared" si="42"/>
        <v>0.42293762471302876</v>
      </c>
      <c r="AD128" s="1">
        <f t="shared" si="42"/>
        <v>5.1182082461563562E-2</v>
      </c>
      <c r="AE128" s="1">
        <f t="shared" si="42"/>
        <v>3.2882451941173172</v>
      </c>
      <c r="AF128" s="1">
        <f t="shared" si="42"/>
        <v>5.2449306071451725</v>
      </c>
      <c r="AG128" s="1">
        <f t="shared" si="42"/>
        <v>4.8036679456764668</v>
      </c>
      <c r="AH128" s="1">
        <f t="shared" si="42"/>
        <v>5.2231620845722437</v>
      </c>
      <c r="AI128" s="1">
        <f t="shared" si="42"/>
        <v>9.3333539643495778E-2</v>
      </c>
    </row>
    <row r="129" spans="3:35" x14ac:dyDescent="0.2">
      <c r="C129" s="13" t="s">
        <v>97</v>
      </c>
      <c r="F129" s="1">
        <v>33</v>
      </c>
      <c r="G129" s="1" t="s">
        <v>199</v>
      </c>
      <c r="K129" s="1">
        <f t="shared" si="27"/>
        <v>2.5152755357672119</v>
      </c>
      <c r="L129" s="1">
        <f t="shared" si="27"/>
        <v>4.1394069004262972</v>
      </c>
      <c r="M129" s="1">
        <f t="shared" si="27"/>
        <v>13.140848703411834</v>
      </c>
      <c r="N129" s="1">
        <f t="shared" si="27"/>
        <v>0.30279653256975592</v>
      </c>
      <c r="O129" s="1">
        <f t="shared" si="27"/>
        <v>3.2458081032528274</v>
      </c>
      <c r="P129" s="1">
        <f t="shared" si="27"/>
        <v>1.0789519978174917</v>
      </c>
      <c r="Q129" s="1">
        <f t="shared" si="27"/>
        <v>5.7586755921681911</v>
      </c>
      <c r="R129" s="1">
        <f t="shared" si="27"/>
        <v>1.1490747810876349</v>
      </c>
      <c r="S129" s="1">
        <f t="shared" si="27"/>
        <v>0.61534601159488989</v>
      </c>
      <c r="T129" s="1">
        <f t="shared" si="27"/>
        <v>0.57120672615467227</v>
      </c>
      <c r="U129" s="1">
        <f t="shared" si="27"/>
        <v>1.3461520597613428</v>
      </c>
      <c r="V129" s="1">
        <f t="shared" si="27"/>
        <v>16.102074313974512</v>
      </c>
      <c r="W129" s="1">
        <f t="shared" si="27"/>
        <v>2.5760848267139238</v>
      </c>
      <c r="X129" s="1">
        <f t="shared" si="27"/>
        <v>0.56359729956611992</v>
      </c>
      <c r="Y129" s="1">
        <f t="shared" si="27"/>
        <v>21.693706925254453</v>
      </c>
      <c r="Z129" s="1">
        <f t="shared" si="27"/>
        <v>7.9587930006725163</v>
      </c>
      <c r="AA129" s="1">
        <f t="shared" ref="AA129:AI129" si="43">AA40/$I40</f>
        <v>1.9775943374702347</v>
      </c>
      <c r="AB129" s="1">
        <f t="shared" si="43"/>
        <v>21.380032340089123</v>
      </c>
      <c r="AC129" s="1">
        <f t="shared" si="43"/>
        <v>0.39707551845139066</v>
      </c>
      <c r="AD129" s="1">
        <f t="shared" si="43"/>
        <v>5.9100960941928481E-2</v>
      </c>
      <c r="AE129" s="1">
        <f t="shared" si="43"/>
        <v>2.9374471022871678</v>
      </c>
      <c r="AF129" s="1">
        <f t="shared" si="43"/>
        <v>4.9482305327133238</v>
      </c>
      <c r="AG129" s="1">
        <f t="shared" si="43"/>
        <v>4.3175346355278377</v>
      </c>
      <c r="AH129" s="1">
        <f t="shared" si="43"/>
        <v>4.8304998148609819</v>
      </c>
      <c r="AI129" s="1">
        <f t="shared" si="43"/>
        <v>0.65370494429397008</v>
      </c>
    </row>
    <row r="130" spans="3:35" x14ac:dyDescent="0.2">
      <c r="C130" s="13" t="s">
        <v>98</v>
      </c>
      <c r="D130" s="7"/>
      <c r="E130" s="7"/>
      <c r="F130" s="1">
        <v>34</v>
      </c>
      <c r="G130" s="1" t="s">
        <v>200</v>
      </c>
      <c r="K130" s="1">
        <f t="shared" si="27"/>
        <v>2.6999402816891882</v>
      </c>
      <c r="L130" s="1">
        <f t="shared" si="27"/>
        <v>5.7797066750202779</v>
      </c>
      <c r="M130" s="1">
        <f t="shared" si="27"/>
        <v>11.883643402953373</v>
      </c>
      <c r="N130" s="1">
        <f t="shared" si="27"/>
        <v>0.44462686379191552</v>
      </c>
      <c r="O130" s="1">
        <f t="shared" si="27"/>
        <v>3.8216251660751954</v>
      </c>
      <c r="P130" s="1">
        <f t="shared" si="27"/>
        <v>1.4609375733697221</v>
      </c>
      <c r="Q130" s="1">
        <f t="shared" si="27"/>
        <v>7.070567999397622</v>
      </c>
      <c r="R130" s="1">
        <f t="shared" si="27"/>
        <v>1.1223967048050087</v>
      </c>
      <c r="S130" s="1">
        <f t="shared" si="27"/>
        <v>0.72383342612114177</v>
      </c>
      <c r="T130" s="1">
        <f t="shared" si="27"/>
        <v>0.584907029008779</v>
      </c>
      <c r="U130" s="1">
        <f t="shared" si="27"/>
        <v>1.562113506809707</v>
      </c>
      <c r="V130" s="1">
        <f t="shared" si="27"/>
        <v>14.808834260061255</v>
      </c>
      <c r="W130" s="1">
        <f t="shared" si="27"/>
        <v>2.9382799905606936</v>
      </c>
      <c r="X130" s="1">
        <f t="shared" ref="K130:Z146" si="44">X41/$I41</f>
        <v>0.57858940477455922</v>
      </c>
      <c r="Y130" s="1">
        <f t="shared" si="44"/>
        <v>22.422116950494168</v>
      </c>
      <c r="Z130" s="1">
        <f t="shared" si="44"/>
        <v>9.8131212462226021</v>
      </c>
      <c r="AA130" s="1">
        <f t="shared" ref="AA130:AI130" si="45">AA41/$I41</f>
        <v>1.4655220468325103</v>
      </c>
      <c r="AB130" s="1">
        <f t="shared" si="45"/>
        <v>21.389953854791329</v>
      </c>
      <c r="AC130" s="1">
        <f t="shared" si="45"/>
        <v>0.4156539956243121</v>
      </c>
      <c r="AD130" s="1">
        <f t="shared" si="45"/>
        <v>3.170730532815523E-2</v>
      </c>
      <c r="AE130" s="1">
        <f t="shared" si="45"/>
        <v>2.8704175929812585</v>
      </c>
      <c r="AF130" s="1">
        <f t="shared" si="45"/>
        <v>5.0325595548293558</v>
      </c>
      <c r="AG130" s="1">
        <f t="shared" si="45"/>
        <v>4.5682071132352009</v>
      </c>
      <c r="AH130" s="1">
        <f t="shared" si="45"/>
        <v>4.487958411690971</v>
      </c>
      <c r="AI130" s="1">
        <f t="shared" si="45"/>
        <v>0.32271073253221777</v>
      </c>
    </row>
    <row r="131" spans="3:35" x14ac:dyDescent="0.2">
      <c r="C131" s="13" t="s">
        <v>99</v>
      </c>
      <c r="D131" s="7"/>
      <c r="E131" s="7"/>
      <c r="F131" s="1">
        <v>35</v>
      </c>
      <c r="G131" s="1" t="s">
        <v>201</v>
      </c>
      <c r="K131" s="1">
        <f t="shared" si="44"/>
        <v>2.3001485611431804</v>
      </c>
      <c r="L131" s="1">
        <f t="shared" si="44"/>
        <v>5.1674617473236202</v>
      </c>
      <c r="M131" s="1">
        <f t="shared" si="44"/>
        <v>9.6905957632461153</v>
      </c>
      <c r="N131" s="1">
        <f t="shared" si="44"/>
        <v>0.18381979876263005</v>
      </c>
      <c r="O131" s="1">
        <f t="shared" si="44"/>
        <v>4.1988996757756896</v>
      </c>
      <c r="P131" s="1">
        <f t="shared" si="44"/>
        <v>0.76207523600238858</v>
      </c>
      <c r="Q131" s="1">
        <f t="shared" si="44"/>
        <v>13.854441119517348</v>
      </c>
      <c r="R131" s="1">
        <f t="shared" si="44"/>
        <v>1.2548933038783996</v>
      </c>
      <c r="S131" s="1">
        <f t="shared" si="44"/>
        <v>0.60274266793485798</v>
      </c>
      <c r="T131" s="1">
        <f t="shared" si="44"/>
        <v>0.80848570664218078</v>
      </c>
      <c r="U131" s="1">
        <f t="shared" si="44"/>
        <v>1.4179981180859929</v>
      </c>
      <c r="V131" s="1">
        <f t="shared" si="44"/>
        <v>13.629784588787158</v>
      </c>
      <c r="W131" s="1">
        <f t="shared" si="44"/>
        <v>3.6636049169440996</v>
      </c>
      <c r="X131" s="1">
        <f t="shared" si="44"/>
        <v>0.51578929071350388</v>
      </c>
      <c r="Y131" s="1">
        <f t="shared" si="44"/>
        <v>26.392618817475419</v>
      </c>
      <c r="Z131" s="1">
        <f t="shared" si="44"/>
        <v>9.7057844894650476</v>
      </c>
      <c r="AA131" s="1">
        <f t="shared" ref="AA131:AI131" si="46">AA42/$I42</f>
        <v>2.0530861300070891</v>
      </c>
      <c r="AB131" s="1">
        <f t="shared" si="46"/>
        <v>19.45183577517696</v>
      </c>
      <c r="AC131" s="1">
        <f t="shared" si="46"/>
        <v>0.3472739723924641</v>
      </c>
      <c r="AD131" s="1">
        <f t="shared" si="46"/>
        <v>4.5851437349250561E-2</v>
      </c>
      <c r="AE131" s="1">
        <f t="shared" si="46"/>
        <v>1.4586660413325421</v>
      </c>
      <c r="AF131" s="1">
        <f t="shared" si="46"/>
        <v>4.3754255666214377</v>
      </c>
      <c r="AG131" s="1">
        <f t="shared" si="46"/>
        <v>4.2498928796920534</v>
      </c>
      <c r="AH131" s="1">
        <f t="shared" si="46"/>
        <v>5.8168567086062923</v>
      </c>
      <c r="AI131" s="1">
        <f t="shared" si="46"/>
        <v>0.11824630416480594</v>
      </c>
    </row>
    <row r="132" spans="3:35" x14ac:dyDescent="0.2">
      <c r="C132" s="13" t="s">
        <v>100</v>
      </c>
      <c r="D132" s="7"/>
      <c r="E132" s="7"/>
      <c r="F132" s="1">
        <v>36</v>
      </c>
      <c r="G132" s="1" t="s">
        <v>202</v>
      </c>
      <c r="K132" s="1">
        <f t="shared" si="44"/>
        <v>1.9493613336292441</v>
      </c>
      <c r="L132" s="1">
        <f t="shared" si="44"/>
        <v>7.9982977985924606</v>
      </c>
      <c r="M132" s="1">
        <f t="shared" si="44"/>
        <v>10.181278509494723</v>
      </c>
      <c r="N132" s="1">
        <f t="shared" si="44"/>
        <v>0.17836276095064146</v>
      </c>
      <c r="O132" s="1">
        <f t="shared" si="44"/>
        <v>3.5904266915874432</v>
      </c>
      <c r="P132" s="1">
        <f t="shared" si="44"/>
        <v>0.61438242783221975</v>
      </c>
      <c r="Q132" s="1">
        <f t="shared" si="44"/>
        <v>13.376762247783928</v>
      </c>
      <c r="R132" s="1">
        <f t="shared" si="44"/>
        <v>1.3282574312098554</v>
      </c>
      <c r="S132" s="1">
        <f t="shared" si="44"/>
        <v>0.56256512043898044</v>
      </c>
      <c r="T132" s="1">
        <f t="shared" si="44"/>
        <v>0.69167106575098924</v>
      </c>
      <c r="U132" s="1">
        <f t="shared" si="44"/>
        <v>1.3472057906546866</v>
      </c>
      <c r="V132" s="1">
        <f t="shared" si="44"/>
        <v>11.227462293942299</v>
      </c>
      <c r="W132" s="1">
        <f t="shared" si="44"/>
        <v>3.2062569189521151</v>
      </c>
      <c r="X132" s="1">
        <f t="shared" si="44"/>
        <v>0.36177764245974048</v>
      </c>
      <c r="Y132" s="1">
        <f t="shared" si="44"/>
        <v>21.846766515701514</v>
      </c>
      <c r="Z132" s="1">
        <f t="shared" si="44"/>
        <v>8.2973811391270118</v>
      </c>
      <c r="AA132" s="1">
        <f t="shared" ref="AA132:AI132" si="47">AA43/$I43</f>
        <v>1.3713250635539938</v>
      </c>
      <c r="AB132" s="1">
        <f t="shared" si="47"/>
        <v>18.308881649051894</v>
      </c>
      <c r="AC132" s="1">
        <f t="shared" si="47"/>
        <v>0.27065712813573878</v>
      </c>
      <c r="AD132" s="1">
        <f t="shared" si="47"/>
        <v>4.8417906826009861E-2</v>
      </c>
      <c r="AE132" s="1">
        <f t="shared" si="47"/>
        <v>1.3351618584535807</v>
      </c>
      <c r="AF132" s="1">
        <f t="shared" si="47"/>
        <v>4.0705425007169014</v>
      </c>
      <c r="AG132" s="1">
        <f t="shared" si="47"/>
        <v>3.6435694165468382</v>
      </c>
      <c r="AH132" s="1">
        <f t="shared" si="47"/>
        <v>4.7716542082562023</v>
      </c>
      <c r="AI132" s="1">
        <f t="shared" si="47"/>
        <v>0.20763917670176718</v>
      </c>
    </row>
    <row r="133" spans="3:35" x14ac:dyDescent="0.2">
      <c r="C133" s="13" t="s">
        <v>101</v>
      </c>
      <c r="D133" s="8"/>
      <c r="E133" s="8"/>
      <c r="F133" s="1">
        <v>37</v>
      </c>
      <c r="G133" s="1" t="s">
        <v>203</v>
      </c>
      <c r="K133" s="1">
        <f t="shared" si="44"/>
        <v>3.68901322120806</v>
      </c>
      <c r="L133" s="1">
        <f t="shared" si="44"/>
        <v>5.3800078151825677</v>
      </c>
      <c r="M133" s="1">
        <f t="shared" si="44"/>
        <v>16.106759673432453</v>
      </c>
      <c r="N133" s="1">
        <f t="shared" si="44"/>
        <v>0.15761580861071942</v>
      </c>
      <c r="O133" s="1">
        <f t="shared" si="44"/>
        <v>5.0147359895429409</v>
      </c>
      <c r="P133" s="1">
        <f t="shared" si="44"/>
        <v>0.97902046386216723</v>
      </c>
      <c r="Q133" s="1">
        <f t="shared" si="44"/>
        <v>4.506589987630643</v>
      </c>
      <c r="R133" s="1">
        <f t="shared" si="44"/>
        <v>0.88516391769228786</v>
      </c>
      <c r="S133" s="1">
        <f t="shared" si="44"/>
        <v>0.69024593455166261</v>
      </c>
      <c r="T133" s="1">
        <f t="shared" si="44"/>
        <v>1.3641083795220164</v>
      </c>
      <c r="U133" s="1">
        <f t="shared" si="44"/>
        <v>1.3714727940664109</v>
      </c>
      <c r="V133" s="1">
        <f t="shared" si="44"/>
        <v>20.900689350251405</v>
      </c>
      <c r="W133" s="1">
        <f t="shared" si="44"/>
        <v>2.9494212046252897</v>
      </c>
      <c r="X133" s="1">
        <f t="shared" si="44"/>
        <v>3.9377792347641902</v>
      </c>
      <c r="Y133" s="1">
        <f t="shared" si="44"/>
        <v>32.036515846552106</v>
      </c>
      <c r="Z133" s="1">
        <f t="shared" si="44"/>
        <v>4.1606470148228993</v>
      </c>
      <c r="AA133" s="1">
        <f t="shared" ref="AA133:AI133" si="48">AA44/$I44</f>
        <v>2.6370924671986424</v>
      </c>
      <c r="AB133" s="1">
        <f t="shared" si="48"/>
        <v>18.843725534905836</v>
      </c>
      <c r="AC133" s="1">
        <f t="shared" si="48"/>
        <v>0.40961040684416461</v>
      </c>
      <c r="AD133" s="1">
        <f t="shared" si="48"/>
        <v>3.6273252473424417E-2</v>
      </c>
      <c r="AE133" s="1">
        <f t="shared" si="48"/>
        <v>4.7598266610800515</v>
      </c>
      <c r="AF133" s="1">
        <f t="shared" si="48"/>
        <v>4.7163044917475965</v>
      </c>
      <c r="AG133" s="1">
        <f t="shared" si="48"/>
        <v>4.792021253557941</v>
      </c>
      <c r="AH133" s="1">
        <f t="shared" si="48"/>
        <v>5.8952127177740605</v>
      </c>
      <c r="AI133" s="1">
        <f t="shared" si="48"/>
        <v>7.3468535805287033E-2</v>
      </c>
    </row>
    <row r="134" spans="3:35" x14ac:dyDescent="0.2">
      <c r="C134" s="13" t="s">
        <v>102</v>
      </c>
      <c r="D134" s="8"/>
      <c r="E134" s="8"/>
      <c r="F134" s="1">
        <v>38</v>
      </c>
      <c r="G134" s="1" t="s">
        <v>204</v>
      </c>
      <c r="K134" s="1">
        <f t="shared" si="44"/>
        <v>3.120054694482064</v>
      </c>
      <c r="L134" s="1">
        <f t="shared" si="44"/>
        <v>9.3098118329631649</v>
      </c>
      <c r="M134" s="1">
        <f t="shared" si="44"/>
        <v>14.804617098652995</v>
      </c>
      <c r="N134" s="1">
        <f t="shared" si="44"/>
        <v>0.26893197828391274</v>
      </c>
      <c r="O134" s="1">
        <f t="shared" si="44"/>
        <v>6.2860422572559518</v>
      </c>
      <c r="P134" s="1">
        <f t="shared" si="44"/>
        <v>1.008743696638644</v>
      </c>
      <c r="Q134" s="1">
        <f t="shared" si="44"/>
        <v>8.9315401608101119</v>
      </c>
      <c r="R134" s="1">
        <f t="shared" si="44"/>
        <v>0.82551575454313331</v>
      </c>
      <c r="S134" s="1">
        <f t="shared" si="44"/>
        <v>0.87510924174194948</v>
      </c>
      <c r="T134" s="1">
        <f t="shared" si="44"/>
        <v>1.3492893941864916</v>
      </c>
      <c r="U134" s="1">
        <f t="shared" si="44"/>
        <v>1.1896568188647765</v>
      </c>
      <c r="V134" s="1">
        <f t="shared" si="44"/>
        <v>22.559401809834011</v>
      </c>
      <c r="W134" s="1">
        <f t="shared" si="44"/>
        <v>3.7723930122216056</v>
      </c>
      <c r="X134" s="1">
        <f t="shared" si="44"/>
        <v>4.0988380548561159</v>
      </c>
      <c r="Y134" s="1">
        <f t="shared" si="44"/>
        <v>34.059109402200157</v>
      </c>
      <c r="Z134" s="1">
        <f t="shared" si="44"/>
        <v>12.641657650719276</v>
      </c>
      <c r="AA134" s="1">
        <f t="shared" ref="AA134:AI134" si="49">AA45/$I45</f>
        <v>2.5066819175235753</v>
      </c>
      <c r="AB134" s="1">
        <f t="shared" si="49"/>
        <v>21.317537891118306</v>
      </c>
      <c r="AC134" s="1">
        <f t="shared" si="49"/>
        <v>0.44478228987045043</v>
      </c>
      <c r="AD134" s="1">
        <f t="shared" si="49"/>
        <v>7.253023669285362E-2</v>
      </c>
      <c r="AE134" s="1">
        <f t="shared" si="49"/>
        <v>6.0908787897690626</v>
      </c>
      <c r="AF134" s="1">
        <f t="shared" si="49"/>
        <v>5.4868607040305868</v>
      </c>
      <c r="AG134" s="1">
        <f t="shared" si="49"/>
        <v>5.2628816683963375</v>
      </c>
      <c r="AH134" s="1">
        <f t="shared" si="49"/>
        <v>6.0449251964382906</v>
      </c>
      <c r="AI134" s="1">
        <f t="shared" si="49"/>
        <v>0.46173472874017168</v>
      </c>
    </row>
    <row r="135" spans="3:35" x14ac:dyDescent="0.2">
      <c r="C135" s="13" t="s">
        <v>103</v>
      </c>
      <c r="D135" s="8"/>
      <c r="E135" s="8"/>
      <c r="F135" s="1">
        <v>39</v>
      </c>
      <c r="G135" s="1" t="s">
        <v>205</v>
      </c>
      <c r="K135" s="1">
        <f t="shared" si="44"/>
        <v>3.4920477080566461</v>
      </c>
      <c r="L135" s="1">
        <f t="shared" si="44"/>
        <v>8.0531733291902814</v>
      </c>
      <c r="M135" s="1">
        <f t="shared" si="44"/>
        <v>15.921779854650612</v>
      </c>
      <c r="N135" s="1">
        <f t="shared" si="44"/>
        <v>0.14353588087668417</v>
      </c>
      <c r="O135" s="1">
        <f t="shared" si="44"/>
        <v>2.8937979926844939</v>
      </c>
      <c r="P135" s="1">
        <f t="shared" si="44"/>
        <v>0.43934685726371719</v>
      </c>
      <c r="Q135" s="1">
        <f t="shared" si="44"/>
        <v>7.5590960425010083</v>
      </c>
      <c r="R135" s="1">
        <f t="shared" si="44"/>
        <v>1.2720320931693911</v>
      </c>
      <c r="S135" s="1">
        <f t="shared" si="44"/>
        <v>0.71907336816485601</v>
      </c>
      <c r="T135" s="1">
        <f t="shared" si="44"/>
        <v>0.5821045480054492</v>
      </c>
      <c r="U135" s="1">
        <f t="shared" si="44"/>
        <v>1.7300636282950499</v>
      </c>
      <c r="V135" s="1">
        <f t="shared" si="44"/>
        <v>13.043772444310029</v>
      </c>
      <c r="W135" s="1">
        <f t="shared" si="44"/>
        <v>4.00788647414132</v>
      </c>
      <c r="X135" s="1">
        <f t="shared" si="44"/>
        <v>0.5723263730769057</v>
      </c>
      <c r="Y135" s="1">
        <f t="shared" si="44"/>
        <v>22.601985520734686</v>
      </c>
      <c r="Z135" s="1">
        <f t="shared" si="44"/>
        <v>5.0183606547266635</v>
      </c>
      <c r="AA135" s="1">
        <f t="shared" ref="AA135:AI135" si="50">AA46/$I46</f>
        <v>2.183868131500732</v>
      </c>
      <c r="AB135" s="1">
        <f t="shared" si="50"/>
        <v>15.19736627044453</v>
      </c>
      <c r="AC135" s="1">
        <f t="shared" si="50"/>
        <v>0.35890438890227083</v>
      </c>
      <c r="AD135" s="1">
        <f t="shared" si="50"/>
        <v>4.3142906195637779E-2</v>
      </c>
      <c r="AE135" s="1">
        <f t="shared" si="50"/>
        <v>2.2568781205730835</v>
      </c>
      <c r="AF135" s="1">
        <f t="shared" si="50"/>
        <v>4.3569723381530716</v>
      </c>
      <c r="AG135" s="1">
        <f t="shared" si="50"/>
        <v>3.523337866433748</v>
      </c>
      <c r="AH135" s="1">
        <f t="shared" si="50"/>
        <v>4.1765193193403771</v>
      </c>
      <c r="AI135" s="1">
        <f t="shared" si="50"/>
        <v>0.12791156914867555</v>
      </c>
    </row>
    <row r="136" spans="3:35" x14ac:dyDescent="0.2">
      <c r="C136" s="13" t="s">
        <v>105</v>
      </c>
      <c r="D136" s="10"/>
      <c r="E136" s="10"/>
      <c r="F136" s="1">
        <v>40</v>
      </c>
      <c r="G136" s="1" t="s">
        <v>206</v>
      </c>
      <c r="K136" s="1">
        <f t="shared" si="44"/>
        <v>4.3676004079630468</v>
      </c>
      <c r="L136" s="1">
        <f t="shared" si="44"/>
        <v>11.427034997979801</v>
      </c>
      <c r="M136" s="1">
        <f t="shared" si="44"/>
        <v>16.190367107649958</v>
      </c>
      <c r="N136" s="1">
        <f t="shared" si="44"/>
        <v>0.16630893266547264</v>
      </c>
      <c r="O136" s="1">
        <f t="shared" si="44"/>
        <v>3.191906191846019</v>
      </c>
      <c r="P136" s="1">
        <f t="shared" si="44"/>
        <v>0.4468999991715028</v>
      </c>
      <c r="Q136" s="1">
        <f t="shared" si="44"/>
        <v>9.4913323048443381</v>
      </c>
      <c r="R136" s="1">
        <f t="shared" si="44"/>
        <v>1.3565462035207598</v>
      </c>
      <c r="S136" s="1">
        <f t="shared" si="44"/>
        <v>0.85750931961886645</v>
      </c>
      <c r="T136" s="1">
        <f t="shared" si="44"/>
        <v>0.76738394560394174</v>
      </c>
      <c r="U136" s="1">
        <f t="shared" si="44"/>
        <v>1.6859258387666041</v>
      </c>
      <c r="V136" s="1">
        <f t="shared" si="44"/>
        <v>13.443188205977785</v>
      </c>
      <c r="W136" s="1">
        <f t="shared" si="44"/>
        <v>3.8148345327418847</v>
      </c>
      <c r="X136" s="1">
        <f t="shared" si="44"/>
        <v>0.63644323996503327</v>
      </c>
      <c r="Y136" s="1">
        <f t="shared" si="44"/>
        <v>25.002828848158348</v>
      </c>
      <c r="Z136" s="1">
        <f t="shared" si="44"/>
        <v>6.7955575732071338</v>
      </c>
      <c r="AA136" s="1">
        <f t="shared" ref="AA136:AI136" si="51">AA47/$I47</f>
        <v>1.7863453478402518</v>
      </c>
      <c r="AB136" s="1">
        <f t="shared" si="51"/>
        <v>16.4905082718006</v>
      </c>
      <c r="AC136" s="1">
        <f t="shared" si="51"/>
        <v>0.39866591163328025</v>
      </c>
      <c r="AD136" s="1">
        <f t="shared" si="51"/>
        <v>4.0830536946620553E-2</v>
      </c>
      <c r="AE136" s="1">
        <f t="shared" si="51"/>
        <v>2.3055576066535344</v>
      </c>
      <c r="AF136" s="1">
        <f t="shared" si="51"/>
        <v>4.8887803204628435</v>
      </c>
      <c r="AG136" s="1">
        <f t="shared" si="51"/>
        <v>4.1537397612552267</v>
      </c>
      <c r="AH136" s="1">
        <f t="shared" si="51"/>
        <v>3.9462716107177691</v>
      </c>
      <c r="AI136" s="1">
        <f t="shared" si="51"/>
        <v>0.42526774754691249</v>
      </c>
    </row>
    <row r="137" spans="3:35" x14ac:dyDescent="0.2">
      <c r="C137" s="13" t="s">
        <v>106</v>
      </c>
      <c r="D137" s="10"/>
      <c r="E137" s="10"/>
      <c r="F137" s="1">
        <v>41</v>
      </c>
      <c r="G137" s="1" t="s">
        <v>207</v>
      </c>
      <c r="K137" s="1">
        <f t="shared" si="44"/>
        <v>6.256477327685416</v>
      </c>
      <c r="L137" s="1">
        <f t="shared" si="44"/>
        <v>9.9710607828746234</v>
      </c>
      <c r="M137" s="1">
        <f t="shared" si="44"/>
        <v>17.695704209998791</v>
      </c>
      <c r="N137" s="1">
        <f t="shared" si="44"/>
        <v>9.8482548142255724E-2</v>
      </c>
      <c r="O137" s="1">
        <f t="shared" si="44"/>
        <v>5.8849304067229653</v>
      </c>
      <c r="P137" s="1">
        <f t="shared" si="44"/>
        <v>0.72173795908777183</v>
      </c>
      <c r="Q137" s="1">
        <f t="shared" si="44"/>
        <v>8.1699896902138835</v>
      </c>
      <c r="R137" s="1">
        <f t="shared" si="44"/>
        <v>0.93780044604774493</v>
      </c>
      <c r="S137" s="1">
        <f t="shared" si="44"/>
        <v>0.96356282427073459</v>
      </c>
      <c r="T137" s="1">
        <f t="shared" si="44"/>
        <v>0.76034985252978349</v>
      </c>
      <c r="U137" s="1">
        <f t="shared" si="44"/>
        <v>1.2174083076418769</v>
      </c>
      <c r="V137" s="1">
        <f t="shared" si="44"/>
        <v>21.515604921566439</v>
      </c>
      <c r="W137" s="1">
        <f t="shared" si="44"/>
        <v>3.6720717663453288</v>
      </c>
      <c r="X137" s="1">
        <f t="shared" si="44"/>
        <v>1.0495376926036646</v>
      </c>
      <c r="Y137" s="1">
        <f t="shared" si="44"/>
        <v>23.923677263566926</v>
      </c>
      <c r="Z137" s="1">
        <f t="shared" si="44"/>
        <v>5.4720182407111242</v>
      </c>
      <c r="AA137" s="1">
        <f t="shared" ref="AA137:AI137" si="52">AA48/$I48</f>
        <v>2.9929886935866534</v>
      </c>
      <c r="AB137" s="1">
        <f t="shared" si="52"/>
        <v>19.319278233518173</v>
      </c>
      <c r="AC137" s="1">
        <f t="shared" si="52"/>
        <v>0.34224072468025696</v>
      </c>
      <c r="AD137" s="1">
        <f t="shared" si="52"/>
        <v>4.8325229230129552E-2</v>
      </c>
      <c r="AE137" s="1">
        <f t="shared" si="52"/>
        <v>8.4407680607019078</v>
      </c>
      <c r="AF137" s="1">
        <f t="shared" si="52"/>
        <v>7.9160936416527319</v>
      </c>
      <c r="AG137" s="1">
        <f t="shared" si="52"/>
        <v>5.5408486453041936</v>
      </c>
      <c r="AH137" s="1">
        <f t="shared" si="52"/>
        <v>8.4870191679276914</v>
      </c>
      <c r="AI137" s="1">
        <f t="shared" si="52"/>
        <v>0.41551415837762751</v>
      </c>
    </row>
    <row r="138" spans="3:35" x14ac:dyDescent="0.2">
      <c r="C138" s="13" t="s">
        <v>107</v>
      </c>
      <c r="D138" s="10"/>
      <c r="E138" s="10"/>
      <c r="F138" s="1">
        <v>42</v>
      </c>
      <c r="G138" s="1" t="s">
        <v>208</v>
      </c>
      <c r="K138" s="1">
        <f t="shared" si="44"/>
        <v>6.3071345028195109</v>
      </c>
      <c r="L138" s="1">
        <f t="shared" si="44"/>
        <v>13.381456175132836</v>
      </c>
      <c r="M138" s="1">
        <f t="shared" si="44"/>
        <v>17.597687169440817</v>
      </c>
      <c r="N138" s="1">
        <f t="shared" si="44"/>
        <v>0.15411273996681676</v>
      </c>
      <c r="O138" s="1">
        <f t="shared" si="44"/>
        <v>6.3674764447843142</v>
      </c>
      <c r="P138" s="1">
        <f t="shared" si="44"/>
        <v>0.47006374831653625</v>
      </c>
      <c r="Q138" s="1">
        <f t="shared" si="44"/>
        <v>12.93175706478466</v>
      </c>
      <c r="R138" s="1">
        <f t="shared" si="44"/>
        <v>0.85659492114444824</v>
      </c>
      <c r="S138" s="1">
        <f t="shared" si="44"/>
        <v>0.92857900973315299</v>
      </c>
      <c r="T138" s="1">
        <f t="shared" si="44"/>
        <v>0.79464420397188684</v>
      </c>
      <c r="U138" s="1">
        <f t="shared" si="44"/>
        <v>1.1814967457184598</v>
      </c>
      <c r="V138" s="1">
        <f t="shared" si="44"/>
        <v>22.02935790580786</v>
      </c>
      <c r="W138" s="1">
        <f t="shared" si="44"/>
        <v>3.7838399226434767</v>
      </c>
      <c r="X138" s="1">
        <f t="shared" si="44"/>
        <v>1.0647002148297093</v>
      </c>
      <c r="Y138" s="1">
        <f t="shared" si="44"/>
        <v>26.030957760957524</v>
      </c>
      <c r="Z138" s="1">
        <f t="shared" si="44"/>
        <v>13.409205862624598</v>
      </c>
      <c r="AA138" s="1">
        <f t="shared" ref="AA138:AI138" si="53">AA49/$I49</f>
        <v>2.7680027964689216</v>
      </c>
      <c r="AB138" s="1">
        <f t="shared" si="53"/>
        <v>20.75572024282609</v>
      </c>
      <c r="AC138" s="1">
        <f t="shared" si="53"/>
        <v>0.40722806005627349</v>
      </c>
      <c r="AD138" s="1">
        <f t="shared" si="53"/>
        <v>8.0391625128381258E-2</v>
      </c>
      <c r="AE138" s="1">
        <f t="shared" si="53"/>
        <v>9.1998816310273615</v>
      </c>
      <c r="AF138" s="1">
        <f t="shared" si="53"/>
        <v>8.957332652624638</v>
      </c>
      <c r="AG138" s="1">
        <f t="shared" si="53"/>
        <v>5.894333831123463</v>
      </c>
      <c r="AH138" s="1">
        <f t="shared" si="53"/>
        <v>7.8484602692679637</v>
      </c>
      <c r="AI138" s="1">
        <f t="shared" si="53"/>
        <v>0.85944970745454508</v>
      </c>
    </row>
    <row r="139" spans="3:35" x14ac:dyDescent="0.2">
      <c r="C139" s="13" t="s">
        <v>108</v>
      </c>
      <c r="D139" s="10"/>
      <c r="E139" s="10"/>
      <c r="F139" s="1">
        <v>43</v>
      </c>
      <c r="G139" s="1" t="s">
        <v>209</v>
      </c>
      <c r="K139" s="1">
        <f t="shared" si="44"/>
        <v>5.8461318599656966</v>
      </c>
      <c r="L139" s="1">
        <f t="shared" si="44"/>
        <v>7.7734888069733286</v>
      </c>
      <c r="M139" s="1">
        <f t="shared" si="44"/>
        <v>16.625576081754488</v>
      </c>
      <c r="N139" s="1">
        <f t="shared" si="44"/>
        <v>0.12337177481186562</v>
      </c>
      <c r="O139" s="1">
        <f t="shared" si="44"/>
        <v>6.6305296298058325</v>
      </c>
      <c r="P139" s="1">
        <f t="shared" si="44"/>
        <v>0.53655135264639575</v>
      </c>
      <c r="Q139" s="1">
        <f t="shared" si="44"/>
        <v>7.5177318183172632</v>
      </c>
      <c r="R139" s="1">
        <f t="shared" si="44"/>
        <v>0.87885419469807469</v>
      </c>
      <c r="S139" s="1">
        <f t="shared" si="44"/>
        <v>0.99609819836826696</v>
      </c>
      <c r="T139" s="1">
        <f t="shared" si="44"/>
        <v>1.0270570032565915</v>
      </c>
      <c r="U139" s="1">
        <f t="shared" si="44"/>
        <v>1.3311151782154751</v>
      </c>
      <c r="V139" s="1">
        <f t="shared" si="44"/>
        <v>18.910093716341439</v>
      </c>
      <c r="W139" s="1">
        <f t="shared" si="44"/>
        <v>3.8544531793712076</v>
      </c>
      <c r="X139" s="1">
        <f t="shared" si="44"/>
        <v>1.5428750327181107</v>
      </c>
      <c r="Y139" s="1">
        <f t="shared" si="44"/>
        <v>25.549254774635553</v>
      </c>
      <c r="Z139" s="1">
        <f t="shared" si="44"/>
        <v>5.7284512479240712</v>
      </c>
      <c r="AA139" s="1">
        <f t="shared" ref="AA139:AI139" si="54">AA50/$I50</f>
        <v>2.040206051155744</v>
      </c>
      <c r="AB139" s="1">
        <f t="shared" si="54"/>
        <v>18.31909083859172</v>
      </c>
      <c r="AC139" s="1">
        <f t="shared" si="54"/>
        <v>0.41386018543771014</v>
      </c>
      <c r="AD139" s="1">
        <f t="shared" si="54"/>
        <v>7.4233302543570814E-2</v>
      </c>
      <c r="AE139" s="1">
        <f t="shared" si="54"/>
        <v>10.931723940086993</v>
      </c>
      <c r="AF139" s="1">
        <f t="shared" si="54"/>
        <v>6.0789206933257907</v>
      </c>
      <c r="AG139" s="1">
        <f t="shared" si="54"/>
        <v>5.7661301023264002</v>
      </c>
      <c r="AH139" s="1">
        <f t="shared" si="54"/>
        <v>8.4631590488051671</v>
      </c>
      <c r="AI139" s="1">
        <f t="shared" si="54"/>
        <v>7.9424853729729697E-2</v>
      </c>
    </row>
    <row r="140" spans="3:35" x14ac:dyDescent="0.2">
      <c r="C140" s="13" t="s">
        <v>109</v>
      </c>
      <c r="F140" s="1">
        <v>44</v>
      </c>
      <c r="G140" s="1" t="s">
        <v>210</v>
      </c>
      <c r="K140" s="1">
        <f t="shared" si="44"/>
        <v>4.5076802303111236</v>
      </c>
      <c r="L140" s="1">
        <f t="shared" si="44"/>
        <v>8.9611401458538449</v>
      </c>
      <c r="M140" s="1">
        <f t="shared" si="44"/>
        <v>13.730080236913043</v>
      </c>
      <c r="N140" s="1">
        <f t="shared" si="44"/>
        <v>0.13318896560254614</v>
      </c>
      <c r="O140" s="1">
        <f t="shared" si="44"/>
        <v>5.6910860022532681</v>
      </c>
      <c r="P140" s="1">
        <f t="shared" si="44"/>
        <v>0.43933113789985756</v>
      </c>
      <c r="Q140" s="1">
        <f t="shared" si="44"/>
        <v>8.3011170030051389</v>
      </c>
      <c r="R140" s="1">
        <f t="shared" si="44"/>
        <v>0.76923491057248872</v>
      </c>
      <c r="S140" s="1">
        <f t="shared" si="44"/>
        <v>0.71644430876050169</v>
      </c>
      <c r="T140" s="1">
        <f t="shared" si="44"/>
        <v>0.73787790047883706</v>
      </c>
      <c r="U140" s="1">
        <f t="shared" si="44"/>
        <v>1.1995436971840274</v>
      </c>
      <c r="V140" s="1">
        <f t="shared" si="44"/>
        <v>15.746690091411351</v>
      </c>
      <c r="W140" s="1">
        <f t="shared" si="44"/>
        <v>3.4455258758780256</v>
      </c>
      <c r="X140" s="1">
        <f t="shared" si="44"/>
        <v>1.4710757931875071</v>
      </c>
      <c r="Y140" s="1">
        <f t="shared" si="44"/>
        <v>23.900376581450285</v>
      </c>
      <c r="Z140" s="1">
        <f t="shared" si="44"/>
        <v>7.6404825283273805</v>
      </c>
      <c r="AA140" s="1">
        <f t="shared" ref="AA140:AI140" si="55">AA51/$I51</f>
        <v>1.9468876696671542</v>
      </c>
      <c r="AB140" s="1">
        <f t="shared" si="55"/>
        <v>16.902245907301744</v>
      </c>
      <c r="AC140" s="1">
        <f t="shared" si="55"/>
        <v>0.31043004313976819</v>
      </c>
      <c r="AD140" s="1">
        <f t="shared" si="55"/>
        <v>4.6290836591434313E-2</v>
      </c>
      <c r="AE140" s="1">
        <f t="shared" si="55"/>
        <v>9.6508250169285006</v>
      </c>
      <c r="AF140" s="1">
        <f t="shared" si="55"/>
        <v>5.3981916981294997</v>
      </c>
      <c r="AG140" s="1">
        <f t="shared" si="55"/>
        <v>4.9511698832328852</v>
      </c>
      <c r="AH140" s="1">
        <f t="shared" si="55"/>
        <v>6.5202260289392893</v>
      </c>
      <c r="AI140" s="1">
        <f t="shared" si="55"/>
        <v>0.8196626387210787</v>
      </c>
    </row>
    <row r="141" spans="3:35" x14ac:dyDescent="0.2">
      <c r="C141" s="13" t="s">
        <v>110</v>
      </c>
      <c r="F141" s="1">
        <v>45</v>
      </c>
      <c r="G141" s="1" t="s">
        <v>211</v>
      </c>
      <c r="K141" s="1">
        <f t="shared" si="44"/>
        <v>3.2359277197262899</v>
      </c>
      <c r="L141" s="1">
        <f t="shared" si="44"/>
        <v>5.6579770114276791</v>
      </c>
      <c r="M141" s="1">
        <f t="shared" si="44"/>
        <v>13.487096644523751</v>
      </c>
      <c r="N141" s="1">
        <f t="shared" si="44"/>
        <v>0.15450842064958498</v>
      </c>
      <c r="O141" s="1">
        <f t="shared" si="44"/>
        <v>3.2653800786376301</v>
      </c>
      <c r="P141" s="1">
        <f t="shared" si="44"/>
        <v>0.65659421940834961</v>
      </c>
      <c r="Q141" s="1">
        <f t="shared" si="44"/>
        <v>8.8390136570120283</v>
      </c>
      <c r="R141" s="1">
        <f t="shared" si="44"/>
        <v>0.9299689708984733</v>
      </c>
      <c r="S141" s="1">
        <f t="shared" si="44"/>
        <v>0.67007823552717316</v>
      </c>
      <c r="T141" s="1">
        <f t="shared" si="44"/>
        <v>0.36037959202122194</v>
      </c>
      <c r="U141" s="1">
        <f t="shared" si="44"/>
        <v>0.89891076533630165</v>
      </c>
      <c r="V141" s="1">
        <f t="shared" si="44"/>
        <v>12.628773948701449</v>
      </c>
      <c r="W141" s="1">
        <f t="shared" si="44"/>
        <v>2.9704638901243068</v>
      </c>
      <c r="X141" s="1">
        <f t="shared" si="44"/>
        <v>0.58657857474411357</v>
      </c>
      <c r="Y141" s="1">
        <f t="shared" si="44"/>
        <v>20.843079830127238</v>
      </c>
      <c r="Z141" s="1">
        <f t="shared" si="44"/>
        <v>3.7753195860101272</v>
      </c>
      <c r="AA141" s="1">
        <f t="shared" ref="AA141:AI141" si="56">AA52/$I52</f>
        <v>4.6919404214438396</v>
      </c>
      <c r="AB141" s="1">
        <f t="shared" si="56"/>
        <v>20.558241207414358</v>
      </c>
      <c r="AC141" s="1">
        <f t="shared" si="56"/>
        <v>0.38546722452259113</v>
      </c>
      <c r="AD141" s="1">
        <f t="shared" si="56"/>
        <v>3.9466845164550082E-2</v>
      </c>
      <c r="AE141" s="1">
        <f t="shared" si="56"/>
        <v>3.7121428077289123</v>
      </c>
      <c r="AF141" s="1">
        <f t="shared" si="56"/>
        <v>5.3107666663458248</v>
      </c>
      <c r="AG141" s="1">
        <f t="shared" si="56"/>
        <v>4.5795147866128918</v>
      </c>
      <c r="AH141" s="1">
        <f t="shared" si="56"/>
        <v>3.8586033084632883</v>
      </c>
      <c r="AI141" s="1">
        <f t="shared" si="56"/>
        <v>0.92484375563861343</v>
      </c>
    </row>
    <row r="142" spans="3:35" x14ac:dyDescent="0.2">
      <c r="C142" s="13" t="s">
        <v>111</v>
      </c>
      <c r="F142" s="1">
        <v>46</v>
      </c>
      <c r="G142" s="1" t="s">
        <v>212</v>
      </c>
      <c r="K142" s="1">
        <f t="shared" si="44"/>
        <v>3.0903313166785269</v>
      </c>
      <c r="L142" s="1">
        <f t="shared" si="44"/>
        <v>7.0567163361944223</v>
      </c>
      <c r="M142" s="1">
        <f t="shared" si="44"/>
        <v>11.689759578851588</v>
      </c>
      <c r="N142" s="1">
        <f t="shared" si="44"/>
        <v>0.20723446925737432</v>
      </c>
      <c r="O142" s="1">
        <f t="shared" si="44"/>
        <v>3.5787535387274181</v>
      </c>
      <c r="P142" s="1">
        <f t="shared" si="44"/>
        <v>0.58898545267056834</v>
      </c>
      <c r="Q142" s="1">
        <f t="shared" si="44"/>
        <v>14.009880337822469</v>
      </c>
      <c r="R142" s="1">
        <f t="shared" si="44"/>
        <v>0.83097291690414044</v>
      </c>
      <c r="S142" s="1">
        <f t="shared" si="44"/>
        <v>0.64807560809940346</v>
      </c>
      <c r="T142" s="1">
        <f t="shared" si="44"/>
        <v>0.48808092307577</v>
      </c>
      <c r="U142" s="1">
        <f t="shared" si="44"/>
        <v>0.84151826853465816</v>
      </c>
      <c r="V142" s="1">
        <f t="shared" si="44"/>
        <v>13.944112952173336</v>
      </c>
      <c r="W142" s="1">
        <f t="shared" si="44"/>
        <v>2.900475766609806</v>
      </c>
      <c r="X142" s="1">
        <f t="shared" si="44"/>
        <v>0.59802305108472631</v>
      </c>
      <c r="Y142" s="1">
        <f t="shared" si="44"/>
        <v>19.597540691323918</v>
      </c>
      <c r="Z142" s="1">
        <f t="shared" si="44"/>
        <v>10.61822027478023</v>
      </c>
      <c r="AA142" s="1">
        <f t="shared" ref="AA142:AI142" si="57">AA53/$I53</f>
        <v>4.8956894631102239</v>
      </c>
      <c r="AB142" s="1">
        <f t="shared" si="57"/>
        <v>20.194543676762319</v>
      </c>
      <c r="AC142" s="1">
        <f t="shared" si="57"/>
        <v>0.38696534042065606</v>
      </c>
      <c r="AD142" s="1">
        <f t="shared" si="57"/>
        <v>6.2895379614871391E-2</v>
      </c>
      <c r="AE142" s="1">
        <f t="shared" si="57"/>
        <v>3.8118709612752553</v>
      </c>
      <c r="AF142" s="1">
        <f t="shared" si="57"/>
        <v>5.4718242607617196</v>
      </c>
      <c r="AG142" s="1">
        <f t="shared" si="57"/>
        <v>4.7444618711048934</v>
      </c>
      <c r="AH142" s="1">
        <f t="shared" si="57"/>
        <v>3.943385391364838</v>
      </c>
      <c r="AI142" s="1">
        <f t="shared" si="57"/>
        <v>0.31985111380561948</v>
      </c>
    </row>
    <row r="143" spans="3:35" x14ac:dyDescent="0.2">
      <c r="C143" s="13" t="s">
        <v>112</v>
      </c>
      <c r="F143" s="1">
        <v>47</v>
      </c>
      <c r="G143" s="1" t="s">
        <v>213</v>
      </c>
      <c r="K143" s="1">
        <f t="shared" si="44"/>
        <v>4.2393164429753663</v>
      </c>
      <c r="L143" s="1">
        <f t="shared" si="44"/>
        <v>6.0796980426666325</v>
      </c>
      <c r="M143" s="1">
        <f t="shared" si="44"/>
        <v>15.195011661938258</v>
      </c>
      <c r="N143" s="1">
        <f t="shared" si="44"/>
        <v>0.19253010928870345</v>
      </c>
      <c r="O143" s="1">
        <f t="shared" si="44"/>
        <v>4.3304505921714123</v>
      </c>
      <c r="P143" s="1">
        <f t="shared" si="44"/>
        <v>0.58196281981264975</v>
      </c>
      <c r="Q143" s="1">
        <f t="shared" si="44"/>
        <v>7.4168437420780675</v>
      </c>
      <c r="R143" s="1">
        <f t="shared" si="44"/>
        <v>0.66704614986873267</v>
      </c>
      <c r="S143" s="1">
        <f t="shared" si="44"/>
        <v>0.81314686728085972</v>
      </c>
      <c r="T143" s="1">
        <f t="shared" si="44"/>
        <v>0.68646648125967413</v>
      </c>
      <c r="U143" s="1">
        <f t="shared" si="44"/>
        <v>1.6651780416257436</v>
      </c>
      <c r="V143" s="1">
        <f t="shared" si="44"/>
        <v>17.237719891595376</v>
      </c>
      <c r="W143" s="1">
        <f t="shared" si="44"/>
        <v>2.7032100432516195</v>
      </c>
      <c r="X143" s="1">
        <f t="shared" si="44"/>
        <v>0.38591183598686529</v>
      </c>
      <c r="Y143" s="1">
        <f t="shared" si="44"/>
        <v>22.678000168989424</v>
      </c>
      <c r="Z143" s="1">
        <f t="shared" si="44"/>
        <v>8.0385117993617943</v>
      </c>
      <c r="AA143" s="1">
        <f t="shared" ref="AA143:AI143" si="58">AA54/$I54</f>
        <v>1.6884361053537067</v>
      </c>
      <c r="AB143" s="1">
        <f t="shared" si="58"/>
        <v>12.274260665764556</v>
      </c>
      <c r="AC143" s="1">
        <f t="shared" si="58"/>
        <v>0.35731970403399138</v>
      </c>
      <c r="AD143" s="1">
        <f t="shared" si="58"/>
        <v>4.9917270162234684E-2</v>
      </c>
      <c r="AE143" s="1">
        <f t="shared" si="58"/>
        <v>5.0422740008808651</v>
      </c>
      <c r="AF143" s="1">
        <f t="shared" si="58"/>
        <v>5.6585772510660055</v>
      </c>
      <c r="AG143" s="1">
        <f t="shared" si="58"/>
        <v>3.5579572073524037</v>
      </c>
      <c r="AH143" s="1">
        <f t="shared" si="58"/>
        <v>4.1067352785417599</v>
      </c>
      <c r="AI143" s="1">
        <f t="shared" si="58"/>
        <v>2.9453466313059836E-2</v>
      </c>
    </row>
    <row r="144" spans="3:35" x14ac:dyDescent="0.2">
      <c r="C144" s="13" t="s">
        <v>113</v>
      </c>
      <c r="F144" s="1">
        <v>48</v>
      </c>
      <c r="G144" s="1" t="s">
        <v>214</v>
      </c>
      <c r="K144" s="1">
        <f t="shared" si="44"/>
        <v>3.6041967666901158</v>
      </c>
      <c r="L144" s="1">
        <f t="shared" si="44"/>
        <v>8.6321299216259568</v>
      </c>
      <c r="M144" s="1">
        <f t="shared" si="44"/>
        <v>12.93556739638468</v>
      </c>
      <c r="N144" s="1">
        <f t="shared" si="44"/>
        <v>0.21330855195174234</v>
      </c>
      <c r="O144" s="1">
        <f t="shared" si="44"/>
        <v>4.0277231241556004</v>
      </c>
      <c r="P144" s="1">
        <f t="shared" si="44"/>
        <v>0.85135554121562096</v>
      </c>
      <c r="Q144" s="1">
        <f t="shared" si="44"/>
        <v>9.0001699387537872</v>
      </c>
      <c r="R144" s="1">
        <f t="shared" si="44"/>
        <v>0.60912025174051898</v>
      </c>
      <c r="S144" s="1">
        <f t="shared" si="44"/>
        <v>0.7017272722599921</v>
      </c>
      <c r="T144" s="1">
        <f t="shared" si="44"/>
        <v>0.59739621922024511</v>
      </c>
      <c r="U144" s="1">
        <f t="shared" si="44"/>
        <v>1.5714493041071322</v>
      </c>
      <c r="V144" s="1">
        <f t="shared" si="44"/>
        <v>13.43322027044529</v>
      </c>
      <c r="W144" s="1">
        <f t="shared" si="44"/>
        <v>2.5075709698836026</v>
      </c>
      <c r="X144" s="1">
        <f t="shared" si="44"/>
        <v>0.34610691876356942</v>
      </c>
      <c r="Y144" s="1">
        <f t="shared" si="44"/>
        <v>19.584475711981451</v>
      </c>
      <c r="Z144" s="1">
        <f t="shared" si="44"/>
        <v>12.253923384424279</v>
      </c>
      <c r="AA144" s="1">
        <f t="shared" ref="AA144:AI144" si="59">AA55/$I55</f>
        <v>0.89365560617184936</v>
      </c>
      <c r="AB144" s="1">
        <f t="shared" si="59"/>
        <v>12.425774640425036</v>
      </c>
      <c r="AC144" s="1">
        <f t="shared" si="59"/>
        <v>0.29141778862836709</v>
      </c>
      <c r="AD144" s="1">
        <f t="shared" si="59"/>
        <v>7.0471362908477497E-2</v>
      </c>
      <c r="AE144" s="1">
        <f t="shared" si="59"/>
        <v>4.7909431054784966</v>
      </c>
      <c r="AF144" s="1">
        <f t="shared" si="59"/>
        <v>5.1873134276317305</v>
      </c>
      <c r="AG144" s="1">
        <f t="shared" si="59"/>
        <v>3.140386720532943</v>
      </c>
      <c r="AH144" s="1">
        <f t="shared" si="59"/>
        <v>3.1755547162229663</v>
      </c>
      <c r="AI144" s="1">
        <f t="shared" si="59"/>
        <v>0.60169290901911032</v>
      </c>
    </row>
    <row r="145" spans="3:35" x14ac:dyDescent="0.2">
      <c r="C145" s="13" t="s">
        <v>114</v>
      </c>
      <c r="F145" s="1">
        <v>49</v>
      </c>
      <c r="G145" s="1" t="s">
        <v>215</v>
      </c>
      <c r="K145" s="1">
        <f t="shared" si="44"/>
        <v>4.9867681872363256</v>
      </c>
      <c r="L145" s="1">
        <f t="shared" si="44"/>
        <v>6.1688710344310156</v>
      </c>
      <c r="M145" s="1">
        <f t="shared" si="44"/>
        <v>17.940028735726926</v>
      </c>
      <c r="N145" s="1">
        <f t="shared" si="44"/>
        <v>0.19059085411561036</v>
      </c>
      <c r="O145" s="1">
        <f t="shared" si="44"/>
        <v>6.6346151065872467</v>
      </c>
      <c r="P145" s="1">
        <f t="shared" si="44"/>
        <v>1.1484502626747997</v>
      </c>
      <c r="Q145" s="1">
        <f t="shared" si="44"/>
        <v>11.39432517930172</v>
      </c>
      <c r="R145" s="1">
        <f t="shared" si="44"/>
        <v>0.9243126800457564</v>
      </c>
      <c r="S145" s="1">
        <f t="shared" si="44"/>
        <v>0.90653827543848675</v>
      </c>
      <c r="T145" s="1">
        <f t="shared" si="44"/>
        <v>1.0468111936095472</v>
      </c>
      <c r="U145" s="1">
        <f t="shared" si="44"/>
        <v>1.6986952480888764</v>
      </c>
      <c r="V145" s="1">
        <f t="shared" si="44"/>
        <v>19.352711479378733</v>
      </c>
      <c r="W145" s="1">
        <f t="shared" si="44"/>
        <v>3.8196241681482821</v>
      </c>
      <c r="X145" s="1">
        <f t="shared" si="44"/>
        <v>2.4223084544406817</v>
      </c>
      <c r="Y145" s="1">
        <f t="shared" si="44"/>
        <v>29.073586400096644</v>
      </c>
      <c r="Z145" s="1">
        <f t="shared" si="44"/>
        <v>10.407732405026909</v>
      </c>
      <c r="AA145" s="1">
        <f t="shared" ref="AA145:AI145" si="60">AA56/$I56</f>
        <v>3.2611948848702519</v>
      </c>
      <c r="AB145" s="1">
        <f t="shared" si="60"/>
        <v>26.721338737038934</v>
      </c>
      <c r="AC145" s="1">
        <f t="shared" si="60"/>
        <v>0.33326022177746878</v>
      </c>
      <c r="AD145" s="1">
        <f t="shared" si="60"/>
        <v>6.3865255366596319E-2</v>
      </c>
      <c r="AE145" s="1">
        <f t="shared" si="60"/>
        <v>8.0111964448427244</v>
      </c>
      <c r="AF145" s="1">
        <f t="shared" si="60"/>
        <v>7.7835583735689964</v>
      </c>
      <c r="AG145" s="1">
        <f t="shared" si="60"/>
        <v>6.2177141883267746</v>
      </c>
      <c r="AH145" s="1">
        <f t="shared" si="60"/>
        <v>6.0170962838946878</v>
      </c>
      <c r="AI145" s="1">
        <f t="shared" si="60"/>
        <v>8.3240429703663049E-2</v>
      </c>
    </row>
    <row r="146" spans="3:35" x14ac:dyDescent="0.2">
      <c r="C146" s="13" t="s">
        <v>116</v>
      </c>
      <c r="F146" s="1">
        <v>50</v>
      </c>
      <c r="G146" s="1" t="s">
        <v>216</v>
      </c>
      <c r="K146" s="1">
        <f t="shared" si="44"/>
        <v>4.0394205263005309</v>
      </c>
      <c r="L146" s="1">
        <f t="shared" si="44"/>
        <v>9.1508079925848058</v>
      </c>
      <c r="M146" s="1">
        <f t="shared" si="44"/>
        <v>14.737027658175965</v>
      </c>
      <c r="N146" s="1">
        <f t="shared" si="44"/>
        <v>0.19809441511871315</v>
      </c>
      <c r="O146" s="1">
        <f t="shared" si="44"/>
        <v>6.1209474098729029</v>
      </c>
      <c r="P146" s="1">
        <f t="shared" si="44"/>
        <v>0.8008015861108535</v>
      </c>
      <c r="Q146" s="1">
        <f t="shared" si="44"/>
        <v>10.448986475944457</v>
      </c>
      <c r="R146" s="1">
        <f t="shared" si="44"/>
        <v>0.79298724651240837</v>
      </c>
      <c r="S146" s="1">
        <f t="shared" si="44"/>
        <v>0.98941503966102917</v>
      </c>
      <c r="T146" s="1">
        <f t="shared" si="44"/>
        <v>0.95894647461889171</v>
      </c>
      <c r="U146" s="1">
        <f t="shared" si="44"/>
        <v>1.2088442974979567</v>
      </c>
      <c r="V146" s="1">
        <f t="shared" si="44"/>
        <v>13.802599495090215</v>
      </c>
      <c r="W146" s="1">
        <f t="shared" ref="K146:Z161" si="61">W57/$I57</f>
        <v>2.9940435061163275</v>
      </c>
      <c r="X146" s="1">
        <f t="shared" si="61"/>
        <v>1.6069548313796453</v>
      </c>
      <c r="Y146" s="1">
        <f t="shared" si="61"/>
        <v>20.933029334050762</v>
      </c>
      <c r="Z146" s="1">
        <f t="shared" si="61"/>
        <v>14.228846239439362</v>
      </c>
      <c r="AA146" s="1">
        <f t="shared" ref="AA146:AI146" si="62">AA57/$I57</f>
        <v>1.7208712253311051</v>
      </c>
      <c r="AB146" s="1">
        <f t="shared" si="62"/>
        <v>23.08367354684119</v>
      </c>
      <c r="AC146" s="1">
        <f t="shared" si="62"/>
        <v>0.28463905349065688</v>
      </c>
      <c r="AD146" s="1">
        <f t="shared" si="62"/>
        <v>0.16197411143837154</v>
      </c>
      <c r="AE146" s="1">
        <f t="shared" si="62"/>
        <v>6.7864056585615042</v>
      </c>
      <c r="AF146" s="1">
        <f t="shared" si="62"/>
        <v>6.4530925233386087</v>
      </c>
      <c r="AG146" s="1">
        <f t="shared" si="62"/>
        <v>5.0479330393301405</v>
      </c>
      <c r="AH146" s="1">
        <f t="shared" si="62"/>
        <v>4.8784416035949594</v>
      </c>
      <c r="AI146" s="1">
        <f t="shared" si="62"/>
        <v>0.62223943691916273</v>
      </c>
    </row>
    <row r="147" spans="3:35" x14ac:dyDescent="0.2">
      <c r="C147" s="13" t="s">
        <v>117</v>
      </c>
      <c r="F147" s="1">
        <v>51</v>
      </c>
      <c r="G147" s="1" t="s">
        <v>217</v>
      </c>
      <c r="K147" s="1">
        <f t="shared" si="61"/>
        <v>2.9648437567689805</v>
      </c>
      <c r="L147" s="1">
        <f t="shared" si="61"/>
        <v>4.6882894267693818</v>
      </c>
      <c r="M147" s="1">
        <f t="shared" si="61"/>
        <v>13.185478405091782</v>
      </c>
      <c r="N147" s="1">
        <f t="shared" si="61"/>
        <v>7.0217137370289728E-2</v>
      </c>
      <c r="O147" s="1">
        <f t="shared" si="61"/>
        <v>3.1748932192837187</v>
      </c>
      <c r="P147" s="1">
        <f t="shared" si="61"/>
        <v>1.0046703370159593</v>
      </c>
      <c r="Q147" s="1">
        <f t="shared" si="61"/>
        <v>4.5279685200080237</v>
      </c>
      <c r="R147" s="1">
        <f t="shared" si="61"/>
        <v>0.52164620228975778</v>
      </c>
      <c r="S147" s="1">
        <f t="shared" si="61"/>
        <v>0.47035555264380197</v>
      </c>
      <c r="T147" s="1">
        <f t="shared" si="61"/>
        <v>0.60806085802133858</v>
      </c>
      <c r="U147" s="1">
        <f t="shared" si="61"/>
        <v>0.79435974246376129</v>
      </c>
      <c r="V147" s="1">
        <f t="shared" si="61"/>
        <v>13.421128055718722</v>
      </c>
      <c r="W147" s="1">
        <f t="shared" si="61"/>
        <v>3.0366771089130244</v>
      </c>
      <c r="X147" s="1">
        <f t="shared" si="61"/>
        <v>1.1568681607851075</v>
      </c>
      <c r="Y147" s="1">
        <f t="shared" si="61"/>
        <v>17.835486734571855</v>
      </c>
      <c r="Z147" s="1">
        <f t="shared" si="61"/>
        <v>4.9173675214793651</v>
      </c>
      <c r="AA147" s="1">
        <f t="shared" ref="AA147:AI147" si="63">AA58/$I58</f>
        <v>1.2282797738017861</v>
      </c>
      <c r="AB147" s="1">
        <f t="shared" si="63"/>
        <v>18.409029944241077</v>
      </c>
      <c r="AC147" s="1">
        <f t="shared" si="63"/>
        <v>0.20014935677492868</v>
      </c>
      <c r="AD147" s="1">
        <f t="shared" si="63"/>
        <v>1.4683678504289064E-2</v>
      </c>
      <c r="AE147" s="1">
        <f t="shared" si="63"/>
        <v>3.705425719792582</v>
      </c>
      <c r="AF147" s="1">
        <f t="shared" si="63"/>
        <v>4.0967356525749397</v>
      </c>
      <c r="AG147" s="1">
        <f t="shared" si="63"/>
        <v>3.4218227467515776</v>
      </c>
      <c r="AH147" s="1">
        <f t="shared" si="63"/>
        <v>2.9972794945923069</v>
      </c>
      <c r="AI147" s="1">
        <f t="shared" si="63"/>
        <v>0.13470558892354351</v>
      </c>
    </row>
    <row r="148" spans="3:35" x14ac:dyDescent="0.2">
      <c r="C148" s="13" t="s">
        <v>118</v>
      </c>
      <c r="F148" s="1">
        <v>52</v>
      </c>
      <c r="G148" s="1" t="s">
        <v>218</v>
      </c>
      <c r="K148" s="1">
        <f t="shared" si="61"/>
        <v>2.7556237872327345</v>
      </c>
      <c r="L148" s="1">
        <f t="shared" si="61"/>
        <v>6.6296815629487238</v>
      </c>
      <c r="M148" s="1">
        <f t="shared" si="61"/>
        <v>14.595524073074506</v>
      </c>
      <c r="N148" s="1">
        <f t="shared" si="61"/>
        <v>0.11355307621865039</v>
      </c>
      <c r="O148" s="1">
        <f t="shared" si="61"/>
        <v>3.8224670601315771</v>
      </c>
      <c r="P148" s="1">
        <f t="shared" si="61"/>
        <v>0.96977003851535426</v>
      </c>
      <c r="Q148" s="1">
        <f t="shared" si="61"/>
        <v>9.5642660170723719</v>
      </c>
      <c r="R148" s="1">
        <f t="shared" si="61"/>
        <v>0.53144071120631031</v>
      </c>
      <c r="S148" s="1">
        <f t="shared" si="61"/>
        <v>0.52613449121219347</v>
      </c>
      <c r="T148" s="1">
        <f t="shared" si="61"/>
        <v>0.65856931651595285</v>
      </c>
      <c r="U148" s="1">
        <f t="shared" si="61"/>
        <v>0.7465393752608146</v>
      </c>
      <c r="V148" s="1">
        <f t="shared" si="61"/>
        <v>13.796928086494852</v>
      </c>
      <c r="W148" s="1">
        <f t="shared" si="61"/>
        <v>3.8574941673837633</v>
      </c>
      <c r="X148" s="1">
        <f t="shared" si="61"/>
        <v>1.2678114949689667</v>
      </c>
      <c r="Y148" s="1">
        <f t="shared" si="61"/>
        <v>18.950099912519264</v>
      </c>
      <c r="Z148" s="1">
        <f t="shared" si="61"/>
        <v>10.924108070718463</v>
      </c>
      <c r="AA148" s="1">
        <f t="shared" ref="AA148:AI148" si="64">AA59/$I59</f>
        <v>1.3090382803598744</v>
      </c>
      <c r="AB148" s="1">
        <f t="shared" si="64"/>
        <v>22.692859669574847</v>
      </c>
      <c r="AC148" s="1">
        <f t="shared" si="64"/>
        <v>0.22661924801865704</v>
      </c>
      <c r="AD148" s="1">
        <f t="shared" si="64"/>
        <v>5.9548925697744767E-2</v>
      </c>
      <c r="AE148" s="1">
        <f t="shared" si="64"/>
        <v>3.8648884518489344</v>
      </c>
      <c r="AF148" s="1">
        <f t="shared" si="64"/>
        <v>4.6385143138069873</v>
      </c>
      <c r="AG148" s="1">
        <f t="shared" si="64"/>
        <v>3.8423341411305705</v>
      </c>
      <c r="AH148" s="1">
        <f t="shared" si="64"/>
        <v>3.5641258476005278</v>
      </c>
      <c r="AI148" s="1">
        <f t="shared" si="64"/>
        <v>0.73166387247019404</v>
      </c>
    </row>
    <row r="149" spans="3:35" x14ac:dyDescent="0.2">
      <c r="C149" s="13" t="s">
        <v>119</v>
      </c>
      <c r="F149" s="1">
        <v>53</v>
      </c>
      <c r="G149" s="1" t="s">
        <v>219</v>
      </c>
      <c r="K149" s="1">
        <f t="shared" si="61"/>
        <v>4.4731670261318008</v>
      </c>
      <c r="L149" s="1">
        <f t="shared" si="61"/>
        <v>8.0319642835580378</v>
      </c>
      <c r="M149" s="1">
        <f t="shared" si="61"/>
        <v>11.663680234057875</v>
      </c>
      <c r="N149" s="1">
        <f t="shared" si="61"/>
        <v>0.41266510427602382</v>
      </c>
      <c r="O149" s="1">
        <f t="shared" si="61"/>
        <v>5.6161199163178619</v>
      </c>
      <c r="P149" s="1">
        <f t="shared" si="61"/>
        <v>1.0141291708201559</v>
      </c>
      <c r="Q149" s="1">
        <f t="shared" si="61"/>
        <v>7.1516593864198681</v>
      </c>
      <c r="R149" s="1">
        <f t="shared" si="61"/>
        <v>0.89019535267807703</v>
      </c>
      <c r="S149" s="1">
        <f t="shared" si="61"/>
        <v>0.99687058108036208</v>
      </c>
      <c r="T149" s="1">
        <f t="shared" si="61"/>
        <v>0.63691873603432947</v>
      </c>
      <c r="U149" s="1">
        <f t="shared" si="61"/>
        <v>1.245828462119194</v>
      </c>
      <c r="V149" s="1">
        <f t="shared" si="61"/>
        <v>14.876115437662889</v>
      </c>
      <c r="W149" s="1">
        <f t="shared" si="61"/>
        <v>3.474009730385474</v>
      </c>
      <c r="X149" s="1">
        <f t="shared" si="61"/>
        <v>0.31143077493098625</v>
      </c>
      <c r="Y149" s="1">
        <f t="shared" si="61"/>
        <v>23.836881782343543</v>
      </c>
      <c r="Z149" s="1">
        <f t="shared" si="61"/>
        <v>6.3763214405499866</v>
      </c>
      <c r="AA149" s="1">
        <f t="shared" ref="AA149:AI149" si="65">AA60/$I60</f>
        <v>1.9986548577119165</v>
      </c>
      <c r="AB149" s="1">
        <f t="shared" si="65"/>
        <v>18.784101035197097</v>
      </c>
      <c r="AC149" s="1">
        <f t="shared" si="65"/>
        <v>0.47684673600783023</v>
      </c>
      <c r="AD149" s="1">
        <f t="shared" si="65"/>
        <v>8.2033110128800296E-2</v>
      </c>
      <c r="AE149" s="1">
        <f t="shared" si="65"/>
        <v>5.9979164840372272</v>
      </c>
      <c r="AF149" s="1">
        <f t="shared" si="65"/>
        <v>11.082625461176505</v>
      </c>
      <c r="AG149" s="1">
        <f t="shared" si="65"/>
        <v>4.5717426441162763</v>
      </c>
      <c r="AH149" s="1">
        <f t="shared" si="65"/>
        <v>6.8063913662778965</v>
      </c>
      <c r="AI149" s="1">
        <f t="shared" si="65"/>
        <v>1.0833731830581281</v>
      </c>
    </row>
    <row r="150" spans="3:35" x14ac:dyDescent="0.2">
      <c r="C150" s="13" t="s">
        <v>120</v>
      </c>
      <c r="F150" s="1">
        <v>54</v>
      </c>
      <c r="G150" s="1" t="s">
        <v>220</v>
      </c>
      <c r="K150" s="1">
        <f t="shared" si="61"/>
        <v>4.4788167527615963</v>
      </c>
      <c r="L150" s="1">
        <f t="shared" si="61"/>
        <v>8.6484905788549948</v>
      </c>
      <c r="M150" s="1">
        <f t="shared" si="61"/>
        <v>10.4887261998119</v>
      </c>
      <c r="N150" s="1">
        <f t="shared" si="61"/>
        <v>0.34213706166546276</v>
      </c>
      <c r="O150" s="1">
        <f t="shared" si="61"/>
        <v>5.5677011353354704</v>
      </c>
      <c r="P150" s="1">
        <f t="shared" si="61"/>
        <v>1.1052720686358497</v>
      </c>
      <c r="Q150" s="1">
        <f t="shared" si="61"/>
        <v>7.4088734257164965</v>
      </c>
      <c r="R150" s="1">
        <f t="shared" si="61"/>
        <v>0.79206593351872701</v>
      </c>
      <c r="S150" s="1">
        <f t="shared" si="61"/>
        <v>0.94117298662473969</v>
      </c>
      <c r="T150" s="1">
        <f t="shared" si="61"/>
        <v>0.69205064218538648</v>
      </c>
      <c r="U150" s="1">
        <f t="shared" si="61"/>
        <v>1.3048238252615241</v>
      </c>
      <c r="V150" s="1">
        <f t="shared" si="61"/>
        <v>15.108796768507979</v>
      </c>
      <c r="W150" s="1">
        <f t="shared" si="61"/>
        <v>3.4980105567563902</v>
      </c>
      <c r="X150" s="1">
        <f t="shared" si="61"/>
        <v>0.37001771121044746</v>
      </c>
      <c r="Y150" s="1">
        <f t="shared" si="61"/>
        <v>20.977347218784296</v>
      </c>
      <c r="Z150" s="1">
        <f t="shared" si="61"/>
        <v>6.3145657285731929</v>
      </c>
      <c r="AA150" s="1">
        <f t="shared" ref="AA150:AI150" si="66">AA61/$I61</f>
        <v>1.5949714805177191</v>
      </c>
      <c r="AB150" s="1">
        <f t="shared" si="66"/>
        <v>18.052238890589397</v>
      </c>
      <c r="AC150" s="1">
        <f t="shared" si="66"/>
        <v>0.43717477946774708</v>
      </c>
      <c r="AD150" s="1">
        <f t="shared" si="66"/>
        <v>4.7536301076316984E-2</v>
      </c>
      <c r="AE150" s="1">
        <f t="shared" si="66"/>
        <v>6.1109838363573061</v>
      </c>
      <c r="AF150" s="1">
        <f t="shared" si="66"/>
        <v>10.971124037326602</v>
      </c>
      <c r="AG150" s="1">
        <f t="shared" si="66"/>
        <v>4.5486794085824469</v>
      </c>
      <c r="AH150" s="1">
        <f t="shared" si="66"/>
        <v>5.6105623877390123</v>
      </c>
      <c r="AI150" s="1">
        <f t="shared" si="66"/>
        <v>0.29294193475401853</v>
      </c>
    </row>
    <row r="151" spans="3:35" x14ac:dyDescent="0.2">
      <c r="C151" s="13" t="s">
        <v>121</v>
      </c>
      <c r="F151" s="1">
        <v>55</v>
      </c>
      <c r="G151" s="1" t="s">
        <v>221</v>
      </c>
      <c r="K151" s="1">
        <f t="shared" si="61"/>
        <v>5.6459223792362714</v>
      </c>
      <c r="L151" s="1">
        <f t="shared" si="61"/>
        <v>6.0618468071981679</v>
      </c>
      <c r="M151" s="1">
        <f t="shared" si="61"/>
        <v>19.138206077118184</v>
      </c>
      <c r="N151" s="1">
        <f t="shared" si="61"/>
        <v>8.2585738153192353E-2</v>
      </c>
      <c r="O151" s="1">
        <f t="shared" si="61"/>
        <v>5.1443390412473811</v>
      </c>
      <c r="P151" s="1">
        <f t="shared" si="61"/>
        <v>0.83903134095311316</v>
      </c>
      <c r="Q151" s="1">
        <f t="shared" si="61"/>
        <v>4.308038901093548</v>
      </c>
      <c r="R151" s="1">
        <f t="shared" si="61"/>
        <v>1.148970441515125</v>
      </c>
      <c r="S151" s="1">
        <f t="shared" si="61"/>
        <v>0.86995582980482378</v>
      </c>
      <c r="T151" s="1">
        <f t="shared" si="61"/>
        <v>0.92820700992810612</v>
      </c>
      <c r="U151" s="1">
        <f t="shared" si="61"/>
        <v>2.2431546856279727</v>
      </c>
      <c r="V151" s="1">
        <f t="shared" si="61"/>
        <v>18.877131773506981</v>
      </c>
      <c r="W151" s="1">
        <f t="shared" si="61"/>
        <v>3.6482990599604421</v>
      </c>
      <c r="X151" s="1">
        <f t="shared" si="61"/>
        <v>0.25472617273758019</v>
      </c>
      <c r="Y151" s="1">
        <f t="shared" si="61"/>
        <v>21.95511828638012</v>
      </c>
      <c r="Z151" s="1">
        <f t="shared" si="61"/>
        <v>9.4538740137758666</v>
      </c>
      <c r="AA151" s="1">
        <f t="shared" ref="AA151:AI151" si="67">AA62/$I62</f>
        <v>2.86609779655066</v>
      </c>
      <c r="AB151" s="1">
        <f t="shared" si="67"/>
        <v>25.219037987577977</v>
      </c>
      <c r="AC151" s="1">
        <f t="shared" si="67"/>
        <v>0.43250121204722741</v>
      </c>
      <c r="AD151" s="1">
        <f t="shared" si="67"/>
        <v>7.3788844776867757E-2</v>
      </c>
      <c r="AE151" s="1">
        <f t="shared" si="67"/>
        <v>3.43966140084218</v>
      </c>
      <c r="AF151" s="1">
        <f t="shared" si="67"/>
        <v>6.6381207607948891</v>
      </c>
      <c r="AG151" s="1">
        <f t="shared" si="67"/>
        <v>5.4384713369628646</v>
      </c>
      <c r="AH151" s="1">
        <f t="shared" si="67"/>
        <v>5.7249596795219526</v>
      </c>
      <c r="AI151" s="1">
        <f t="shared" si="67"/>
        <v>0.15429545987270693</v>
      </c>
    </row>
    <row r="152" spans="3:35" x14ac:dyDescent="0.2">
      <c r="C152" s="13" t="s">
        <v>122</v>
      </c>
      <c r="F152" s="1">
        <v>56</v>
      </c>
      <c r="G152" s="1" t="s">
        <v>222</v>
      </c>
      <c r="K152" s="1">
        <f t="shared" si="61"/>
        <v>4.5392647687901624</v>
      </c>
      <c r="L152" s="1">
        <f t="shared" si="61"/>
        <v>9.6065727009849713</v>
      </c>
      <c r="M152" s="1">
        <f t="shared" si="61"/>
        <v>17.025513052669066</v>
      </c>
      <c r="N152" s="1">
        <f t="shared" si="61"/>
        <v>9.3296028495034641E-2</v>
      </c>
      <c r="O152" s="1">
        <f t="shared" si="61"/>
        <v>4.6692182985366681</v>
      </c>
      <c r="P152" s="1">
        <f t="shared" si="61"/>
        <v>0.7389638836707666</v>
      </c>
      <c r="Q152" s="1">
        <f t="shared" si="61"/>
        <v>5.9019600255370586</v>
      </c>
      <c r="R152" s="1">
        <f t="shared" si="61"/>
        <v>1.0281374907000076</v>
      </c>
      <c r="S152" s="1">
        <f t="shared" si="61"/>
        <v>0.64577852716051121</v>
      </c>
      <c r="T152" s="1">
        <f t="shared" si="61"/>
        <v>0.74541176648821506</v>
      </c>
      <c r="U152" s="1">
        <f t="shared" si="61"/>
        <v>1.9380959801575088</v>
      </c>
      <c r="V152" s="1">
        <f t="shared" si="61"/>
        <v>15.599548888356811</v>
      </c>
      <c r="W152" s="1">
        <f t="shared" si="61"/>
        <v>2.80800297121039</v>
      </c>
      <c r="X152" s="1">
        <f t="shared" si="61"/>
        <v>0.23480768606318142</v>
      </c>
      <c r="Y152" s="1">
        <f t="shared" si="61"/>
        <v>21.177230959074073</v>
      </c>
      <c r="Z152" s="1">
        <f t="shared" si="61"/>
        <v>11.84846172721325</v>
      </c>
      <c r="AA152" s="1">
        <f t="shared" ref="AA152:AI152" si="68">AA63/$I63</f>
        <v>1.7893952126754153</v>
      </c>
      <c r="AB152" s="1">
        <f t="shared" si="68"/>
        <v>22.286478728868076</v>
      </c>
      <c r="AC152" s="1">
        <f t="shared" si="68"/>
        <v>0.34279534899616337</v>
      </c>
      <c r="AD152" s="1">
        <f t="shared" si="68"/>
        <v>6.7333236900052745E-2</v>
      </c>
      <c r="AE152" s="1">
        <f t="shared" si="68"/>
        <v>2.6054640423586353</v>
      </c>
      <c r="AF152" s="1">
        <f t="shared" si="68"/>
        <v>5.5961668087415406</v>
      </c>
      <c r="AG152" s="1">
        <f t="shared" si="68"/>
        <v>4.9615248339706834</v>
      </c>
      <c r="AH152" s="1">
        <f t="shared" si="68"/>
        <v>4.8070269576293363</v>
      </c>
      <c r="AI152" s="1">
        <f t="shared" si="68"/>
        <v>0.64659249276815922</v>
      </c>
    </row>
    <row r="153" spans="3:35" x14ac:dyDescent="0.2">
      <c r="C153" s="13" t="s">
        <v>123</v>
      </c>
      <c r="F153" s="1">
        <v>57</v>
      </c>
      <c r="G153" s="1" t="s">
        <v>223</v>
      </c>
      <c r="K153" s="1">
        <f t="shared" si="61"/>
        <v>5.1784398499823014</v>
      </c>
      <c r="L153" s="1">
        <f t="shared" si="61"/>
        <v>6.4648294122293546</v>
      </c>
      <c r="M153" s="1">
        <f t="shared" si="61"/>
        <v>12.472971539910107</v>
      </c>
      <c r="N153" s="1">
        <f t="shared" si="61"/>
        <v>9.0010948613843927E-2</v>
      </c>
      <c r="O153" s="1">
        <f t="shared" si="61"/>
        <v>5.8155254637720999</v>
      </c>
      <c r="P153" s="1">
        <f t="shared" si="61"/>
        <v>1.1192409835469423</v>
      </c>
      <c r="Q153" s="1">
        <f t="shared" si="61"/>
        <v>5.0001249725765673</v>
      </c>
      <c r="R153" s="1">
        <f t="shared" si="61"/>
        <v>0.77890967874565131</v>
      </c>
      <c r="S153" s="1">
        <f t="shared" si="61"/>
        <v>0.95774627327218309</v>
      </c>
      <c r="T153" s="1">
        <f t="shared" si="61"/>
        <v>1.8029965198380058</v>
      </c>
      <c r="U153" s="1">
        <f t="shared" si="61"/>
        <v>1.8995118095283883</v>
      </c>
      <c r="V153" s="1">
        <f t="shared" si="61"/>
        <v>21.054236764237569</v>
      </c>
      <c r="W153" s="1">
        <f t="shared" si="61"/>
        <v>3.5710487223268124</v>
      </c>
      <c r="X153" s="1">
        <f t="shared" si="61"/>
        <v>1.8381827663487795</v>
      </c>
      <c r="Y153" s="1">
        <f t="shared" si="61"/>
        <v>27.575053917335843</v>
      </c>
      <c r="Z153" s="1">
        <f t="shared" si="61"/>
        <v>6.4783022246265283</v>
      </c>
      <c r="AA153" s="1">
        <f t="shared" ref="AA153:AI153" si="69">AA64/$I64</f>
        <v>1.4293530766337841</v>
      </c>
      <c r="AB153" s="1">
        <f t="shared" si="69"/>
        <v>19.580078028824705</v>
      </c>
      <c r="AC153" s="1">
        <f t="shared" si="69"/>
        <v>0.31341359220928972</v>
      </c>
      <c r="AD153" s="1">
        <f t="shared" si="69"/>
        <v>2.4642316089594742E-2</v>
      </c>
      <c r="AE153" s="1">
        <f t="shared" si="69"/>
        <v>6.7079474021102525</v>
      </c>
      <c r="AF153" s="1">
        <f t="shared" si="69"/>
        <v>6.403330165578617</v>
      </c>
      <c r="AG153" s="1">
        <f t="shared" si="69"/>
        <v>4.8420298176841978</v>
      </c>
      <c r="AH153" s="1">
        <f t="shared" si="69"/>
        <v>5.8472233660194419</v>
      </c>
      <c r="AI153" s="1">
        <f t="shared" si="69"/>
        <v>8.1335195363478691E-2</v>
      </c>
    </row>
    <row r="154" spans="3:35" x14ac:dyDescent="0.2">
      <c r="C154" s="13" t="s">
        <v>124</v>
      </c>
      <c r="F154" s="1">
        <v>58</v>
      </c>
      <c r="G154" s="1" t="s">
        <v>224</v>
      </c>
      <c r="K154" s="1">
        <f t="shared" si="61"/>
        <v>4.9948908331186406</v>
      </c>
      <c r="L154" s="1">
        <f t="shared" si="61"/>
        <v>9.4763384391692291</v>
      </c>
      <c r="M154" s="1">
        <f t="shared" si="61"/>
        <v>12.203477351823755</v>
      </c>
      <c r="N154" s="1">
        <f t="shared" si="61"/>
        <v>0.13805530004722316</v>
      </c>
      <c r="O154" s="1">
        <f t="shared" si="61"/>
        <v>6.2048788685296676</v>
      </c>
      <c r="P154" s="1">
        <f t="shared" si="61"/>
        <v>0.99761522753054011</v>
      </c>
      <c r="Q154" s="1">
        <f t="shared" si="61"/>
        <v>6.6732353529855137</v>
      </c>
      <c r="R154" s="1">
        <f t="shared" si="61"/>
        <v>0.78010988692427474</v>
      </c>
      <c r="S154" s="1">
        <f t="shared" si="61"/>
        <v>0.9552307209790688</v>
      </c>
      <c r="T154" s="1">
        <f t="shared" si="61"/>
        <v>1.8012150028315221</v>
      </c>
      <c r="U154" s="1">
        <f t="shared" si="61"/>
        <v>1.5569892140906858</v>
      </c>
      <c r="V154" s="1">
        <f t="shared" si="61"/>
        <v>18.045469311060948</v>
      </c>
      <c r="W154" s="1">
        <f t="shared" si="61"/>
        <v>3.9384531661444568</v>
      </c>
      <c r="X154" s="1">
        <f t="shared" si="61"/>
        <v>1.5129422335640146</v>
      </c>
      <c r="Y154" s="1">
        <f t="shared" si="61"/>
        <v>26.677550723329489</v>
      </c>
      <c r="Z154" s="1">
        <f t="shared" si="61"/>
        <v>9.371968915839604</v>
      </c>
      <c r="AA154" s="1">
        <f t="shared" ref="AA154:AI154" si="70">AA65/$I65</f>
        <v>1.3238972377863942</v>
      </c>
      <c r="AB154" s="1">
        <f t="shared" si="70"/>
        <v>20.691194386618484</v>
      </c>
      <c r="AC154" s="1">
        <f t="shared" si="70"/>
        <v>0.34240152556105025</v>
      </c>
      <c r="AD154" s="1">
        <f t="shared" si="70"/>
        <v>6.1676628988456252E-2</v>
      </c>
      <c r="AE154" s="1">
        <f t="shared" si="70"/>
        <v>5.6483307035328849</v>
      </c>
      <c r="AF154" s="1">
        <f t="shared" si="70"/>
        <v>6.2945414756184013</v>
      </c>
      <c r="AG154" s="1">
        <f t="shared" si="70"/>
        <v>4.9836713479003301</v>
      </c>
      <c r="AH154" s="1">
        <f t="shared" si="70"/>
        <v>5.8940409674639858</v>
      </c>
      <c r="AI154" s="1">
        <f t="shared" si="70"/>
        <v>0.23075721443476094</v>
      </c>
    </row>
    <row r="155" spans="3:35" x14ac:dyDescent="0.2">
      <c r="C155" s="13" t="s">
        <v>125</v>
      </c>
      <c r="F155" s="1">
        <v>59</v>
      </c>
      <c r="G155" s="1" t="s">
        <v>225</v>
      </c>
      <c r="K155" s="1">
        <f t="shared" si="61"/>
        <v>4.3028864197040697</v>
      </c>
      <c r="L155" s="1">
        <f t="shared" si="61"/>
        <v>5.6216382735331463</v>
      </c>
      <c r="M155" s="1">
        <f t="shared" si="61"/>
        <v>12.334860086211288</v>
      </c>
      <c r="N155" s="1">
        <f t="shared" si="61"/>
        <v>0.53194225590036182</v>
      </c>
      <c r="O155" s="1">
        <f t="shared" si="61"/>
        <v>4.2168055892243244</v>
      </c>
      <c r="P155" s="1">
        <f t="shared" si="61"/>
        <v>0.59683611287021798</v>
      </c>
      <c r="Q155" s="1">
        <f t="shared" si="61"/>
        <v>6.8468471656903853</v>
      </c>
      <c r="R155" s="1">
        <f t="shared" si="61"/>
        <v>0.83156935936531506</v>
      </c>
      <c r="S155" s="1">
        <f t="shared" si="61"/>
        <v>1.0183411567510665</v>
      </c>
      <c r="T155" s="1">
        <f t="shared" si="61"/>
        <v>0.71041019436377906</v>
      </c>
      <c r="U155" s="1">
        <f t="shared" si="61"/>
        <v>1.1009111092244079</v>
      </c>
      <c r="V155" s="1">
        <f t="shared" si="61"/>
        <v>16.832791917714566</v>
      </c>
      <c r="W155" s="1">
        <f t="shared" si="61"/>
        <v>2.5504764507206668</v>
      </c>
      <c r="X155" s="1">
        <f t="shared" si="61"/>
        <v>0.3192681275753918</v>
      </c>
      <c r="Y155" s="1">
        <f t="shared" si="61"/>
        <v>17.04453865022754</v>
      </c>
      <c r="Z155" s="1">
        <f t="shared" si="61"/>
        <v>7.6809021383812928</v>
      </c>
      <c r="AA155" s="1">
        <f t="shared" ref="AA155:AI155" si="71">AA66/$I66</f>
        <v>1.880102759030664</v>
      </c>
      <c r="AB155" s="1">
        <f t="shared" si="71"/>
        <v>21.080123665577315</v>
      </c>
      <c r="AC155" s="1">
        <f t="shared" si="71"/>
        <v>0.34687672871599301</v>
      </c>
      <c r="AD155" s="1">
        <f t="shared" si="71"/>
        <v>7.5073520738883459E-2</v>
      </c>
      <c r="AE155" s="1">
        <f t="shared" si="71"/>
        <v>3.3339781193895557</v>
      </c>
      <c r="AF155" s="1">
        <f t="shared" si="71"/>
        <v>6.4293255640185807</v>
      </c>
      <c r="AG155" s="1">
        <f t="shared" si="71"/>
        <v>4.5319876549225011</v>
      </c>
      <c r="AH155" s="1">
        <f t="shared" si="71"/>
        <v>4.975832396936017</v>
      </c>
      <c r="AI155" s="1">
        <f t="shared" si="71"/>
        <v>6.2061225522833774E-2</v>
      </c>
    </row>
    <row r="156" spans="3:35" x14ac:dyDescent="0.2">
      <c r="C156" s="13" t="s">
        <v>127</v>
      </c>
      <c r="F156" s="1">
        <v>60</v>
      </c>
      <c r="G156" s="1" t="s">
        <v>226</v>
      </c>
      <c r="K156" s="1">
        <f t="shared" si="61"/>
        <v>3.6742238404639034</v>
      </c>
      <c r="L156" s="1">
        <f t="shared" si="61"/>
        <v>6.7694558771680322</v>
      </c>
      <c r="M156" s="1">
        <f t="shared" si="61"/>
        <v>11.840296743052994</v>
      </c>
      <c r="N156" s="1">
        <f t="shared" si="61"/>
        <v>0.43806558341379809</v>
      </c>
      <c r="O156" s="1">
        <f t="shared" si="61"/>
        <v>3.8830389799007787</v>
      </c>
      <c r="P156" s="1">
        <f t="shared" si="61"/>
        <v>0.97084572265714586</v>
      </c>
      <c r="Q156" s="1">
        <f t="shared" si="61"/>
        <v>5.7091624638639367</v>
      </c>
      <c r="R156" s="1">
        <f t="shared" si="61"/>
        <v>0.63268767468416798</v>
      </c>
      <c r="S156" s="1">
        <f t="shared" si="61"/>
        <v>1.0017728174271763</v>
      </c>
      <c r="T156" s="1">
        <f t="shared" si="61"/>
        <v>0.56465224862663366</v>
      </c>
      <c r="U156" s="1">
        <f t="shared" si="61"/>
        <v>1.1946247993824932</v>
      </c>
      <c r="V156" s="1">
        <f t="shared" si="61"/>
        <v>14.248709591320731</v>
      </c>
      <c r="W156" s="1">
        <f t="shared" si="61"/>
        <v>2.6541377929105296</v>
      </c>
      <c r="X156" s="1">
        <f t="shared" si="61"/>
        <v>0.27173767964607332</v>
      </c>
      <c r="Y156" s="1">
        <f t="shared" si="61"/>
        <v>14.880597634295482</v>
      </c>
      <c r="Z156" s="1">
        <f t="shared" si="61"/>
        <v>6.6493709858395968</v>
      </c>
      <c r="AA156" s="1">
        <f t="shared" ref="AA156:AI156" si="72">AA67/$I67</f>
        <v>1.6021228710086377</v>
      </c>
      <c r="AB156" s="1">
        <f t="shared" si="72"/>
        <v>19.435526143288989</v>
      </c>
      <c r="AC156" s="1">
        <f t="shared" si="72"/>
        <v>0.30895026436015216</v>
      </c>
      <c r="AD156" s="1">
        <f t="shared" si="72"/>
        <v>8.0287078701940837E-2</v>
      </c>
      <c r="AE156" s="1">
        <f t="shared" si="72"/>
        <v>3.6880963154727544</v>
      </c>
      <c r="AF156" s="1">
        <f t="shared" si="72"/>
        <v>5.788456248734434</v>
      </c>
      <c r="AG156" s="1">
        <f t="shared" si="72"/>
        <v>3.8875657884083821</v>
      </c>
      <c r="AH156" s="1">
        <f t="shared" si="72"/>
        <v>4.2778708409919179</v>
      </c>
      <c r="AI156" s="1">
        <f t="shared" si="72"/>
        <v>0.1312895026875108</v>
      </c>
    </row>
    <row r="157" spans="3:35" x14ac:dyDescent="0.2">
      <c r="C157" s="13" t="s">
        <v>128</v>
      </c>
      <c r="F157" s="1">
        <v>61</v>
      </c>
      <c r="G157" s="1" t="s">
        <v>227</v>
      </c>
      <c r="K157" s="1">
        <f t="shared" si="61"/>
        <v>3.6919135655887345</v>
      </c>
      <c r="L157" s="1">
        <f t="shared" si="61"/>
        <v>6.5335320717527292</v>
      </c>
      <c r="M157" s="1">
        <f t="shared" si="61"/>
        <v>17.544403967655278</v>
      </c>
      <c r="N157" s="1">
        <f t="shared" si="61"/>
        <v>0.6787599238635188</v>
      </c>
      <c r="O157" s="1">
        <f t="shared" si="61"/>
        <v>6.1052590220487</v>
      </c>
      <c r="P157" s="1">
        <f t="shared" si="61"/>
        <v>1.0198043779243042</v>
      </c>
      <c r="Q157" s="1">
        <f t="shared" si="61"/>
        <v>10.177843926169752</v>
      </c>
      <c r="R157" s="1">
        <f t="shared" si="61"/>
        <v>1.5361996656185071</v>
      </c>
      <c r="S157" s="1">
        <f t="shared" si="61"/>
        <v>1.0618514141998681</v>
      </c>
      <c r="T157" s="1">
        <f t="shared" si="61"/>
        <v>0.78558652436336873</v>
      </c>
      <c r="U157" s="1">
        <f t="shared" si="61"/>
        <v>1.7603079352669977</v>
      </c>
      <c r="V157" s="1">
        <f t="shared" si="61"/>
        <v>18.158339965538243</v>
      </c>
      <c r="W157" s="1">
        <f t="shared" si="61"/>
        <v>3.1757780901277131</v>
      </c>
      <c r="X157" s="1">
        <f t="shared" si="61"/>
        <v>1.1576130397155082</v>
      </c>
      <c r="Y157" s="1">
        <f t="shared" si="61"/>
        <v>35.833612535704276</v>
      </c>
      <c r="Z157" s="1">
        <f t="shared" si="61"/>
        <v>7.9995948383911006</v>
      </c>
      <c r="AA157" s="1">
        <f t="shared" ref="AA157:AI157" si="73">AA68/$I68</f>
        <v>2.3890888949555147</v>
      </c>
      <c r="AB157" s="1">
        <f t="shared" si="73"/>
        <v>17.020395265712985</v>
      </c>
      <c r="AC157" s="1">
        <f t="shared" si="73"/>
        <v>0.49004451369368002</v>
      </c>
      <c r="AD157" s="1">
        <f t="shared" si="73"/>
        <v>5.7624904972500619E-2</v>
      </c>
      <c r="AE157" s="1">
        <f t="shared" si="73"/>
        <v>8.6675566856018094</v>
      </c>
      <c r="AF157" s="1">
        <f t="shared" si="73"/>
        <v>5.3545389107091017</v>
      </c>
      <c r="AG157" s="1">
        <f t="shared" si="73"/>
        <v>5.416329305210672</v>
      </c>
      <c r="AH157" s="1">
        <f t="shared" si="73"/>
        <v>6.7790702319687437</v>
      </c>
      <c r="AI157" s="1">
        <f t="shared" si="73"/>
        <v>0.30237238619632334</v>
      </c>
    </row>
    <row r="158" spans="3:35" x14ac:dyDescent="0.2">
      <c r="C158" s="13" t="s">
        <v>129</v>
      </c>
      <c r="F158" s="1">
        <v>62</v>
      </c>
      <c r="G158" s="1" t="s">
        <v>228</v>
      </c>
      <c r="K158" s="1">
        <f t="shared" si="61"/>
        <v>3.7087589643671279</v>
      </c>
      <c r="L158" s="1">
        <f t="shared" si="61"/>
        <v>8.1884813607474154</v>
      </c>
      <c r="M158" s="1">
        <f t="shared" si="61"/>
        <v>17.241193358037943</v>
      </c>
      <c r="N158" s="1">
        <f t="shared" si="61"/>
        <v>0.53910785813900697</v>
      </c>
      <c r="O158" s="1">
        <f t="shared" si="61"/>
        <v>5.7225318205665552</v>
      </c>
      <c r="P158" s="1">
        <f t="shared" si="61"/>
        <v>0.87794656817959049</v>
      </c>
      <c r="Q158" s="1">
        <f t="shared" si="61"/>
        <v>9.8589888038465912</v>
      </c>
      <c r="R158" s="1">
        <f t="shared" si="61"/>
        <v>1.3081875924450102</v>
      </c>
      <c r="S158" s="1">
        <f t="shared" si="61"/>
        <v>0.9524410535184834</v>
      </c>
      <c r="T158" s="1">
        <f t="shared" si="61"/>
        <v>0.80573610800383999</v>
      </c>
      <c r="U158" s="1">
        <f t="shared" si="61"/>
        <v>1.6350064743846673</v>
      </c>
      <c r="V158" s="1">
        <f t="shared" si="61"/>
        <v>16.575475102697645</v>
      </c>
      <c r="W158" s="1">
        <f t="shared" si="61"/>
        <v>2.8579859116728481</v>
      </c>
      <c r="X158" s="1">
        <f t="shared" si="61"/>
        <v>1.0185954552374041</v>
      </c>
      <c r="Y158" s="1">
        <f t="shared" si="61"/>
        <v>28.991469534246935</v>
      </c>
      <c r="Z158" s="1">
        <f t="shared" si="61"/>
        <v>8.2868119881878499</v>
      </c>
      <c r="AA158" s="1">
        <f t="shared" ref="AA158:AI158" si="74">AA69/$I69</f>
        <v>1.7377374927584099</v>
      </c>
      <c r="AB158" s="1">
        <f t="shared" si="74"/>
        <v>17.92218069673573</v>
      </c>
      <c r="AC158" s="1">
        <f t="shared" si="74"/>
        <v>0.45165246937125941</v>
      </c>
      <c r="AD158" s="1">
        <f t="shared" si="74"/>
        <v>8.9741308119368909E-2</v>
      </c>
      <c r="AE158" s="1">
        <f t="shared" si="74"/>
        <v>8.0194268681736425</v>
      </c>
      <c r="AF158" s="1">
        <f t="shared" si="74"/>
        <v>5.4759728280197271</v>
      </c>
      <c r="AG158" s="1">
        <f t="shared" si="74"/>
        <v>5.3907398985381034</v>
      </c>
      <c r="AH158" s="1">
        <f t="shared" si="74"/>
        <v>6.6149782145240135</v>
      </c>
      <c r="AI158" s="1">
        <f t="shared" si="74"/>
        <v>0.30057449193186375</v>
      </c>
    </row>
    <row r="159" spans="3:35" x14ac:dyDescent="0.2">
      <c r="C159" s="13" t="s">
        <v>130</v>
      </c>
      <c r="F159" s="1">
        <v>63</v>
      </c>
      <c r="G159" s="1" t="s">
        <v>229</v>
      </c>
      <c r="K159" s="1">
        <f t="shared" si="61"/>
        <v>2.8804445011701789</v>
      </c>
      <c r="L159" s="1">
        <f t="shared" si="61"/>
        <v>4.929611476755591</v>
      </c>
      <c r="M159" s="1">
        <f t="shared" si="61"/>
        <v>14.577703094231081</v>
      </c>
      <c r="N159" s="1">
        <f t="shared" si="61"/>
        <v>0.29009341611657413</v>
      </c>
      <c r="O159" s="1">
        <f t="shared" si="61"/>
        <v>4.6203028270946218</v>
      </c>
      <c r="P159" s="1">
        <f t="shared" si="61"/>
        <v>0.61893817009504892</v>
      </c>
      <c r="Q159" s="1">
        <f t="shared" si="61"/>
        <v>6.1034587088752446</v>
      </c>
      <c r="R159" s="1">
        <f t="shared" si="61"/>
        <v>0.95843851406744063</v>
      </c>
      <c r="S159" s="1">
        <f t="shared" si="61"/>
        <v>0.53522974777145893</v>
      </c>
      <c r="T159" s="1">
        <f t="shared" si="61"/>
        <v>0.79357384564761468</v>
      </c>
      <c r="U159" s="1">
        <f t="shared" si="61"/>
        <v>1.4155611366465883</v>
      </c>
      <c r="V159" s="1">
        <f t="shared" si="61"/>
        <v>13.091051740206796</v>
      </c>
      <c r="W159" s="1">
        <f t="shared" si="61"/>
        <v>3.044386815922798</v>
      </c>
      <c r="X159" s="1">
        <f t="shared" si="61"/>
        <v>0.86737242786603441</v>
      </c>
      <c r="Y159" s="1">
        <f t="shared" si="61"/>
        <v>24.155799061756042</v>
      </c>
      <c r="Z159" s="1">
        <f t="shared" si="61"/>
        <v>8.3458909135919122</v>
      </c>
      <c r="AA159" s="1">
        <f t="shared" ref="AA159:AI159" si="75">AA70/$I70</f>
        <v>1.7905085417734794</v>
      </c>
      <c r="AB159" s="1">
        <f t="shared" si="75"/>
        <v>16.143083346709258</v>
      </c>
      <c r="AC159" s="1">
        <f t="shared" si="75"/>
        <v>0.47482564496906404</v>
      </c>
      <c r="AD159" s="1">
        <f t="shared" si="75"/>
        <v>4.4744671997283832E-2</v>
      </c>
      <c r="AE159" s="1">
        <f t="shared" si="75"/>
        <v>3.417129042324325</v>
      </c>
      <c r="AF159" s="1">
        <f t="shared" si="75"/>
        <v>3.5386456958765486</v>
      </c>
      <c r="AG159" s="1">
        <f t="shared" si="75"/>
        <v>3.2274934378497764</v>
      </c>
      <c r="AH159" s="1">
        <f t="shared" si="75"/>
        <v>4.1291844765040402</v>
      </c>
      <c r="AI159" s="1">
        <f t="shared" si="75"/>
        <v>0.25301996106926217</v>
      </c>
    </row>
    <row r="160" spans="3:35" x14ac:dyDescent="0.2">
      <c r="C160" s="13" t="s">
        <v>131</v>
      </c>
      <c r="F160" s="1">
        <v>64</v>
      </c>
      <c r="G160" s="1" t="s">
        <v>230</v>
      </c>
      <c r="K160" s="1">
        <f t="shared" si="61"/>
        <v>3.7375489027883395</v>
      </c>
      <c r="L160" s="1">
        <f t="shared" si="61"/>
        <v>8.8189756950474738</v>
      </c>
      <c r="M160" s="1">
        <f t="shared" si="61"/>
        <v>14.833642318036441</v>
      </c>
      <c r="N160" s="1">
        <f t="shared" si="61"/>
        <v>0.35714436282666806</v>
      </c>
      <c r="O160" s="1">
        <f t="shared" si="61"/>
        <v>5.6873166979502274</v>
      </c>
      <c r="P160" s="1">
        <f t="shared" si="61"/>
        <v>1.3279602207805161</v>
      </c>
      <c r="Q160" s="1">
        <f t="shared" si="61"/>
        <v>8.9210475932915418</v>
      </c>
      <c r="R160" s="1">
        <f t="shared" si="61"/>
        <v>0.92592972293960962</v>
      </c>
      <c r="S160" s="1">
        <f t="shared" si="61"/>
        <v>0.70834973644872279</v>
      </c>
      <c r="T160" s="1">
        <f t="shared" si="61"/>
        <v>1.1074076077905637</v>
      </c>
      <c r="U160" s="1">
        <f t="shared" si="61"/>
        <v>1.45746716551504</v>
      </c>
      <c r="V160" s="1">
        <f t="shared" si="61"/>
        <v>15.427147793014701</v>
      </c>
      <c r="W160" s="1">
        <f t="shared" si="61"/>
        <v>3.9625855056939896</v>
      </c>
      <c r="X160" s="1">
        <f t="shared" si="61"/>
        <v>1.1836339922216399</v>
      </c>
      <c r="Y160" s="1">
        <f t="shared" si="61"/>
        <v>25.16445286011697</v>
      </c>
      <c r="Z160" s="1">
        <f t="shared" si="61"/>
        <v>13.654472079259023</v>
      </c>
      <c r="AA160" s="1">
        <f t="shared" ref="AA160:AI160" si="76">AA71/$I71</f>
        <v>2.0893136027671142</v>
      </c>
      <c r="AB160" s="1">
        <f t="shared" si="76"/>
        <v>20.97320265396629</v>
      </c>
      <c r="AC160" s="1">
        <f t="shared" si="76"/>
        <v>0.47258344637928185</v>
      </c>
      <c r="AD160" s="1">
        <f t="shared" si="76"/>
        <v>4.9602455001809244E-2</v>
      </c>
      <c r="AE160" s="1">
        <f t="shared" si="76"/>
        <v>4.2834356716481787</v>
      </c>
      <c r="AF160" s="1">
        <f t="shared" si="76"/>
        <v>4.5086535346269718</v>
      </c>
      <c r="AG160" s="1">
        <f t="shared" si="76"/>
        <v>4.2673689003200757</v>
      </c>
      <c r="AH160" s="1">
        <f t="shared" si="76"/>
        <v>4.5999369449686149</v>
      </c>
      <c r="AI160" s="1">
        <f t="shared" si="76"/>
        <v>0.72526615375666903</v>
      </c>
    </row>
    <row r="161" spans="3:35" x14ac:dyDescent="0.2">
      <c r="C161" s="13" t="s">
        <v>132</v>
      </c>
      <c r="F161" s="1">
        <v>65</v>
      </c>
      <c r="G161" s="1" t="s">
        <v>231</v>
      </c>
      <c r="K161" s="1">
        <f t="shared" si="61"/>
        <v>3.0227317290748617</v>
      </c>
      <c r="L161" s="1">
        <f t="shared" si="61"/>
        <v>5.2344152606901284</v>
      </c>
      <c r="M161" s="1">
        <f t="shared" si="61"/>
        <v>16.755448286646491</v>
      </c>
      <c r="N161" s="1">
        <f t="shared" si="61"/>
        <v>0.16981969464499319</v>
      </c>
      <c r="O161" s="1">
        <f t="shared" si="61"/>
        <v>4.4024603968983458</v>
      </c>
      <c r="P161" s="1">
        <f t="shared" si="61"/>
        <v>1.6478945184848133</v>
      </c>
      <c r="Q161" s="1">
        <f t="shared" si="61"/>
        <v>9.4670253718755166</v>
      </c>
      <c r="R161" s="1">
        <f t="shared" si="61"/>
        <v>1.0274624110906918</v>
      </c>
      <c r="S161" s="1">
        <f t="shared" si="61"/>
        <v>0.98340059548954306</v>
      </c>
      <c r="T161" s="1">
        <f t="shared" si="61"/>
        <v>0.89954685862441286</v>
      </c>
      <c r="U161" s="1">
        <f t="shared" si="61"/>
        <v>1.1527224696755114</v>
      </c>
      <c r="V161" s="1">
        <f t="shared" si="61"/>
        <v>17.363378606784778</v>
      </c>
      <c r="W161" s="1">
        <f t="shared" si="61"/>
        <v>2.9092790669439674</v>
      </c>
      <c r="X161" s="1">
        <f t="shared" si="61"/>
        <v>0.25087844310886426</v>
      </c>
      <c r="Y161" s="1">
        <f t="shared" si="61"/>
        <v>37.821466685177896</v>
      </c>
      <c r="Z161" s="1">
        <f t="shared" si="61"/>
        <v>12.650794129735978</v>
      </c>
      <c r="AA161" s="1">
        <f t="shared" ref="AA161:AI161" si="77">AA72/$I72</f>
        <v>2.6138948138924958</v>
      </c>
      <c r="AB161" s="1">
        <f t="shared" si="77"/>
        <v>15.631902146167542</v>
      </c>
      <c r="AC161" s="1">
        <f t="shared" si="77"/>
        <v>0.47598889607140554</v>
      </c>
      <c r="AD161" s="1">
        <f t="shared" si="77"/>
        <v>3.0961535220255836E-2</v>
      </c>
      <c r="AE161" s="1">
        <f t="shared" si="77"/>
        <v>1.4251279241745591</v>
      </c>
      <c r="AF161" s="1">
        <f t="shared" si="77"/>
        <v>5.1377678378795633</v>
      </c>
      <c r="AG161" s="1">
        <f t="shared" si="77"/>
        <v>4.5202949134198613</v>
      </c>
      <c r="AH161" s="1">
        <f t="shared" si="77"/>
        <v>5.2778375306667717</v>
      </c>
      <c r="AI161" s="1">
        <f t="shared" si="77"/>
        <v>0.17105428522973862</v>
      </c>
    </row>
    <row r="162" spans="3:35" x14ac:dyDescent="0.2">
      <c r="C162" s="13" t="s">
        <v>133</v>
      </c>
      <c r="F162" s="1">
        <v>66</v>
      </c>
      <c r="G162" s="1" t="s">
        <v>232</v>
      </c>
      <c r="K162" s="1">
        <f t="shared" ref="K162:K176" si="78">K73/$I73</f>
        <v>3.1097434985541712</v>
      </c>
      <c r="L162" s="1">
        <f t="shared" ref="L162:Z162" si="79">L73/$I73</f>
        <v>7.7523493183199275</v>
      </c>
      <c r="M162" s="1">
        <f t="shared" si="79"/>
        <v>15.862818944740933</v>
      </c>
      <c r="N162" s="1">
        <f t="shared" si="79"/>
        <v>0.13365028105279081</v>
      </c>
      <c r="O162" s="1">
        <f t="shared" si="79"/>
        <v>4.0639157125972654</v>
      </c>
      <c r="P162" s="1">
        <f t="shared" si="79"/>
        <v>1.0089537963997621</v>
      </c>
      <c r="Q162" s="1">
        <f t="shared" si="79"/>
        <v>8.3897673644541921</v>
      </c>
      <c r="R162" s="1">
        <f t="shared" si="79"/>
        <v>0.9349736979597254</v>
      </c>
      <c r="S162" s="1">
        <f t="shared" si="79"/>
        <v>0.74049521544479935</v>
      </c>
      <c r="T162" s="1">
        <f t="shared" si="79"/>
        <v>0.97843650124210224</v>
      </c>
      <c r="U162" s="1">
        <f t="shared" si="79"/>
        <v>1.1176946028139345</v>
      </c>
      <c r="V162" s="1">
        <f t="shared" si="79"/>
        <v>15.129917220950212</v>
      </c>
      <c r="W162" s="1">
        <f t="shared" si="79"/>
        <v>2.3985406339760682</v>
      </c>
      <c r="X162" s="1">
        <f t="shared" si="79"/>
        <v>0.2116332604153954</v>
      </c>
      <c r="Y162" s="1">
        <f t="shared" si="79"/>
        <v>24.631430172906761</v>
      </c>
      <c r="Z162" s="1">
        <f t="shared" si="79"/>
        <v>9.8050122176240926</v>
      </c>
      <c r="AA162" s="1">
        <f t="shared" ref="AA162:AI162" si="80">AA73/$I73</f>
        <v>1.7576890344322853</v>
      </c>
      <c r="AB162" s="1">
        <f t="shared" si="80"/>
        <v>14.707606123662652</v>
      </c>
      <c r="AC162" s="1">
        <f t="shared" si="80"/>
        <v>0.4020268452425807</v>
      </c>
      <c r="AD162" s="1">
        <f t="shared" si="80"/>
        <v>5.601301457774021E-2</v>
      </c>
      <c r="AE162" s="1">
        <f t="shared" si="80"/>
        <v>1.3854921325412315</v>
      </c>
      <c r="AF162" s="1">
        <f t="shared" si="80"/>
        <v>4.6432170317668211</v>
      </c>
      <c r="AG162" s="1">
        <f t="shared" si="80"/>
        <v>4.2426572491994303</v>
      </c>
      <c r="AH162" s="1">
        <f t="shared" si="80"/>
        <v>4.6631758050242356</v>
      </c>
      <c r="AI162" s="1">
        <f t="shared" si="80"/>
        <v>0.44256912363805861</v>
      </c>
    </row>
    <row r="163" spans="3:35" x14ac:dyDescent="0.2">
      <c r="C163" s="13" t="s">
        <v>134</v>
      </c>
      <c r="F163" s="1">
        <v>67</v>
      </c>
      <c r="G163" s="1" t="s">
        <v>233</v>
      </c>
      <c r="K163" s="1">
        <f t="shared" si="78"/>
        <v>3.5702065692608755</v>
      </c>
      <c r="L163" s="1">
        <f t="shared" ref="L163:Z163" si="81">L74/$I74</f>
        <v>6.2511098984506006</v>
      </c>
      <c r="M163" s="1">
        <f t="shared" si="81"/>
        <v>15.130038363614631</v>
      </c>
      <c r="N163" s="1">
        <f t="shared" si="81"/>
        <v>0.34971047598568306</v>
      </c>
      <c r="O163" s="1">
        <f t="shared" si="81"/>
        <v>4.1738198133110496</v>
      </c>
      <c r="P163" s="1">
        <f t="shared" si="81"/>
        <v>0.74535277675423639</v>
      </c>
      <c r="Q163" s="1">
        <f t="shared" si="81"/>
        <v>8.5715339589746105</v>
      </c>
      <c r="R163" s="1">
        <f t="shared" si="81"/>
        <v>1.3696190185002701</v>
      </c>
      <c r="S163" s="1">
        <f t="shared" si="81"/>
        <v>0.64457295952746962</v>
      </c>
      <c r="T163" s="1">
        <f t="shared" si="81"/>
        <v>0.78268278923481982</v>
      </c>
      <c r="U163" s="1">
        <f t="shared" si="81"/>
        <v>1.6913136225737355</v>
      </c>
      <c r="V163" s="1">
        <f t="shared" si="81"/>
        <v>13.807125629656051</v>
      </c>
      <c r="W163" s="1">
        <f t="shared" si="81"/>
        <v>3.342240382884571</v>
      </c>
      <c r="X163" s="1">
        <f t="shared" si="81"/>
        <v>0.67163760569071229</v>
      </c>
      <c r="Y163" s="1">
        <f t="shared" si="81"/>
        <v>24.040862295086068</v>
      </c>
      <c r="Z163" s="1">
        <f t="shared" si="81"/>
        <v>7.0010429293813914</v>
      </c>
      <c r="AA163" s="1">
        <f t="shared" ref="AA163:AI163" si="82">AA74/$I74</f>
        <v>3.2334012013191571</v>
      </c>
      <c r="AB163" s="1">
        <f t="shared" si="82"/>
        <v>14.877476435956977</v>
      </c>
      <c r="AC163" s="1">
        <f t="shared" si="82"/>
        <v>0.51736365363378445</v>
      </c>
      <c r="AD163" s="1">
        <f t="shared" si="82"/>
        <v>3.6116906410428355E-2</v>
      </c>
      <c r="AE163" s="1">
        <f t="shared" si="82"/>
        <v>2.2115140684531291</v>
      </c>
      <c r="AF163" s="1">
        <f t="shared" si="82"/>
        <v>4.8666262570679253</v>
      </c>
      <c r="AG163" s="1">
        <f t="shared" si="82"/>
        <v>3.7114291130892845</v>
      </c>
      <c r="AH163" s="1">
        <f t="shared" si="82"/>
        <v>4.5720080069051319</v>
      </c>
      <c r="AI163" s="1">
        <f t="shared" si="82"/>
        <v>0.56491788134886367</v>
      </c>
    </row>
    <row r="164" spans="3:35" x14ac:dyDescent="0.2">
      <c r="C164" s="13" t="s">
        <v>135</v>
      </c>
      <c r="F164" s="1">
        <v>68</v>
      </c>
      <c r="G164" s="1" t="s">
        <v>234</v>
      </c>
      <c r="K164" s="1">
        <f t="shared" si="78"/>
        <v>4.0190870785152946</v>
      </c>
      <c r="L164" s="1">
        <f t="shared" ref="L164:Z164" si="83">L75/$I75</f>
        <v>11.805325013870902</v>
      </c>
      <c r="M164" s="1">
        <f t="shared" si="83"/>
        <v>17.303232114727116</v>
      </c>
      <c r="N164" s="1">
        <f t="shared" si="83"/>
        <v>0.63152665612790448</v>
      </c>
      <c r="O164" s="1">
        <f t="shared" si="83"/>
        <v>5.3071514018884809</v>
      </c>
      <c r="P164" s="1">
        <f t="shared" si="83"/>
        <v>0.98349205284963481</v>
      </c>
      <c r="Q164" s="1">
        <f t="shared" si="83"/>
        <v>17.633397842601891</v>
      </c>
      <c r="R164" s="1">
        <f t="shared" si="83"/>
        <v>1.4502541924717152</v>
      </c>
      <c r="S164" s="1">
        <f t="shared" si="83"/>
        <v>0.79703013225274755</v>
      </c>
      <c r="T164" s="1">
        <f t="shared" si="83"/>
        <v>0.9128034811068001</v>
      </c>
      <c r="U164" s="1">
        <f t="shared" si="83"/>
        <v>1.753432497582734</v>
      </c>
      <c r="V164" s="1">
        <f t="shared" si="83"/>
        <v>13.317574293970674</v>
      </c>
      <c r="W164" s="1">
        <f t="shared" si="83"/>
        <v>4.3855654501184675</v>
      </c>
      <c r="X164" s="1">
        <f t="shared" si="83"/>
        <v>0.65580551881210858</v>
      </c>
      <c r="Y164" s="1">
        <f t="shared" si="83"/>
        <v>31.351434548012751</v>
      </c>
      <c r="Z164" s="1">
        <f t="shared" si="83"/>
        <v>16.02054380528088</v>
      </c>
      <c r="AA164" s="1">
        <f t="shared" ref="AA164:AI164" si="84">AA75/$I75</f>
        <v>2.5681976966218696</v>
      </c>
      <c r="AB164" s="1">
        <f t="shared" si="84"/>
        <v>19.969111702279033</v>
      </c>
      <c r="AC164" s="1">
        <f t="shared" si="84"/>
        <v>0.60528672797463323</v>
      </c>
      <c r="AD164" s="1">
        <f t="shared" si="84"/>
        <v>0.15822724779545166</v>
      </c>
      <c r="AE164" s="1">
        <f t="shared" si="84"/>
        <v>2.8054780352976754</v>
      </c>
      <c r="AF164" s="1">
        <f t="shared" si="84"/>
        <v>6.4588578854890635</v>
      </c>
      <c r="AG164" s="1">
        <f t="shared" si="84"/>
        <v>4.240098042305509</v>
      </c>
      <c r="AH164" s="1">
        <f t="shared" si="84"/>
        <v>5.4944117856409385</v>
      </c>
      <c r="AI164" s="1">
        <f t="shared" si="84"/>
        <v>0.68620488589856032</v>
      </c>
    </row>
    <row r="165" spans="3:35" x14ac:dyDescent="0.2">
      <c r="C165" s="13" t="s">
        <v>136</v>
      </c>
      <c r="F165" s="1">
        <v>69</v>
      </c>
      <c r="G165" s="1" t="s">
        <v>235</v>
      </c>
      <c r="K165" s="1">
        <f t="shared" si="78"/>
        <v>3.809207897052616</v>
      </c>
      <c r="L165" s="1">
        <f t="shared" ref="L165:Z165" si="85">L76/$I76</f>
        <v>5.3633560171377219</v>
      </c>
      <c r="M165" s="1">
        <f t="shared" si="85"/>
        <v>6.0050975712744705</v>
      </c>
      <c r="N165" s="1">
        <f t="shared" si="85"/>
        <v>0.13646575079196024</v>
      </c>
      <c r="O165" s="1">
        <f t="shared" si="85"/>
        <v>4.700704322745767</v>
      </c>
      <c r="P165" s="1">
        <f t="shared" si="85"/>
        <v>0.94073665570320775</v>
      </c>
      <c r="Q165" s="1">
        <f t="shared" si="85"/>
        <v>9.5208033065013833</v>
      </c>
      <c r="R165" s="1">
        <f t="shared" si="85"/>
        <v>0.7869833051437376</v>
      </c>
      <c r="S165" s="1">
        <f t="shared" si="85"/>
        <v>0.74232948972823831</v>
      </c>
      <c r="T165" s="1">
        <f t="shared" si="85"/>
        <v>0.87993158535103644</v>
      </c>
      <c r="U165" s="1">
        <f t="shared" si="85"/>
        <v>1.4240801865958466</v>
      </c>
      <c r="V165" s="1">
        <f t="shared" si="85"/>
        <v>15.866055258597333</v>
      </c>
      <c r="W165" s="1">
        <f t="shared" si="85"/>
        <v>2.960523081253656</v>
      </c>
      <c r="X165" s="1">
        <f t="shared" si="85"/>
        <v>0.42112730672586646</v>
      </c>
      <c r="Y165" s="1">
        <f t="shared" si="85"/>
        <v>33.572187223156817</v>
      </c>
      <c r="Z165" s="1">
        <f t="shared" si="85"/>
        <v>2.1730225040893081</v>
      </c>
      <c r="AA165" s="1">
        <f t="shared" ref="AA165:AI165" si="86">AA76/$I76</f>
        <v>1.6175313438557615</v>
      </c>
      <c r="AB165" s="1">
        <f t="shared" si="86"/>
        <v>16.179695849175772</v>
      </c>
      <c r="AC165" s="1">
        <f t="shared" si="86"/>
        <v>0.39621282219236054</v>
      </c>
      <c r="AD165" s="1">
        <f t="shared" si="86"/>
        <v>4.6206559031125673E-2</v>
      </c>
      <c r="AE165" s="1">
        <f t="shared" si="86"/>
        <v>1.625854170498926</v>
      </c>
      <c r="AF165" s="1">
        <f t="shared" si="86"/>
        <v>5.4705755005314289</v>
      </c>
      <c r="AG165" s="1">
        <f t="shared" si="86"/>
        <v>4.1445613564878441</v>
      </c>
      <c r="AH165" s="1">
        <f t="shared" si="86"/>
        <v>5.1529902071086955</v>
      </c>
      <c r="AI165" s="1">
        <f t="shared" si="86"/>
        <v>0.14074419051395584</v>
      </c>
    </row>
    <row r="166" spans="3:35" x14ac:dyDescent="0.2">
      <c r="C166" s="13" t="s">
        <v>138</v>
      </c>
      <c r="F166" s="1">
        <v>70</v>
      </c>
      <c r="G166" s="1" t="s">
        <v>236</v>
      </c>
      <c r="K166" s="1">
        <f t="shared" si="78"/>
        <v>3.2797619376709091</v>
      </c>
      <c r="L166" s="1">
        <f t="shared" ref="L166:Z166" si="87">L77/$I77</f>
        <v>8.4949727246693119</v>
      </c>
      <c r="M166" s="1">
        <f t="shared" si="87"/>
        <v>6.1029270425948674</v>
      </c>
      <c r="N166" s="1">
        <f t="shared" si="87"/>
        <v>0.19172177227968967</v>
      </c>
      <c r="O166" s="1">
        <f t="shared" si="87"/>
        <v>4.7505920298865512</v>
      </c>
      <c r="P166" s="1">
        <f t="shared" si="87"/>
        <v>0.66862660902261428</v>
      </c>
      <c r="Q166" s="1">
        <f t="shared" si="87"/>
        <v>11.861882905010505</v>
      </c>
      <c r="R166" s="1">
        <f t="shared" si="87"/>
        <v>0.82953640860412248</v>
      </c>
      <c r="S166" s="1">
        <f t="shared" si="87"/>
        <v>0.78261946747803424</v>
      </c>
      <c r="T166" s="1">
        <f t="shared" si="87"/>
        <v>0.89505529817597707</v>
      </c>
      <c r="U166" s="1">
        <f t="shared" si="87"/>
        <v>1.2791372966253334</v>
      </c>
      <c r="V166" s="1">
        <f t="shared" si="87"/>
        <v>13.731150727006664</v>
      </c>
      <c r="W166" s="1">
        <f t="shared" si="87"/>
        <v>3.0632230409495511</v>
      </c>
      <c r="X166" s="1">
        <f t="shared" si="87"/>
        <v>0.39534659694959012</v>
      </c>
      <c r="Y166" s="1">
        <f t="shared" si="87"/>
        <v>34.253832091919243</v>
      </c>
      <c r="Z166" s="1">
        <f t="shared" si="87"/>
        <v>2.2595965844675128</v>
      </c>
      <c r="AA166" s="1">
        <f t="shared" ref="AA166:AI166" si="88">AA77/$I77</f>
        <v>1.1007785016303988</v>
      </c>
      <c r="AB166" s="1">
        <f t="shared" si="88"/>
        <v>16.639658303189158</v>
      </c>
      <c r="AC166" s="1">
        <f t="shared" si="88"/>
        <v>0.38419032886095189</v>
      </c>
      <c r="AD166" s="1">
        <f t="shared" si="88"/>
        <v>4.2205145268044537E-2</v>
      </c>
      <c r="AE166" s="1">
        <f t="shared" si="88"/>
        <v>1.5830671601107746</v>
      </c>
      <c r="AF166" s="1">
        <f t="shared" si="88"/>
        <v>5.6805592418994655</v>
      </c>
      <c r="AG166" s="1">
        <f t="shared" si="88"/>
        <v>4.2007449131401371</v>
      </c>
      <c r="AH166" s="1">
        <f t="shared" si="88"/>
        <v>4.9274442775435379</v>
      </c>
      <c r="AI166" s="1">
        <f t="shared" si="88"/>
        <v>0.17488919992879767</v>
      </c>
    </row>
    <row r="167" spans="3:35" x14ac:dyDescent="0.2">
      <c r="C167" s="13" t="s">
        <v>139</v>
      </c>
      <c r="F167" s="1">
        <v>71</v>
      </c>
      <c r="G167" s="1" t="s">
        <v>237</v>
      </c>
      <c r="K167" s="1">
        <f t="shared" si="78"/>
        <v>2.4864932640749791</v>
      </c>
      <c r="L167" s="1">
        <f t="shared" ref="L167:Z167" si="89">L78/$I78</f>
        <v>5.2906999347937163</v>
      </c>
      <c r="M167" s="1">
        <f t="shared" si="89"/>
        <v>17.78065688186452</v>
      </c>
      <c r="N167" s="1">
        <f t="shared" si="89"/>
        <v>0.11535734131208521</v>
      </c>
      <c r="O167" s="1">
        <f t="shared" si="89"/>
        <v>3.7921466273251165</v>
      </c>
      <c r="P167" s="1">
        <f t="shared" si="89"/>
        <v>1.0808141443656036</v>
      </c>
      <c r="Q167" s="1">
        <f t="shared" si="89"/>
        <v>3.3836337305989526</v>
      </c>
      <c r="R167" s="1">
        <f t="shared" si="89"/>
        <v>1.0297324501063869</v>
      </c>
      <c r="S167" s="1">
        <f t="shared" si="89"/>
        <v>0.43822523032496924</v>
      </c>
      <c r="T167" s="1">
        <f t="shared" si="89"/>
        <v>0.84597125084659575</v>
      </c>
      <c r="U167" s="1">
        <f t="shared" si="89"/>
        <v>1.321926261280933</v>
      </c>
      <c r="V167" s="1">
        <f t="shared" si="89"/>
        <v>15.48665184288326</v>
      </c>
      <c r="W167" s="1">
        <f t="shared" si="89"/>
        <v>3.7372130899877969</v>
      </c>
      <c r="X167" s="1">
        <f t="shared" si="89"/>
        <v>0.35904025343757995</v>
      </c>
      <c r="Y167" s="1">
        <f t="shared" si="89"/>
        <v>25.714943550858791</v>
      </c>
      <c r="Z167" s="1">
        <f t="shared" si="89"/>
        <v>5.527765451876868</v>
      </c>
      <c r="AA167" s="1">
        <f t="shared" ref="AA167:AI167" si="90">AA78/$I78</f>
        <v>1.8831688655508905</v>
      </c>
      <c r="AB167" s="1">
        <f t="shared" si="90"/>
        <v>18.122301152170195</v>
      </c>
      <c r="AC167" s="1">
        <f t="shared" si="90"/>
        <v>0.3472839472283904</v>
      </c>
      <c r="AD167" s="1">
        <f t="shared" si="90"/>
        <v>2.4295937899165239E-2</v>
      </c>
      <c r="AE167" s="1">
        <f t="shared" si="90"/>
        <v>5.5454574956790594</v>
      </c>
      <c r="AF167" s="1">
        <f t="shared" si="90"/>
        <v>4.5992758811142433</v>
      </c>
      <c r="AG167" s="1">
        <f t="shared" si="90"/>
        <v>4.2817728235481196</v>
      </c>
      <c r="AH167" s="1">
        <f t="shared" si="90"/>
        <v>4.8007319404324491</v>
      </c>
      <c r="AI167" s="1">
        <f t="shared" si="90"/>
        <v>7.3398641601170947E-2</v>
      </c>
    </row>
    <row r="168" spans="3:35" x14ac:dyDescent="0.2">
      <c r="C168" s="13" t="s">
        <v>140</v>
      </c>
      <c r="F168" s="1">
        <v>72</v>
      </c>
      <c r="G168" s="1" t="s">
        <v>238</v>
      </c>
      <c r="K168" s="1">
        <f t="shared" si="78"/>
        <v>2.3347824005044719</v>
      </c>
      <c r="L168" s="1">
        <f t="shared" ref="L168:Z168" si="91">L79/$I79</f>
        <v>7.2189878260918245</v>
      </c>
      <c r="M168" s="1">
        <f t="shared" si="91"/>
        <v>17.463581493488924</v>
      </c>
      <c r="N168" s="1">
        <f t="shared" si="91"/>
        <v>0.16551671625988598</v>
      </c>
      <c r="O168" s="1">
        <f t="shared" si="91"/>
        <v>4.3989413458798863</v>
      </c>
      <c r="P168" s="1">
        <f t="shared" si="91"/>
        <v>0.94867239464658193</v>
      </c>
      <c r="Q168" s="1">
        <f t="shared" si="91"/>
        <v>5.7620517733383423</v>
      </c>
      <c r="R168" s="1">
        <f t="shared" si="91"/>
        <v>1.0689749217045115</v>
      </c>
      <c r="S168" s="1">
        <f t="shared" si="91"/>
        <v>0.61161579092681762</v>
      </c>
      <c r="T168" s="1">
        <f t="shared" si="91"/>
        <v>0.89460567704539706</v>
      </c>
      <c r="U168" s="1">
        <f t="shared" si="91"/>
        <v>1.1071389740179047</v>
      </c>
      <c r="V168" s="1">
        <f t="shared" si="91"/>
        <v>16.097900538632967</v>
      </c>
      <c r="W168" s="1">
        <f t="shared" si="91"/>
        <v>3.7067448558098461</v>
      </c>
      <c r="X168" s="1">
        <f t="shared" si="91"/>
        <v>0.33717968350880001</v>
      </c>
      <c r="Y168" s="1">
        <f t="shared" si="91"/>
        <v>23.166297430053046</v>
      </c>
      <c r="Z168" s="1">
        <f t="shared" si="91"/>
        <v>7.7779005237321037</v>
      </c>
      <c r="AA168" s="1">
        <f t="shared" ref="AA168:AI168" si="92">AA79/$I79</f>
        <v>1.5831046578023187</v>
      </c>
      <c r="AB168" s="1">
        <f t="shared" si="92"/>
        <v>17.328231132010675</v>
      </c>
      <c r="AC168" s="1">
        <f t="shared" si="92"/>
        <v>0.37181162611430801</v>
      </c>
      <c r="AD168" s="1">
        <f t="shared" si="92"/>
        <v>5.469466123752241E-2</v>
      </c>
      <c r="AE168" s="1">
        <f t="shared" si="92"/>
        <v>4.9014147655780453</v>
      </c>
      <c r="AF168" s="1">
        <f t="shared" si="92"/>
        <v>4.610594830984633</v>
      </c>
      <c r="AG168" s="1">
        <f t="shared" si="92"/>
        <v>4.4728972548790464</v>
      </c>
      <c r="AH168" s="1">
        <f t="shared" si="92"/>
        <v>4.6477563492821288</v>
      </c>
      <c r="AI168" s="1">
        <f t="shared" si="92"/>
        <v>0.15974471497146245</v>
      </c>
    </row>
    <row r="169" spans="3:35" x14ac:dyDescent="0.2">
      <c r="C169" s="13" t="s">
        <v>141</v>
      </c>
      <c r="F169" s="1">
        <v>73</v>
      </c>
      <c r="G169" s="1" t="s">
        <v>239</v>
      </c>
      <c r="K169" s="1">
        <f t="shared" si="78"/>
        <v>2.7729483830585036</v>
      </c>
      <c r="L169" s="1">
        <f t="shared" ref="L169:Z169" si="93">L80/$I80</f>
        <v>4.9746232733170901</v>
      </c>
      <c r="M169" s="1">
        <f t="shared" si="93"/>
        <v>14.242352364078725</v>
      </c>
      <c r="N169" s="1">
        <f t="shared" si="93"/>
        <v>0.1635400105291272</v>
      </c>
      <c r="O169" s="1">
        <f t="shared" si="93"/>
        <v>3.7295329567714046</v>
      </c>
      <c r="P169" s="1">
        <f t="shared" si="93"/>
        <v>1.0018251633423165</v>
      </c>
      <c r="Q169" s="1">
        <f t="shared" si="93"/>
        <v>7.1647094092803769</v>
      </c>
      <c r="R169" s="1">
        <f t="shared" si="93"/>
        <v>1.0821712467754734</v>
      </c>
      <c r="S169" s="1">
        <f t="shared" si="93"/>
        <v>0.64309331972086914</v>
      </c>
      <c r="T169" s="1">
        <f t="shared" si="93"/>
        <v>0.78278527914392038</v>
      </c>
      <c r="U169" s="1">
        <f t="shared" si="93"/>
        <v>1.3114701154012758</v>
      </c>
      <c r="V169" s="1">
        <f t="shared" si="93"/>
        <v>16.59842580761778</v>
      </c>
      <c r="W169" s="1">
        <f t="shared" si="93"/>
        <v>3.1477243992042214</v>
      </c>
      <c r="X169" s="1">
        <f t="shared" si="93"/>
        <v>0.65848372296489244</v>
      </c>
      <c r="Y169" s="1">
        <f t="shared" si="93"/>
        <v>23.799262918151914</v>
      </c>
      <c r="Z169" s="1">
        <f t="shared" si="93"/>
        <v>5.1361560967546742</v>
      </c>
      <c r="AA169" s="1">
        <f t="shared" ref="AA169:AI169" si="94">AA80/$I80</f>
        <v>2.3041744176115273</v>
      </c>
      <c r="AB169" s="1">
        <f t="shared" si="94"/>
        <v>24.435571814700609</v>
      </c>
      <c r="AC169" s="1">
        <f t="shared" si="94"/>
        <v>0.39422151858793114</v>
      </c>
      <c r="AD169" s="1">
        <f t="shared" si="94"/>
        <v>2.7005190452218844E-2</v>
      </c>
      <c r="AE169" s="1">
        <f t="shared" si="94"/>
        <v>1.0639194140052877</v>
      </c>
      <c r="AF169" s="1">
        <f t="shared" si="94"/>
        <v>5.3537744761424255</v>
      </c>
      <c r="AG169" s="1">
        <f t="shared" si="94"/>
        <v>4.7183946602212297</v>
      </c>
      <c r="AH169" s="1">
        <f t="shared" si="94"/>
        <v>4.4375169986560792</v>
      </c>
      <c r="AI169" s="1">
        <f t="shared" si="94"/>
        <v>1.996736448358161E-2</v>
      </c>
    </row>
    <row r="170" spans="3:35" x14ac:dyDescent="0.2">
      <c r="C170" s="13" t="s">
        <v>142</v>
      </c>
      <c r="F170" s="1">
        <v>74</v>
      </c>
      <c r="G170" s="1" t="s">
        <v>240</v>
      </c>
      <c r="K170" s="1">
        <f t="shared" si="78"/>
        <v>2.7208424999183194</v>
      </c>
      <c r="L170" s="1">
        <f t="shared" ref="L170:Z170" si="95">L81/$I81</f>
        <v>5.9429610515590623</v>
      </c>
      <c r="M170" s="1">
        <f t="shared" si="95"/>
        <v>13.206782264134738</v>
      </c>
      <c r="N170" s="1">
        <f t="shared" si="95"/>
        <v>9.7676397206300114E-2</v>
      </c>
      <c r="O170" s="1">
        <f t="shared" si="95"/>
        <v>3.3442078648709486</v>
      </c>
      <c r="P170" s="1">
        <f t="shared" si="95"/>
        <v>0.95979522325360578</v>
      </c>
      <c r="Q170" s="1">
        <f t="shared" si="95"/>
        <v>5.4058324063834755</v>
      </c>
      <c r="R170" s="1">
        <f t="shared" si="95"/>
        <v>0.83438594087894891</v>
      </c>
      <c r="S170" s="1">
        <f t="shared" si="95"/>
        <v>0.56547820302127616</v>
      </c>
      <c r="T170" s="1">
        <f t="shared" si="95"/>
        <v>0.72479126632544522</v>
      </c>
      <c r="U170" s="1">
        <f t="shared" si="95"/>
        <v>1.3165358944690251</v>
      </c>
      <c r="V170" s="1">
        <f t="shared" si="95"/>
        <v>15.794210756811848</v>
      </c>
      <c r="W170" s="1">
        <f t="shared" si="95"/>
        <v>3.5385298464978003</v>
      </c>
      <c r="X170" s="1">
        <f t="shared" si="95"/>
        <v>0.61745117452560738</v>
      </c>
      <c r="Y170" s="1">
        <f t="shared" si="95"/>
        <v>21.799243185550274</v>
      </c>
      <c r="Z170" s="1">
        <f t="shared" si="95"/>
        <v>5.1136278680180256</v>
      </c>
      <c r="AA170" s="1">
        <f t="shared" ref="AA170:AI170" si="96">AA81/$I81</f>
        <v>2.187268304170602</v>
      </c>
      <c r="AB170" s="1">
        <f t="shared" si="96"/>
        <v>22.787267331180342</v>
      </c>
      <c r="AC170" s="1">
        <f t="shared" si="96"/>
        <v>0.34324125217300205</v>
      </c>
      <c r="AD170" s="1">
        <f t="shared" si="96"/>
        <v>8.6923226720879831E-3</v>
      </c>
      <c r="AE170" s="1">
        <f t="shared" si="96"/>
        <v>1.6834852503345765</v>
      </c>
      <c r="AF170" s="1">
        <f t="shared" si="96"/>
        <v>5.3024486106912443</v>
      </c>
      <c r="AG170" s="1">
        <f t="shared" si="96"/>
        <v>4.6049999784433284</v>
      </c>
      <c r="AH170" s="1">
        <f t="shared" si="96"/>
        <v>3.9995836377942275</v>
      </c>
      <c r="AI170" s="1">
        <f t="shared" si="96"/>
        <v>0.18768550258731456</v>
      </c>
    </row>
    <row r="171" spans="3:35" x14ac:dyDescent="0.2">
      <c r="C171" s="13" t="s">
        <v>143</v>
      </c>
      <c r="F171" s="1">
        <v>75</v>
      </c>
      <c r="G171" s="1" t="s">
        <v>241</v>
      </c>
      <c r="K171" s="1">
        <f t="shared" si="78"/>
        <v>3.9188067749294047</v>
      </c>
      <c r="L171" s="1">
        <f t="shared" ref="L171:Z171" si="97">L82/$I82</f>
        <v>4.9624316001090216</v>
      </c>
      <c r="M171" s="1">
        <f t="shared" si="97"/>
        <v>16.2742205055422</v>
      </c>
      <c r="N171" s="1">
        <f t="shared" si="97"/>
        <v>5.9806234581542869E-2</v>
      </c>
      <c r="O171" s="1">
        <f t="shared" si="97"/>
        <v>4.8520629994307933</v>
      </c>
      <c r="P171" s="1">
        <f t="shared" si="97"/>
        <v>0.83531102537148039</v>
      </c>
      <c r="Q171" s="1">
        <f t="shared" si="97"/>
        <v>3.641320941192137</v>
      </c>
      <c r="R171" s="1">
        <f t="shared" si="97"/>
        <v>1.3348051188833816</v>
      </c>
      <c r="S171" s="1">
        <f t="shared" si="97"/>
        <v>0.71024572262406616</v>
      </c>
      <c r="T171" s="1">
        <f t="shared" si="97"/>
        <v>1.2513104220529059</v>
      </c>
      <c r="U171" s="1">
        <f t="shared" si="97"/>
        <v>2.3724432251319052</v>
      </c>
      <c r="V171" s="1">
        <f t="shared" si="97"/>
        <v>17.410865684420308</v>
      </c>
      <c r="W171" s="1">
        <f t="shared" si="97"/>
        <v>3.6625874100496381</v>
      </c>
      <c r="X171" s="1">
        <f t="shared" si="97"/>
        <v>0.77573392379941242</v>
      </c>
      <c r="Y171" s="1">
        <f t="shared" si="97"/>
        <v>25.049173792349656</v>
      </c>
      <c r="Z171" s="1">
        <f t="shared" si="97"/>
        <v>4.4799876784364736</v>
      </c>
      <c r="AA171" s="1">
        <f t="shared" ref="AA171:AI171" si="98">AA82/$I82</f>
        <v>2.3512772791610392</v>
      </c>
      <c r="AB171" s="1">
        <f t="shared" si="98"/>
        <v>17.684684044024937</v>
      </c>
      <c r="AC171" s="1">
        <f t="shared" si="98"/>
        <v>0.3177818811076924</v>
      </c>
      <c r="AD171" s="1">
        <f t="shared" si="98"/>
        <v>1.7781709878153869E-2</v>
      </c>
      <c r="AE171" s="1">
        <f t="shared" si="98"/>
        <v>8.5959866852538411</v>
      </c>
      <c r="AF171" s="1">
        <f t="shared" si="98"/>
        <v>5.1716568152249511</v>
      </c>
      <c r="AG171" s="1">
        <f t="shared" si="98"/>
        <v>4.9492853567894137</v>
      </c>
      <c r="AH171" s="1">
        <f t="shared" si="98"/>
        <v>4.6499657422069873</v>
      </c>
      <c r="AI171" s="1">
        <f t="shared" si="98"/>
        <v>5.0896425130725016E-2</v>
      </c>
    </row>
    <row r="172" spans="3:35" x14ac:dyDescent="0.2">
      <c r="C172" s="13" t="s">
        <v>144</v>
      </c>
      <c r="F172" s="1">
        <v>76</v>
      </c>
      <c r="G172" s="1" t="s">
        <v>242</v>
      </c>
      <c r="K172" s="1">
        <f t="shared" si="78"/>
        <v>3.3467768884130518</v>
      </c>
      <c r="L172" s="1">
        <f t="shared" ref="L172:Z172" si="99">L83/$I83</f>
        <v>8.1312712391971544</v>
      </c>
      <c r="M172" s="1">
        <f t="shared" si="99"/>
        <v>16.536078435058087</v>
      </c>
      <c r="N172" s="1">
        <f t="shared" si="99"/>
        <v>9.4371128047835748E-2</v>
      </c>
      <c r="O172" s="1">
        <f t="shared" si="99"/>
        <v>5.3839373618278366</v>
      </c>
      <c r="P172" s="1">
        <f t="shared" si="99"/>
        <v>0.71267982490848003</v>
      </c>
      <c r="Q172" s="1">
        <f t="shared" si="99"/>
        <v>6.267864033665969</v>
      </c>
      <c r="R172" s="1">
        <f t="shared" si="99"/>
        <v>1.4858274760326566</v>
      </c>
      <c r="S172" s="1">
        <f t="shared" si="99"/>
        <v>0.78202447077074699</v>
      </c>
      <c r="T172" s="1">
        <f t="shared" si="99"/>
        <v>0.99096022319539923</v>
      </c>
      <c r="U172" s="1">
        <f t="shared" si="99"/>
        <v>2.1385064103055087</v>
      </c>
      <c r="V172" s="1">
        <f t="shared" si="99"/>
        <v>14.715386687466593</v>
      </c>
      <c r="W172" s="1">
        <f t="shared" si="99"/>
        <v>3.5209264566217935</v>
      </c>
      <c r="X172" s="1">
        <f t="shared" si="99"/>
        <v>0.62276289923703321</v>
      </c>
      <c r="Y172" s="1">
        <f t="shared" si="99"/>
        <v>22.544101501132268</v>
      </c>
      <c r="Z172" s="1">
        <f t="shared" si="99"/>
        <v>7.0440968866576954</v>
      </c>
      <c r="AA172" s="1">
        <f t="shared" ref="AA172:AI172" si="100">AA83/$I83</f>
        <v>1.7213242806414526</v>
      </c>
      <c r="AB172" s="1">
        <f t="shared" si="100"/>
        <v>17.845620789954527</v>
      </c>
      <c r="AC172" s="1">
        <f t="shared" si="100"/>
        <v>0.34056204304136156</v>
      </c>
      <c r="AD172" s="1">
        <f t="shared" si="100"/>
        <v>6.3656166379554333E-2</v>
      </c>
      <c r="AE172" s="1">
        <f t="shared" si="100"/>
        <v>9.0204628332730685</v>
      </c>
      <c r="AF172" s="1">
        <f t="shared" si="100"/>
        <v>5.1353251384077625</v>
      </c>
      <c r="AG172" s="1">
        <f t="shared" si="100"/>
        <v>5.0545251239695537</v>
      </c>
      <c r="AH172" s="1">
        <f t="shared" si="100"/>
        <v>4.7900688741640778</v>
      </c>
      <c r="AI172" s="1">
        <f t="shared" si="100"/>
        <v>0.11149520078171984</v>
      </c>
    </row>
    <row r="173" spans="3:35" x14ac:dyDescent="0.2">
      <c r="C173" s="13" t="s">
        <v>145</v>
      </c>
      <c r="F173" s="1">
        <v>77</v>
      </c>
      <c r="G173" s="1" t="s">
        <v>243</v>
      </c>
      <c r="K173" s="1">
        <f t="shared" si="78"/>
        <v>4.5038098883952529</v>
      </c>
      <c r="L173" s="1">
        <f t="shared" ref="L173:Z173" si="101">L84/$I84</f>
        <v>5.6792209722332538</v>
      </c>
      <c r="M173" s="1">
        <f t="shared" si="101"/>
        <v>17.032685158953171</v>
      </c>
      <c r="N173" s="1">
        <f t="shared" si="101"/>
        <v>0.13342322997273343</v>
      </c>
      <c r="O173" s="1">
        <f t="shared" si="101"/>
        <v>4.4494091792005825</v>
      </c>
      <c r="P173" s="1">
        <f t="shared" si="101"/>
        <v>0.62532385681432523</v>
      </c>
      <c r="Q173" s="1">
        <f t="shared" si="101"/>
        <v>8.0796419102952317</v>
      </c>
      <c r="R173" s="1">
        <f t="shared" si="101"/>
        <v>1.0265411539945273</v>
      </c>
      <c r="S173" s="1">
        <f t="shared" si="101"/>
        <v>0.64725025978779016</v>
      </c>
      <c r="T173" s="1">
        <f t="shared" si="101"/>
        <v>0.85161174400663031</v>
      </c>
      <c r="U173" s="1">
        <f t="shared" si="101"/>
        <v>1.6752830409600772</v>
      </c>
      <c r="V173" s="1">
        <f t="shared" si="101"/>
        <v>18.159367847538277</v>
      </c>
      <c r="W173" s="1">
        <f t="shared" si="101"/>
        <v>3.174384706013746</v>
      </c>
      <c r="X173" s="1">
        <f t="shared" si="101"/>
        <v>2.1635636249771077</v>
      </c>
      <c r="Y173" s="1">
        <f t="shared" si="101"/>
        <v>28.660788893661572</v>
      </c>
      <c r="Z173" s="1">
        <f t="shared" si="101"/>
        <v>5.5665361103826507</v>
      </c>
      <c r="AA173" s="1">
        <f t="shared" ref="AA173:AI173" si="102">AA84/$I84</f>
        <v>2.656896579752976</v>
      </c>
      <c r="AB173" s="1">
        <f t="shared" si="102"/>
        <v>19.826699926461277</v>
      </c>
      <c r="AC173" s="1">
        <f t="shared" si="102"/>
        <v>0.47980724005952846</v>
      </c>
      <c r="AD173" s="1">
        <f t="shared" si="102"/>
        <v>4.4066234475398355E-2</v>
      </c>
      <c r="AE173" s="1">
        <f t="shared" si="102"/>
        <v>3.0767630168925115</v>
      </c>
      <c r="AF173" s="1">
        <f t="shared" si="102"/>
        <v>5.3197257984835984</v>
      </c>
      <c r="AG173" s="1">
        <f t="shared" si="102"/>
        <v>4.7807027930292563</v>
      </c>
      <c r="AH173" s="1">
        <f t="shared" si="102"/>
        <v>6.7306258127390324</v>
      </c>
      <c r="AI173" s="1">
        <f t="shared" si="102"/>
        <v>9.4882172959745201E-2</v>
      </c>
    </row>
    <row r="174" spans="3:35" x14ac:dyDescent="0.2">
      <c r="C174" s="13" t="s">
        <v>146</v>
      </c>
      <c r="F174" s="1">
        <v>78</v>
      </c>
      <c r="G174" s="1" t="s">
        <v>244</v>
      </c>
      <c r="K174" s="1">
        <f t="shared" si="78"/>
        <v>3.7593312368238392</v>
      </c>
      <c r="L174" s="1">
        <f t="shared" ref="L174:Z174" si="103">L85/$I85</f>
        <v>8.6660326657855951</v>
      </c>
      <c r="M174" s="1">
        <f t="shared" si="103"/>
        <v>15.510794673747293</v>
      </c>
      <c r="N174" s="1">
        <f t="shared" si="103"/>
        <v>0.1233586906089368</v>
      </c>
      <c r="O174" s="1">
        <f t="shared" si="103"/>
        <v>4.4143308720819272</v>
      </c>
      <c r="P174" s="1">
        <f t="shared" si="103"/>
        <v>0.63813678557278464</v>
      </c>
      <c r="Q174" s="1">
        <f t="shared" si="103"/>
        <v>8.8282025336366665</v>
      </c>
      <c r="R174" s="1">
        <f t="shared" si="103"/>
        <v>0.93542401198121872</v>
      </c>
      <c r="S174" s="1">
        <f t="shared" si="103"/>
        <v>0.62072663384571358</v>
      </c>
      <c r="T174" s="1">
        <f t="shared" si="103"/>
        <v>0.7392027837441405</v>
      </c>
      <c r="U174" s="1">
        <f t="shared" si="103"/>
        <v>1.4615047602782982</v>
      </c>
      <c r="V174" s="1">
        <f t="shared" si="103"/>
        <v>14.346588043749499</v>
      </c>
      <c r="W174" s="1">
        <f t="shared" si="103"/>
        <v>2.7205052969868162</v>
      </c>
      <c r="X174" s="1">
        <f t="shared" si="103"/>
        <v>1.8397617516860447</v>
      </c>
      <c r="Y174" s="1">
        <f t="shared" si="103"/>
        <v>22.67437391968091</v>
      </c>
      <c r="Z174" s="1">
        <f t="shared" si="103"/>
        <v>8.0200507059736879</v>
      </c>
      <c r="AA174" s="1">
        <f t="shared" ref="AA174:AI174" si="104">AA85/$I85</f>
        <v>1.908973180862356</v>
      </c>
      <c r="AB174" s="1">
        <f t="shared" si="104"/>
        <v>18.503979107364934</v>
      </c>
      <c r="AC174" s="1">
        <f t="shared" si="104"/>
        <v>0.38899329708017133</v>
      </c>
      <c r="AD174" s="1">
        <f t="shared" si="104"/>
        <v>6.5526496171621332E-2</v>
      </c>
      <c r="AE174" s="1">
        <f t="shared" si="104"/>
        <v>2.2989727228281205</v>
      </c>
      <c r="AF174" s="1">
        <f t="shared" si="104"/>
        <v>4.5335150221811862</v>
      </c>
      <c r="AG174" s="1">
        <f t="shared" si="104"/>
        <v>4.3279284330730912</v>
      </c>
      <c r="AH174" s="1">
        <f t="shared" si="104"/>
        <v>5.4614137112620131</v>
      </c>
      <c r="AI174" s="1">
        <f t="shared" si="104"/>
        <v>0.49125060809647647</v>
      </c>
    </row>
    <row r="175" spans="3:35" x14ac:dyDescent="0.2">
      <c r="C175" s="13" t="s">
        <v>147</v>
      </c>
      <c r="F175" s="1">
        <v>79</v>
      </c>
      <c r="G175" s="1" t="s">
        <v>245</v>
      </c>
      <c r="K175" s="1">
        <f t="shared" si="78"/>
        <v>4.7067764813547637</v>
      </c>
      <c r="L175" s="1">
        <f t="shared" ref="L175:Z175" si="105">L86/$I86</f>
        <v>4.7087636438389744</v>
      </c>
      <c r="M175" s="1">
        <f t="shared" si="105"/>
        <v>14.372239593083</v>
      </c>
      <c r="N175" s="1">
        <f t="shared" si="105"/>
        <v>0.13412078457526513</v>
      </c>
      <c r="O175" s="1">
        <f t="shared" si="105"/>
        <v>4.0713235107747261</v>
      </c>
      <c r="P175" s="1">
        <f t="shared" si="105"/>
        <v>1.1538700748197626</v>
      </c>
      <c r="Q175" s="1">
        <f t="shared" si="105"/>
        <v>4.8730452085201259</v>
      </c>
      <c r="R175" s="1">
        <f t="shared" si="105"/>
        <v>1.4110263531592508</v>
      </c>
      <c r="S175" s="1">
        <f t="shared" si="105"/>
        <v>0.86767448041527218</v>
      </c>
      <c r="T175" s="1">
        <f t="shared" si="105"/>
        <v>1.0239692483989831</v>
      </c>
      <c r="U175" s="1">
        <f t="shared" si="105"/>
        <v>1.7814310041982619</v>
      </c>
      <c r="V175" s="1">
        <f t="shared" si="105"/>
        <v>19.509431814291204</v>
      </c>
      <c r="W175" s="1">
        <f t="shared" si="105"/>
        <v>3.6258237284737906</v>
      </c>
      <c r="X175" s="1">
        <f t="shared" si="105"/>
        <v>0.58055836818843898</v>
      </c>
      <c r="Y175" s="1">
        <f t="shared" si="105"/>
        <v>30.956198716314326</v>
      </c>
      <c r="Z175" s="1">
        <f t="shared" si="105"/>
        <v>5.6645744465870314</v>
      </c>
      <c r="AA175" s="1">
        <f t="shared" ref="AA175:AI175" si="106">AA86/$I86</f>
        <v>2.5216295225404664</v>
      </c>
      <c r="AB175" s="1">
        <f t="shared" si="106"/>
        <v>29.481258903140027</v>
      </c>
      <c r="AC175" s="1">
        <f t="shared" si="106"/>
        <v>0.42218369449393478</v>
      </c>
      <c r="AD175" s="1">
        <f t="shared" si="106"/>
        <v>3.8072543802593888E-2</v>
      </c>
      <c r="AE175" s="1">
        <f t="shared" si="106"/>
        <v>2.8734905903895269</v>
      </c>
      <c r="AF175" s="1">
        <f t="shared" si="106"/>
        <v>5.4028757626825348</v>
      </c>
      <c r="AG175" s="1">
        <f t="shared" si="106"/>
        <v>5.5625140159714421</v>
      </c>
      <c r="AH175" s="1">
        <f t="shared" si="106"/>
        <v>7.1098161103714501</v>
      </c>
      <c r="AI175" s="1">
        <f t="shared" si="106"/>
        <v>4.0248486093453675E-2</v>
      </c>
    </row>
    <row r="176" spans="3:35" x14ac:dyDescent="0.2">
      <c r="C176" s="13" t="s">
        <v>149</v>
      </c>
      <c r="F176" s="1">
        <v>80</v>
      </c>
      <c r="G176" s="1" t="s">
        <v>246</v>
      </c>
      <c r="K176" s="1">
        <f t="shared" si="78"/>
        <v>4.098279409806115</v>
      </c>
      <c r="L176" s="1">
        <f t="shared" ref="L176:Z176" si="107">L87/$I87</f>
        <v>8.0919656912550817</v>
      </c>
      <c r="M176" s="1">
        <f t="shared" si="107"/>
        <v>16.266288522989669</v>
      </c>
      <c r="N176" s="1">
        <f t="shared" si="107"/>
        <v>0.1694279029059822</v>
      </c>
      <c r="O176" s="1">
        <f t="shared" si="107"/>
        <v>4.5515249872142611</v>
      </c>
      <c r="P176" s="1">
        <f t="shared" si="107"/>
        <v>0.97075299583197661</v>
      </c>
      <c r="Q176" s="1">
        <f t="shared" si="107"/>
        <v>8.0160355665693981</v>
      </c>
      <c r="R176" s="1">
        <f t="shared" si="107"/>
        <v>1.6401952682813692</v>
      </c>
      <c r="S176" s="1">
        <f t="shared" si="107"/>
        <v>0.89495878495792314</v>
      </c>
      <c r="T176" s="1">
        <f t="shared" si="107"/>
        <v>0.97825039856890927</v>
      </c>
      <c r="U176" s="1">
        <f t="shared" si="107"/>
        <v>1.786787168641768</v>
      </c>
      <c r="V176" s="1">
        <f t="shared" si="107"/>
        <v>19.142354473080029</v>
      </c>
      <c r="W176" s="1">
        <f t="shared" si="107"/>
        <v>4.1201768902006686</v>
      </c>
      <c r="X176" s="1">
        <f t="shared" si="107"/>
        <v>0.47818406566043209</v>
      </c>
      <c r="Y176" s="1">
        <f t="shared" si="107"/>
        <v>29.900628896724758</v>
      </c>
      <c r="Z176" s="1">
        <f t="shared" si="107"/>
        <v>7.6382410164053951</v>
      </c>
      <c r="AA176" s="1">
        <f t="shared" ref="AA176:AI176" si="108">AA87/$I87</f>
        <v>2.6984872875506896</v>
      </c>
      <c r="AB176" s="1">
        <f t="shared" si="108"/>
        <v>30.194504922527106</v>
      </c>
      <c r="AC176" s="1">
        <f t="shared" si="108"/>
        <v>0.46717763742364382</v>
      </c>
      <c r="AD176" s="1">
        <f t="shared" si="108"/>
        <v>9.2012548861784602E-2</v>
      </c>
      <c r="AE176" s="1">
        <f t="shared" si="108"/>
        <v>3.3672986969469711</v>
      </c>
      <c r="AF176" s="1">
        <f t="shared" si="108"/>
        <v>5.5171865834681224</v>
      </c>
      <c r="AG176" s="1">
        <f t="shared" si="108"/>
        <v>5.4410843481982001</v>
      </c>
      <c r="AH176" s="1">
        <f t="shared" si="108"/>
        <v>6.8730744082241069</v>
      </c>
      <c r="AI176" s="1">
        <f t="shared" si="108"/>
        <v>0.24744366890728609</v>
      </c>
    </row>
  </sheetData>
  <mergeCells count="1">
    <mergeCell ref="K90:AI9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0"/>
  <sheetViews>
    <sheetView topLeftCell="A27" workbookViewId="0">
      <selection activeCell="B108" sqref="A28:B108"/>
    </sheetView>
  </sheetViews>
  <sheetFormatPr defaultRowHeight="15" x14ac:dyDescent="0.25"/>
  <cols>
    <col min="1" max="1" width="36.1640625" style="17" customWidth="1"/>
    <col min="2" max="2" width="19" style="17" bestFit="1" customWidth="1"/>
    <col min="3" max="3" width="30" style="17" customWidth="1"/>
    <col min="4" max="4" width="22.83203125" style="17" customWidth="1"/>
    <col min="5" max="5" width="28.33203125" style="17" customWidth="1"/>
    <col min="6" max="6" width="34.6640625" style="17" customWidth="1"/>
    <col min="7" max="7" width="82.83203125" style="17" customWidth="1"/>
    <col min="8" max="8" width="13.33203125" style="17" customWidth="1"/>
    <col min="9" max="16384" width="9.33203125" style="17"/>
  </cols>
  <sheetData>
    <row r="1" spans="1:7" ht="23.25" x14ac:dyDescent="0.35">
      <c r="A1" s="46" t="s">
        <v>44</v>
      </c>
      <c r="B1" s="46"/>
      <c r="C1" s="46"/>
      <c r="D1" s="46"/>
      <c r="E1" s="16"/>
      <c r="F1" s="16"/>
      <c r="G1" s="17" t="s">
        <v>152</v>
      </c>
    </row>
    <row r="2" spans="1:7" ht="18" x14ac:dyDescent="0.25">
      <c r="A2" s="18"/>
      <c r="B2" s="18"/>
      <c r="C2" s="18"/>
      <c r="D2" s="18"/>
      <c r="E2" s="16"/>
      <c r="F2" s="16"/>
      <c r="G2" s="16"/>
    </row>
    <row r="3" spans="1:7" ht="18.75" x14ac:dyDescent="0.3">
      <c r="A3" s="19" t="s">
        <v>153</v>
      </c>
      <c r="B3" s="20"/>
      <c r="C3" s="20"/>
      <c r="D3" s="20"/>
      <c r="E3" s="16"/>
      <c r="F3" s="16"/>
      <c r="G3" s="16"/>
    </row>
    <row r="4" spans="1:7" ht="18" x14ac:dyDescent="0.25">
      <c r="A4" s="21" t="s">
        <v>154</v>
      </c>
      <c r="B4" s="20"/>
      <c r="C4" s="20"/>
      <c r="D4" s="20"/>
      <c r="E4" s="16"/>
      <c r="F4" s="16"/>
      <c r="G4" s="16"/>
    </row>
    <row r="5" spans="1:7" ht="18" x14ac:dyDescent="0.25">
      <c r="A5" s="22" t="s">
        <v>45</v>
      </c>
      <c r="B5" s="22"/>
      <c r="C5" s="15" t="s">
        <v>46</v>
      </c>
      <c r="D5" s="20"/>
      <c r="E5" s="16"/>
      <c r="F5" s="16"/>
      <c r="G5" s="16"/>
    </row>
    <row r="6" spans="1:7" ht="18" x14ac:dyDescent="0.25">
      <c r="A6" s="47" t="s">
        <v>47</v>
      </c>
      <c r="B6" s="48"/>
      <c r="C6" s="22" t="s">
        <v>48</v>
      </c>
      <c r="D6" s="20"/>
      <c r="E6" s="16"/>
      <c r="F6" s="16"/>
      <c r="G6" s="16"/>
    </row>
    <row r="7" spans="1:7" x14ac:dyDescent="0.25">
      <c r="A7" s="49" t="s">
        <v>49</v>
      </c>
      <c r="B7" s="50"/>
      <c r="C7" s="50"/>
      <c r="D7" s="50"/>
      <c r="E7" s="50"/>
      <c r="F7" s="16"/>
      <c r="G7" s="16"/>
    </row>
    <row r="8" spans="1:7" ht="33" customHeight="1" x14ac:dyDescent="0.25">
      <c r="A8" s="50"/>
      <c r="B8" s="50"/>
      <c r="C8" s="50"/>
      <c r="D8" s="50"/>
      <c r="E8" s="50"/>
      <c r="F8" s="16"/>
      <c r="G8" s="16"/>
    </row>
    <row r="9" spans="1:7" x14ac:dyDescent="0.25">
      <c r="A9" s="51" t="s">
        <v>50</v>
      </c>
      <c r="B9" s="52"/>
      <c r="C9" s="52"/>
      <c r="D9" s="52"/>
      <c r="E9" s="52"/>
      <c r="F9" s="52"/>
      <c r="G9" s="16"/>
    </row>
    <row r="10" spans="1:7" ht="15.75" thickBot="1" x14ac:dyDescent="0.3">
      <c r="A10" s="24"/>
      <c r="B10" s="23"/>
      <c r="C10" s="23"/>
      <c r="D10" s="23"/>
      <c r="E10" s="23"/>
      <c r="F10" s="23"/>
      <c r="G10" s="16"/>
    </row>
    <row r="11" spans="1:7" ht="16.5" thickTop="1" thickBot="1" x14ac:dyDescent="0.3">
      <c r="A11" s="25" t="s">
        <v>155</v>
      </c>
      <c r="B11" s="44" t="s">
        <v>156</v>
      </c>
      <c r="C11" s="53"/>
      <c r="D11" s="16"/>
      <c r="E11" s="16"/>
      <c r="F11" s="16"/>
      <c r="G11" s="16"/>
    </row>
    <row r="12" spans="1:7" ht="16.5" thickTop="1" thickBot="1" x14ac:dyDescent="0.3">
      <c r="A12" s="25" t="s">
        <v>157</v>
      </c>
      <c r="B12" s="44" t="s">
        <v>158</v>
      </c>
      <c r="C12" s="45"/>
      <c r="D12" s="16"/>
      <c r="E12" s="25" t="s">
        <v>51</v>
      </c>
      <c r="F12" s="26" t="s">
        <v>52</v>
      </c>
      <c r="G12" s="16" t="s">
        <v>53</v>
      </c>
    </row>
    <row r="13" spans="1:7" ht="16.5" thickTop="1" thickBot="1" x14ac:dyDescent="0.3">
      <c r="A13" s="25" t="s">
        <v>54</v>
      </c>
      <c r="B13" s="54">
        <v>45399</v>
      </c>
      <c r="C13" s="55"/>
      <c r="D13" s="16"/>
      <c r="E13" s="16" t="s">
        <v>55</v>
      </c>
      <c r="F13" s="16"/>
      <c r="G13" s="16"/>
    </row>
    <row r="14" spans="1:7" ht="15.75" thickTop="1" x14ac:dyDescent="0.25">
      <c r="A14" s="56" t="s">
        <v>56</v>
      </c>
      <c r="B14" s="57"/>
      <c r="C14" s="59" t="s">
        <v>57</v>
      </c>
      <c r="D14" s="16"/>
      <c r="E14" s="28"/>
      <c r="F14" s="61" t="s">
        <v>159</v>
      </c>
      <c r="G14" s="62"/>
    </row>
    <row r="15" spans="1:7" ht="15.75" thickBot="1" x14ac:dyDescent="0.3">
      <c r="A15" s="58"/>
      <c r="B15" s="58"/>
      <c r="C15" s="60"/>
      <c r="D15" s="16"/>
      <c r="E15" s="29"/>
      <c r="F15" s="63"/>
      <c r="G15" s="64"/>
    </row>
    <row r="16" spans="1:7" ht="16.5" thickTop="1" thickBot="1" x14ac:dyDescent="0.3">
      <c r="A16" s="16"/>
      <c r="B16" s="48"/>
      <c r="C16" s="48"/>
      <c r="D16" s="16"/>
      <c r="E16" s="16"/>
      <c r="F16" s="16"/>
      <c r="G16" s="16"/>
    </row>
    <row r="17" spans="1:11" ht="15.75" thickTop="1" x14ac:dyDescent="0.25">
      <c r="A17" s="30" t="s">
        <v>58</v>
      </c>
      <c r="B17" s="79" t="s">
        <v>160</v>
      </c>
      <c r="C17" s="80"/>
      <c r="E17" s="81" t="s">
        <v>59</v>
      </c>
      <c r="F17" s="82"/>
      <c r="G17" s="83"/>
      <c r="J17" s="66"/>
      <c r="K17" s="67"/>
    </row>
    <row r="18" spans="1:11" ht="15.75" thickBot="1" x14ac:dyDescent="0.3">
      <c r="A18" s="31" t="s">
        <v>60</v>
      </c>
      <c r="B18" s="44" t="s">
        <v>161</v>
      </c>
      <c r="C18" s="70"/>
      <c r="D18" s="16"/>
      <c r="E18" s="27" t="s">
        <v>61</v>
      </c>
      <c r="F18" s="55"/>
      <c r="G18" s="55"/>
      <c r="J18" s="68"/>
      <c r="K18" s="69"/>
    </row>
    <row r="19" spans="1:11" ht="15.75" thickBot="1" x14ac:dyDescent="0.3">
      <c r="A19" s="32" t="s">
        <v>62</v>
      </c>
      <c r="B19" s="71" t="s">
        <v>162</v>
      </c>
      <c r="C19" s="72"/>
      <c r="D19" s="16"/>
      <c r="E19" s="27" t="s">
        <v>63</v>
      </c>
      <c r="F19" s="55"/>
      <c r="G19" s="55"/>
    </row>
    <row r="20" spans="1:11" ht="16.5" thickTop="1" thickBot="1" x14ac:dyDescent="0.3">
      <c r="A20" s="33"/>
      <c r="B20" s="16"/>
      <c r="C20" s="16"/>
      <c r="D20" s="16"/>
      <c r="E20" s="16"/>
      <c r="F20" s="16" t="s">
        <v>64</v>
      </c>
      <c r="G20" s="16"/>
    </row>
    <row r="21" spans="1:11" ht="15.75" thickTop="1" x14ac:dyDescent="0.25">
      <c r="A21" s="73" t="s">
        <v>65</v>
      </c>
      <c r="B21" s="75" t="s">
        <v>163</v>
      </c>
      <c r="C21" s="76"/>
      <c r="D21" s="16"/>
      <c r="E21" s="16"/>
      <c r="F21" s="16"/>
      <c r="G21" s="16"/>
    </row>
    <row r="22" spans="1:11" ht="15.75" thickBot="1" x14ac:dyDescent="0.3">
      <c r="A22" s="74"/>
      <c r="B22" s="77"/>
      <c r="C22" s="78"/>
      <c r="D22" s="16"/>
      <c r="E22" s="16"/>
    </row>
    <row r="23" spans="1:11" ht="17.25" thickTop="1" x14ac:dyDescent="0.3">
      <c r="A23" s="65" t="s">
        <v>66</v>
      </c>
      <c r="B23" s="65"/>
      <c r="C23" s="65"/>
      <c r="D23" s="16"/>
    </row>
    <row r="24" spans="1:11" ht="16.5" x14ac:dyDescent="0.3">
      <c r="A24" s="34" t="s">
        <v>67</v>
      </c>
      <c r="B24" s="35"/>
      <c r="C24" s="35"/>
      <c r="D24" s="16"/>
    </row>
    <row r="25" spans="1:11" ht="16.5" x14ac:dyDescent="0.3">
      <c r="A25" s="36"/>
      <c r="B25" s="16"/>
      <c r="C25" s="16"/>
      <c r="D25" s="16"/>
    </row>
    <row r="26" spans="1:11" x14ac:dyDescent="0.25">
      <c r="A26" s="16"/>
      <c r="B26" s="16"/>
      <c r="C26" s="16"/>
      <c r="D26" s="16"/>
      <c r="E26" s="16"/>
      <c r="F26" s="16"/>
      <c r="G26" s="16"/>
    </row>
    <row r="27" spans="1:11" x14ac:dyDescent="0.25">
      <c r="A27" s="16"/>
      <c r="B27" s="16"/>
      <c r="C27" s="16"/>
      <c r="D27" s="16"/>
      <c r="E27" s="37"/>
      <c r="F27" s="37"/>
      <c r="G27" s="37"/>
    </row>
    <row r="28" spans="1:11" s="38" customFormat="1" x14ac:dyDescent="0.25">
      <c r="A28" s="37" t="s">
        <v>42</v>
      </c>
      <c r="B28" s="37" t="s">
        <v>12</v>
      </c>
      <c r="C28" s="37" t="s">
        <v>68</v>
      </c>
      <c r="D28" s="37" t="s">
        <v>69</v>
      </c>
      <c r="E28" s="37" t="s">
        <v>164</v>
      </c>
      <c r="F28" s="37" t="s">
        <v>165</v>
      </c>
      <c r="G28" s="37" t="s">
        <v>70</v>
      </c>
    </row>
    <row r="29" spans="1:11" ht="15.75" x14ac:dyDescent="0.25">
      <c r="A29" s="39">
        <v>1</v>
      </c>
      <c r="B29" s="40" t="s">
        <v>166</v>
      </c>
      <c r="C29" s="27"/>
      <c r="D29" s="27"/>
      <c r="E29" s="27" t="s">
        <v>167</v>
      </c>
      <c r="F29" s="27"/>
      <c r="G29" s="27"/>
    </row>
    <row r="30" spans="1:11" ht="15.75" x14ac:dyDescent="0.25">
      <c r="A30" s="39">
        <f t="shared" ref="A30:A93" si="0">A29+1</f>
        <v>2</v>
      </c>
      <c r="B30" s="40" t="s">
        <v>168</v>
      </c>
      <c r="C30" s="27"/>
      <c r="D30" s="27"/>
      <c r="E30" s="27" t="s">
        <v>167</v>
      </c>
      <c r="F30" s="27"/>
      <c r="G30" s="27"/>
    </row>
    <row r="31" spans="1:11" ht="15.75" x14ac:dyDescent="0.25">
      <c r="A31" s="39">
        <f t="shared" si="0"/>
        <v>3</v>
      </c>
      <c r="B31" s="40" t="s">
        <v>169</v>
      </c>
      <c r="C31" s="27"/>
      <c r="D31" s="27"/>
      <c r="E31" s="27" t="s">
        <v>167</v>
      </c>
      <c r="F31" s="27"/>
      <c r="G31" s="27"/>
    </row>
    <row r="32" spans="1:11" ht="15.75" x14ac:dyDescent="0.25">
      <c r="A32" s="39">
        <f t="shared" si="0"/>
        <v>4</v>
      </c>
      <c r="B32" s="40" t="s">
        <v>170</v>
      </c>
      <c r="C32" s="27"/>
      <c r="D32" s="27"/>
      <c r="E32" s="27" t="s">
        <v>167</v>
      </c>
      <c r="F32" s="27"/>
      <c r="G32" s="27"/>
    </row>
    <row r="33" spans="1:12" ht="15.75" x14ac:dyDescent="0.25">
      <c r="A33" s="39">
        <f t="shared" si="0"/>
        <v>5</v>
      </c>
      <c r="B33" s="40" t="s">
        <v>171</v>
      </c>
      <c r="C33" s="27"/>
      <c r="D33" s="27"/>
      <c r="E33" s="27" t="s">
        <v>167</v>
      </c>
      <c r="F33" s="27"/>
      <c r="G33" s="27"/>
    </row>
    <row r="34" spans="1:12" ht="15.75" x14ac:dyDescent="0.25">
      <c r="A34" s="39">
        <f t="shared" si="0"/>
        <v>6</v>
      </c>
      <c r="B34" s="40" t="s">
        <v>172</v>
      </c>
      <c r="C34" s="27"/>
      <c r="D34" s="27"/>
      <c r="E34" s="27" t="s">
        <v>167</v>
      </c>
      <c r="F34" s="27"/>
      <c r="G34" s="27"/>
    </row>
    <row r="35" spans="1:12" ht="15.75" x14ac:dyDescent="0.25">
      <c r="A35" s="39">
        <f t="shared" si="0"/>
        <v>7</v>
      </c>
      <c r="B35" s="40" t="s">
        <v>173</v>
      </c>
      <c r="C35" s="27"/>
      <c r="D35" s="27"/>
      <c r="E35" s="27" t="s">
        <v>167</v>
      </c>
      <c r="F35" s="27"/>
      <c r="G35" s="27"/>
    </row>
    <row r="36" spans="1:12" ht="15.75" x14ac:dyDescent="0.25">
      <c r="A36" s="39">
        <f t="shared" si="0"/>
        <v>8</v>
      </c>
      <c r="B36" s="40" t="s">
        <v>174</v>
      </c>
      <c r="C36" s="27"/>
      <c r="D36" s="27"/>
      <c r="E36" s="27" t="s">
        <v>167</v>
      </c>
      <c r="F36" s="27"/>
      <c r="G36" s="27"/>
      <c r="L36" s="41"/>
    </row>
    <row r="37" spans="1:12" ht="15.75" x14ac:dyDescent="0.25">
      <c r="A37" s="39">
        <f t="shared" si="0"/>
        <v>9</v>
      </c>
      <c r="B37" s="40" t="s">
        <v>175</v>
      </c>
      <c r="C37" s="27"/>
      <c r="D37" s="27"/>
      <c r="E37" s="27" t="s">
        <v>167</v>
      </c>
      <c r="F37" s="27"/>
      <c r="G37" s="27"/>
    </row>
    <row r="38" spans="1:12" ht="15.75" x14ac:dyDescent="0.25">
      <c r="A38" s="39">
        <f t="shared" si="0"/>
        <v>10</v>
      </c>
      <c r="B38" s="40" t="s">
        <v>176</v>
      </c>
      <c r="C38" s="27"/>
      <c r="D38" s="27"/>
      <c r="E38" s="27" t="s">
        <v>167</v>
      </c>
      <c r="F38" s="27"/>
      <c r="G38" s="27"/>
    </row>
    <row r="39" spans="1:12" ht="15.75" x14ac:dyDescent="0.25">
      <c r="A39" s="39">
        <f t="shared" si="0"/>
        <v>11</v>
      </c>
      <c r="B39" s="40" t="s">
        <v>177</v>
      </c>
      <c r="C39" s="27"/>
      <c r="D39" s="27"/>
      <c r="E39" s="27" t="s">
        <v>167</v>
      </c>
      <c r="F39" s="27"/>
      <c r="G39" s="27"/>
    </row>
    <row r="40" spans="1:12" ht="15.75" x14ac:dyDescent="0.25">
      <c r="A40" s="39">
        <f t="shared" si="0"/>
        <v>12</v>
      </c>
      <c r="B40" s="40" t="s">
        <v>178</v>
      </c>
      <c r="C40" s="27"/>
      <c r="D40" s="27"/>
      <c r="E40" s="27" t="s">
        <v>167</v>
      </c>
      <c r="F40" s="27"/>
      <c r="G40" s="27"/>
    </row>
    <row r="41" spans="1:12" ht="15.75" x14ac:dyDescent="0.25">
      <c r="A41" s="39">
        <f t="shared" si="0"/>
        <v>13</v>
      </c>
      <c r="B41" s="40" t="s">
        <v>179</v>
      </c>
      <c r="C41" s="27"/>
      <c r="D41" s="27"/>
      <c r="E41" s="27" t="s">
        <v>167</v>
      </c>
      <c r="F41" s="27"/>
      <c r="G41" s="27"/>
    </row>
    <row r="42" spans="1:12" ht="15.75" x14ac:dyDescent="0.25">
      <c r="A42" s="39">
        <f t="shared" si="0"/>
        <v>14</v>
      </c>
      <c r="B42" s="40" t="s">
        <v>180</v>
      </c>
      <c r="C42" s="27"/>
      <c r="D42" s="27"/>
      <c r="E42" s="27" t="s">
        <v>167</v>
      </c>
      <c r="F42" s="27"/>
      <c r="G42" s="27"/>
    </row>
    <row r="43" spans="1:12" ht="15.75" x14ac:dyDescent="0.25">
      <c r="A43" s="39">
        <f t="shared" si="0"/>
        <v>15</v>
      </c>
      <c r="B43" s="40" t="s">
        <v>181</v>
      </c>
      <c r="C43" s="27"/>
      <c r="D43" s="27"/>
      <c r="E43" s="27" t="s">
        <v>167</v>
      </c>
      <c r="F43" s="27"/>
      <c r="G43" s="27"/>
    </row>
    <row r="44" spans="1:12" ht="15.75" x14ac:dyDescent="0.25">
      <c r="A44" s="39">
        <f t="shared" si="0"/>
        <v>16</v>
      </c>
      <c r="B44" s="40" t="s">
        <v>182</v>
      </c>
      <c r="C44" s="27"/>
      <c r="D44" s="27"/>
      <c r="E44" s="27" t="s">
        <v>167</v>
      </c>
      <c r="F44" s="27"/>
      <c r="G44" s="27"/>
    </row>
    <row r="45" spans="1:12" ht="15.75" x14ac:dyDescent="0.25">
      <c r="A45" s="39">
        <f t="shared" si="0"/>
        <v>17</v>
      </c>
      <c r="B45" s="40" t="s">
        <v>183</v>
      </c>
      <c r="C45" s="27"/>
      <c r="D45" s="27"/>
      <c r="E45" s="27" t="s">
        <v>167</v>
      </c>
      <c r="F45" s="27"/>
      <c r="G45" s="27"/>
    </row>
    <row r="46" spans="1:12" ht="15.75" x14ac:dyDescent="0.25">
      <c r="A46" s="39">
        <f t="shared" si="0"/>
        <v>18</v>
      </c>
      <c r="B46" s="40" t="s">
        <v>184</v>
      </c>
      <c r="C46" s="27"/>
      <c r="D46" s="27"/>
      <c r="E46" s="27" t="s">
        <v>167</v>
      </c>
      <c r="F46" s="27"/>
      <c r="G46" s="27"/>
    </row>
    <row r="47" spans="1:12" ht="15.75" x14ac:dyDescent="0.25">
      <c r="A47" s="39">
        <f t="shared" si="0"/>
        <v>19</v>
      </c>
      <c r="B47" s="40" t="s">
        <v>185</v>
      </c>
      <c r="C47" s="27"/>
      <c r="D47" s="27"/>
      <c r="E47" s="27" t="s">
        <v>167</v>
      </c>
      <c r="F47" s="27"/>
      <c r="G47" s="27"/>
    </row>
    <row r="48" spans="1:12" ht="15.75" x14ac:dyDescent="0.25">
      <c r="A48" s="39">
        <f t="shared" si="0"/>
        <v>20</v>
      </c>
      <c r="B48" s="40" t="s">
        <v>186</v>
      </c>
      <c r="C48" s="27"/>
      <c r="D48" s="27"/>
      <c r="E48" s="27" t="s">
        <v>167</v>
      </c>
      <c r="F48" s="27"/>
      <c r="G48" s="27"/>
    </row>
    <row r="49" spans="1:7" ht="15.75" x14ac:dyDescent="0.25">
      <c r="A49" s="39">
        <f t="shared" si="0"/>
        <v>21</v>
      </c>
      <c r="B49" s="40" t="s">
        <v>187</v>
      </c>
      <c r="C49" s="27"/>
      <c r="D49" s="27"/>
      <c r="E49" s="27" t="s">
        <v>167</v>
      </c>
      <c r="F49" s="27"/>
      <c r="G49" s="27"/>
    </row>
    <row r="50" spans="1:7" ht="15.75" x14ac:dyDescent="0.25">
      <c r="A50" s="39">
        <f t="shared" si="0"/>
        <v>22</v>
      </c>
      <c r="B50" s="40" t="s">
        <v>188</v>
      </c>
      <c r="C50" s="27"/>
      <c r="D50" s="27"/>
      <c r="E50" s="27" t="s">
        <v>167</v>
      </c>
      <c r="F50" s="27"/>
      <c r="G50" s="27"/>
    </row>
    <row r="51" spans="1:7" ht="15.75" x14ac:dyDescent="0.25">
      <c r="A51" s="39">
        <f t="shared" si="0"/>
        <v>23</v>
      </c>
      <c r="B51" s="40" t="s">
        <v>189</v>
      </c>
      <c r="C51" s="27"/>
      <c r="D51" s="27"/>
      <c r="E51" s="27" t="s">
        <v>167</v>
      </c>
      <c r="F51" s="27"/>
      <c r="G51" s="27"/>
    </row>
    <row r="52" spans="1:7" ht="15.75" x14ac:dyDescent="0.25">
      <c r="A52" s="39">
        <f t="shared" si="0"/>
        <v>24</v>
      </c>
      <c r="B52" s="40" t="s">
        <v>190</v>
      </c>
      <c r="C52" s="27"/>
      <c r="D52" s="27"/>
      <c r="E52" s="27" t="s">
        <v>167</v>
      </c>
      <c r="F52" s="27"/>
      <c r="G52" s="27"/>
    </row>
    <row r="53" spans="1:7" ht="15.75" x14ac:dyDescent="0.25">
      <c r="A53" s="39">
        <f t="shared" si="0"/>
        <v>25</v>
      </c>
      <c r="B53" s="40" t="s">
        <v>191</v>
      </c>
      <c r="C53" s="27"/>
      <c r="D53" s="27"/>
      <c r="E53" s="27" t="s">
        <v>167</v>
      </c>
      <c r="F53" s="27"/>
      <c r="G53" s="27"/>
    </row>
    <row r="54" spans="1:7" ht="15.75" x14ac:dyDescent="0.25">
      <c r="A54" s="39">
        <f t="shared" si="0"/>
        <v>26</v>
      </c>
      <c r="B54" s="40" t="s">
        <v>192</v>
      </c>
      <c r="C54" s="27"/>
      <c r="D54" s="27"/>
      <c r="E54" s="27" t="s">
        <v>167</v>
      </c>
      <c r="F54" s="27"/>
      <c r="G54" s="27"/>
    </row>
    <row r="55" spans="1:7" ht="15.75" x14ac:dyDescent="0.25">
      <c r="A55" s="39">
        <f t="shared" si="0"/>
        <v>27</v>
      </c>
      <c r="B55" s="40" t="s">
        <v>193</v>
      </c>
      <c r="C55" s="27"/>
      <c r="D55" s="27"/>
      <c r="E55" s="27" t="s">
        <v>167</v>
      </c>
      <c r="F55" s="27"/>
      <c r="G55" s="27"/>
    </row>
    <row r="56" spans="1:7" ht="15.75" x14ac:dyDescent="0.25">
      <c r="A56" s="39">
        <f t="shared" si="0"/>
        <v>28</v>
      </c>
      <c r="B56" s="40" t="s">
        <v>194</v>
      </c>
      <c r="C56" s="27"/>
      <c r="D56" s="27"/>
      <c r="E56" s="27" t="s">
        <v>167</v>
      </c>
      <c r="F56" s="27"/>
      <c r="G56" s="27"/>
    </row>
    <row r="57" spans="1:7" ht="15.75" x14ac:dyDescent="0.25">
      <c r="A57" s="39">
        <f t="shared" si="0"/>
        <v>29</v>
      </c>
      <c r="B57" s="40" t="s">
        <v>195</v>
      </c>
      <c r="C57" s="27"/>
      <c r="D57" s="27"/>
      <c r="E57" s="27" t="s">
        <v>167</v>
      </c>
      <c r="F57" s="27"/>
      <c r="G57" s="27"/>
    </row>
    <row r="58" spans="1:7" ht="15.75" x14ac:dyDescent="0.25">
      <c r="A58" s="39">
        <f t="shared" si="0"/>
        <v>30</v>
      </c>
      <c r="B58" s="40" t="s">
        <v>196</v>
      </c>
      <c r="C58" s="27"/>
      <c r="D58" s="27"/>
      <c r="E58" s="27" t="s">
        <v>167</v>
      </c>
      <c r="F58" s="27"/>
      <c r="G58" s="27"/>
    </row>
    <row r="59" spans="1:7" ht="15.75" x14ac:dyDescent="0.25">
      <c r="A59" s="39">
        <f t="shared" si="0"/>
        <v>31</v>
      </c>
      <c r="B59" s="40" t="s">
        <v>197</v>
      </c>
      <c r="C59" s="27"/>
      <c r="D59" s="27"/>
      <c r="E59" s="27" t="s">
        <v>167</v>
      </c>
      <c r="F59" s="27"/>
      <c r="G59" s="27"/>
    </row>
    <row r="60" spans="1:7" ht="15.75" x14ac:dyDescent="0.25">
      <c r="A60" s="39">
        <f t="shared" si="0"/>
        <v>32</v>
      </c>
      <c r="B60" s="40" t="s">
        <v>198</v>
      </c>
      <c r="C60" s="27"/>
      <c r="D60" s="27"/>
      <c r="E60" s="27" t="s">
        <v>167</v>
      </c>
      <c r="F60" s="27"/>
      <c r="G60" s="27"/>
    </row>
    <row r="61" spans="1:7" ht="15.75" x14ac:dyDescent="0.25">
      <c r="A61" s="39">
        <f t="shared" si="0"/>
        <v>33</v>
      </c>
      <c r="B61" s="40" t="s">
        <v>199</v>
      </c>
      <c r="C61" s="27"/>
      <c r="D61" s="27"/>
      <c r="E61" s="27" t="s">
        <v>167</v>
      </c>
      <c r="F61" s="27"/>
      <c r="G61" s="27"/>
    </row>
    <row r="62" spans="1:7" ht="15.75" x14ac:dyDescent="0.25">
      <c r="A62" s="39">
        <f t="shared" si="0"/>
        <v>34</v>
      </c>
      <c r="B62" s="40" t="s">
        <v>200</v>
      </c>
      <c r="C62" s="27"/>
      <c r="D62" s="27"/>
      <c r="E62" s="27" t="s">
        <v>167</v>
      </c>
      <c r="F62" s="27"/>
      <c r="G62" s="27"/>
    </row>
    <row r="63" spans="1:7" ht="15.75" x14ac:dyDescent="0.25">
      <c r="A63" s="39">
        <f t="shared" si="0"/>
        <v>35</v>
      </c>
      <c r="B63" s="40" t="s">
        <v>201</v>
      </c>
      <c r="C63" s="27"/>
      <c r="D63" s="27"/>
      <c r="E63" s="27" t="s">
        <v>167</v>
      </c>
      <c r="F63" s="27"/>
      <c r="G63" s="27"/>
    </row>
    <row r="64" spans="1:7" ht="15.75" x14ac:dyDescent="0.25">
      <c r="A64" s="39">
        <f t="shared" si="0"/>
        <v>36</v>
      </c>
      <c r="B64" s="40" t="s">
        <v>202</v>
      </c>
      <c r="C64" s="27"/>
      <c r="D64" s="27"/>
      <c r="E64" s="27" t="s">
        <v>167</v>
      </c>
      <c r="F64" s="27"/>
      <c r="G64" s="27"/>
    </row>
    <row r="65" spans="1:7" ht="15.75" x14ac:dyDescent="0.25">
      <c r="A65" s="39">
        <f t="shared" si="0"/>
        <v>37</v>
      </c>
      <c r="B65" s="40" t="s">
        <v>203</v>
      </c>
      <c r="C65" s="27"/>
      <c r="D65" s="27"/>
      <c r="E65" s="27" t="s">
        <v>167</v>
      </c>
      <c r="F65" s="27"/>
      <c r="G65" s="27"/>
    </row>
    <row r="66" spans="1:7" ht="15.75" x14ac:dyDescent="0.25">
      <c r="A66" s="39">
        <f t="shared" si="0"/>
        <v>38</v>
      </c>
      <c r="B66" s="40" t="s">
        <v>204</v>
      </c>
      <c r="C66" s="27"/>
      <c r="D66" s="27"/>
      <c r="E66" s="27" t="s">
        <v>167</v>
      </c>
      <c r="F66" s="27"/>
      <c r="G66" s="27"/>
    </row>
    <row r="67" spans="1:7" ht="15.75" x14ac:dyDescent="0.25">
      <c r="A67" s="39">
        <f t="shared" si="0"/>
        <v>39</v>
      </c>
      <c r="B67" s="40" t="s">
        <v>205</v>
      </c>
      <c r="C67" s="27"/>
      <c r="D67" s="27"/>
      <c r="E67" s="27" t="s">
        <v>167</v>
      </c>
      <c r="F67" s="27"/>
      <c r="G67" s="27"/>
    </row>
    <row r="68" spans="1:7" ht="15.75" x14ac:dyDescent="0.25">
      <c r="A68" s="39">
        <f t="shared" si="0"/>
        <v>40</v>
      </c>
      <c r="B68" s="40" t="s">
        <v>206</v>
      </c>
      <c r="C68" s="27"/>
      <c r="D68" s="27"/>
      <c r="E68" s="27" t="s">
        <v>167</v>
      </c>
      <c r="F68" s="27"/>
      <c r="G68" s="27"/>
    </row>
    <row r="69" spans="1:7" ht="15.75" x14ac:dyDescent="0.25">
      <c r="A69" s="39">
        <f t="shared" si="0"/>
        <v>41</v>
      </c>
      <c r="B69" s="40" t="s">
        <v>207</v>
      </c>
      <c r="C69" s="27"/>
      <c r="D69" s="27"/>
      <c r="E69" s="27" t="s">
        <v>167</v>
      </c>
      <c r="F69" s="27"/>
      <c r="G69" s="27"/>
    </row>
    <row r="70" spans="1:7" ht="15.75" x14ac:dyDescent="0.25">
      <c r="A70" s="39">
        <f t="shared" si="0"/>
        <v>42</v>
      </c>
      <c r="B70" s="40" t="s">
        <v>208</v>
      </c>
      <c r="C70" s="27"/>
      <c r="D70" s="27"/>
      <c r="E70" s="27" t="s">
        <v>167</v>
      </c>
      <c r="F70" s="27"/>
      <c r="G70" s="27"/>
    </row>
    <row r="71" spans="1:7" ht="15.75" x14ac:dyDescent="0.25">
      <c r="A71" s="39">
        <f t="shared" si="0"/>
        <v>43</v>
      </c>
      <c r="B71" s="40" t="s">
        <v>209</v>
      </c>
      <c r="C71" s="27"/>
      <c r="D71" s="27"/>
      <c r="E71" s="27" t="s">
        <v>167</v>
      </c>
      <c r="F71" s="27"/>
      <c r="G71" s="27"/>
    </row>
    <row r="72" spans="1:7" ht="15.75" x14ac:dyDescent="0.25">
      <c r="A72" s="39">
        <f t="shared" si="0"/>
        <v>44</v>
      </c>
      <c r="B72" s="40" t="s">
        <v>210</v>
      </c>
      <c r="C72" s="27"/>
      <c r="D72" s="27"/>
      <c r="E72" s="27" t="s">
        <v>167</v>
      </c>
      <c r="F72" s="27"/>
      <c r="G72" s="27"/>
    </row>
    <row r="73" spans="1:7" ht="15.75" x14ac:dyDescent="0.25">
      <c r="A73" s="39">
        <f t="shared" si="0"/>
        <v>45</v>
      </c>
      <c r="B73" s="40" t="s">
        <v>211</v>
      </c>
      <c r="C73" s="27"/>
      <c r="D73" s="27"/>
      <c r="E73" s="27" t="s">
        <v>167</v>
      </c>
      <c r="F73" s="27"/>
      <c r="G73" s="27"/>
    </row>
    <row r="74" spans="1:7" ht="15.75" x14ac:dyDescent="0.25">
      <c r="A74" s="39">
        <f t="shared" si="0"/>
        <v>46</v>
      </c>
      <c r="B74" s="40" t="s">
        <v>212</v>
      </c>
      <c r="C74" s="27"/>
      <c r="D74" s="27"/>
      <c r="E74" s="27" t="s">
        <v>167</v>
      </c>
      <c r="F74" s="27"/>
      <c r="G74" s="27"/>
    </row>
    <row r="75" spans="1:7" ht="15.75" x14ac:dyDescent="0.25">
      <c r="A75" s="39">
        <f t="shared" si="0"/>
        <v>47</v>
      </c>
      <c r="B75" s="40" t="s">
        <v>213</v>
      </c>
      <c r="C75" s="27"/>
      <c r="D75" s="27"/>
      <c r="E75" s="27" t="s">
        <v>167</v>
      </c>
      <c r="F75" s="27"/>
      <c r="G75" s="27"/>
    </row>
    <row r="76" spans="1:7" ht="15.75" x14ac:dyDescent="0.25">
      <c r="A76" s="39">
        <f t="shared" si="0"/>
        <v>48</v>
      </c>
      <c r="B76" s="40" t="s">
        <v>214</v>
      </c>
      <c r="C76" s="27"/>
      <c r="D76" s="27"/>
      <c r="E76" s="27" t="s">
        <v>167</v>
      </c>
      <c r="F76" s="27"/>
      <c r="G76" s="27"/>
    </row>
    <row r="77" spans="1:7" ht="15.75" x14ac:dyDescent="0.25">
      <c r="A77" s="39">
        <f t="shared" si="0"/>
        <v>49</v>
      </c>
      <c r="B77" s="40" t="s">
        <v>215</v>
      </c>
      <c r="C77" s="27"/>
      <c r="D77" s="27"/>
      <c r="E77" s="27" t="s">
        <v>167</v>
      </c>
      <c r="F77" s="27"/>
      <c r="G77" s="27"/>
    </row>
    <row r="78" spans="1:7" ht="15.75" x14ac:dyDescent="0.25">
      <c r="A78" s="39">
        <f t="shared" si="0"/>
        <v>50</v>
      </c>
      <c r="B78" s="40" t="s">
        <v>216</v>
      </c>
      <c r="C78" s="27"/>
      <c r="D78" s="27"/>
      <c r="E78" s="27" t="s">
        <v>167</v>
      </c>
      <c r="F78" s="27"/>
      <c r="G78" s="27"/>
    </row>
    <row r="79" spans="1:7" ht="15.75" x14ac:dyDescent="0.25">
      <c r="A79" s="39">
        <f t="shared" si="0"/>
        <v>51</v>
      </c>
      <c r="B79" s="40" t="s">
        <v>217</v>
      </c>
      <c r="C79" s="27"/>
      <c r="D79" s="27"/>
      <c r="E79" s="27" t="s">
        <v>167</v>
      </c>
      <c r="F79" s="27"/>
      <c r="G79" s="27"/>
    </row>
    <row r="80" spans="1:7" ht="15.75" x14ac:dyDescent="0.25">
      <c r="A80" s="39">
        <f t="shared" si="0"/>
        <v>52</v>
      </c>
      <c r="B80" s="40" t="s">
        <v>218</v>
      </c>
      <c r="C80" s="27"/>
      <c r="D80" s="27"/>
      <c r="E80" s="27" t="s">
        <v>167</v>
      </c>
      <c r="F80" s="27"/>
      <c r="G80" s="27"/>
    </row>
    <row r="81" spans="1:7" ht="15.75" x14ac:dyDescent="0.25">
      <c r="A81" s="39">
        <f t="shared" si="0"/>
        <v>53</v>
      </c>
      <c r="B81" s="40" t="s">
        <v>219</v>
      </c>
      <c r="C81" s="27"/>
      <c r="D81" s="27"/>
      <c r="E81" s="27" t="s">
        <v>167</v>
      </c>
      <c r="F81" s="27"/>
      <c r="G81" s="27"/>
    </row>
    <row r="82" spans="1:7" ht="15.75" x14ac:dyDescent="0.25">
      <c r="A82" s="39">
        <f t="shared" si="0"/>
        <v>54</v>
      </c>
      <c r="B82" s="40" t="s">
        <v>220</v>
      </c>
      <c r="C82" s="27"/>
      <c r="D82" s="27"/>
      <c r="E82" s="27" t="s">
        <v>167</v>
      </c>
      <c r="F82" s="27"/>
      <c r="G82" s="27"/>
    </row>
    <row r="83" spans="1:7" ht="15.75" x14ac:dyDescent="0.25">
      <c r="A83" s="39">
        <f t="shared" si="0"/>
        <v>55</v>
      </c>
      <c r="B83" s="40" t="s">
        <v>221</v>
      </c>
      <c r="C83" s="27"/>
      <c r="D83" s="27"/>
      <c r="E83" s="27" t="s">
        <v>167</v>
      </c>
      <c r="F83" s="27"/>
      <c r="G83" s="27"/>
    </row>
    <row r="84" spans="1:7" ht="15.75" x14ac:dyDescent="0.25">
      <c r="A84" s="39">
        <f t="shared" si="0"/>
        <v>56</v>
      </c>
      <c r="B84" s="40" t="s">
        <v>222</v>
      </c>
      <c r="C84" s="27"/>
      <c r="D84" s="27"/>
      <c r="E84" s="27" t="s">
        <v>167</v>
      </c>
      <c r="F84" s="27"/>
      <c r="G84" s="27"/>
    </row>
    <row r="85" spans="1:7" ht="15.75" x14ac:dyDescent="0.25">
      <c r="A85" s="39">
        <f t="shared" si="0"/>
        <v>57</v>
      </c>
      <c r="B85" s="40" t="s">
        <v>223</v>
      </c>
      <c r="C85" s="27"/>
      <c r="D85" s="27"/>
      <c r="E85" s="27" t="s">
        <v>167</v>
      </c>
      <c r="F85" s="27"/>
      <c r="G85" s="27"/>
    </row>
    <row r="86" spans="1:7" ht="15.75" x14ac:dyDescent="0.25">
      <c r="A86" s="39">
        <f t="shared" si="0"/>
        <v>58</v>
      </c>
      <c r="B86" s="40" t="s">
        <v>224</v>
      </c>
      <c r="C86" s="27"/>
      <c r="D86" s="27"/>
      <c r="E86" s="27" t="s">
        <v>167</v>
      </c>
      <c r="F86" s="27"/>
      <c r="G86" s="27"/>
    </row>
    <row r="87" spans="1:7" ht="15.75" x14ac:dyDescent="0.25">
      <c r="A87" s="39">
        <f t="shared" si="0"/>
        <v>59</v>
      </c>
      <c r="B87" s="40" t="s">
        <v>225</v>
      </c>
      <c r="C87" s="27"/>
      <c r="D87" s="27"/>
      <c r="E87" s="27" t="s">
        <v>167</v>
      </c>
      <c r="F87" s="27"/>
      <c r="G87" s="27"/>
    </row>
    <row r="88" spans="1:7" ht="15.75" x14ac:dyDescent="0.25">
      <c r="A88" s="39">
        <f t="shared" si="0"/>
        <v>60</v>
      </c>
      <c r="B88" s="40" t="s">
        <v>226</v>
      </c>
      <c r="C88" s="27"/>
      <c r="D88" s="27"/>
      <c r="E88" s="27" t="s">
        <v>167</v>
      </c>
      <c r="F88" s="27"/>
      <c r="G88" s="27"/>
    </row>
    <row r="89" spans="1:7" ht="15.75" x14ac:dyDescent="0.25">
      <c r="A89" s="39">
        <f t="shared" si="0"/>
        <v>61</v>
      </c>
      <c r="B89" s="40" t="s">
        <v>227</v>
      </c>
      <c r="C89" s="27"/>
      <c r="D89" s="27"/>
      <c r="E89" s="27" t="s">
        <v>167</v>
      </c>
      <c r="F89" s="27"/>
      <c r="G89" s="27"/>
    </row>
    <row r="90" spans="1:7" ht="15.75" x14ac:dyDescent="0.25">
      <c r="A90" s="39">
        <f t="shared" si="0"/>
        <v>62</v>
      </c>
      <c r="B90" s="40" t="s">
        <v>228</v>
      </c>
      <c r="C90" s="27"/>
      <c r="D90" s="27"/>
      <c r="E90" s="27" t="s">
        <v>167</v>
      </c>
      <c r="F90" s="27"/>
      <c r="G90" s="27"/>
    </row>
    <row r="91" spans="1:7" ht="15.75" x14ac:dyDescent="0.25">
      <c r="A91" s="39">
        <f t="shared" si="0"/>
        <v>63</v>
      </c>
      <c r="B91" s="40" t="s">
        <v>229</v>
      </c>
      <c r="C91" s="27"/>
      <c r="D91" s="27"/>
      <c r="E91" s="27" t="s">
        <v>167</v>
      </c>
      <c r="F91" s="27"/>
      <c r="G91" s="27"/>
    </row>
    <row r="92" spans="1:7" ht="15.75" x14ac:dyDescent="0.25">
      <c r="A92" s="39">
        <f t="shared" si="0"/>
        <v>64</v>
      </c>
      <c r="B92" s="40" t="s">
        <v>230</v>
      </c>
      <c r="C92" s="27"/>
      <c r="D92" s="27"/>
      <c r="E92" s="27" t="s">
        <v>167</v>
      </c>
      <c r="F92" s="27"/>
      <c r="G92" s="27"/>
    </row>
    <row r="93" spans="1:7" ht="15.75" x14ac:dyDescent="0.25">
      <c r="A93" s="39">
        <f t="shared" si="0"/>
        <v>65</v>
      </c>
      <c r="B93" s="40" t="s">
        <v>231</v>
      </c>
      <c r="C93" s="27"/>
      <c r="D93" s="27"/>
      <c r="E93" s="27" t="s">
        <v>167</v>
      </c>
      <c r="F93" s="27"/>
      <c r="G93" s="27"/>
    </row>
    <row r="94" spans="1:7" ht="15.75" x14ac:dyDescent="0.25">
      <c r="A94" s="39">
        <f t="shared" ref="A94:A110" si="1">A93+1</f>
        <v>66</v>
      </c>
      <c r="B94" s="40" t="s">
        <v>232</v>
      </c>
      <c r="C94" s="27"/>
      <c r="D94" s="27"/>
      <c r="E94" s="27" t="s">
        <v>167</v>
      </c>
      <c r="F94" s="27"/>
      <c r="G94" s="27"/>
    </row>
    <row r="95" spans="1:7" ht="15.75" x14ac:dyDescent="0.25">
      <c r="A95" s="39">
        <f t="shared" si="1"/>
        <v>67</v>
      </c>
      <c r="B95" s="40" t="s">
        <v>233</v>
      </c>
      <c r="C95" s="27"/>
      <c r="D95" s="27"/>
      <c r="E95" s="27" t="s">
        <v>167</v>
      </c>
      <c r="F95" s="27"/>
      <c r="G95" s="27"/>
    </row>
    <row r="96" spans="1:7" ht="15.75" x14ac:dyDescent="0.25">
      <c r="A96" s="39">
        <f t="shared" si="1"/>
        <v>68</v>
      </c>
      <c r="B96" s="40" t="s">
        <v>234</v>
      </c>
      <c r="C96" s="27"/>
      <c r="D96" s="27"/>
      <c r="E96" s="27" t="s">
        <v>167</v>
      </c>
      <c r="F96" s="27"/>
      <c r="G96" s="27"/>
    </row>
    <row r="97" spans="1:7" ht="15.75" x14ac:dyDescent="0.25">
      <c r="A97" s="39">
        <f t="shared" si="1"/>
        <v>69</v>
      </c>
      <c r="B97" s="40" t="s">
        <v>235</v>
      </c>
      <c r="C97" s="27"/>
      <c r="D97" s="27"/>
      <c r="E97" s="27" t="s">
        <v>167</v>
      </c>
      <c r="F97" s="27"/>
      <c r="G97" s="27"/>
    </row>
    <row r="98" spans="1:7" ht="15.75" x14ac:dyDescent="0.25">
      <c r="A98" s="39">
        <f t="shared" si="1"/>
        <v>70</v>
      </c>
      <c r="B98" s="40" t="s">
        <v>236</v>
      </c>
      <c r="C98" s="27"/>
      <c r="D98" s="27"/>
      <c r="E98" s="27" t="s">
        <v>167</v>
      </c>
      <c r="F98" s="27"/>
      <c r="G98" s="27"/>
    </row>
    <row r="99" spans="1:7" ht="15.75" x14ac:dyDescent="0.25">
      <c r="A99" s="39">
        <f t="shared" si="1"/>
        <v>71</v>
      </c>
      <c r="B99" s="40" t="s">
        <v>237</v>
      </c>
      <c r="C99" s="27"/>
      <c r="D99" s="27"/>
      <c r="E99" s="27" t="s">
        <v>167</v>
      </c>
      <c r="F99" s="27"/>
      <c r="G99" s="27"/>
    </row>
    <row r="100" spans="1:7" ht="15.75" x14ac:dyDescent="0.25">
      <c r="A100" s="39">
        <f t="shared" si="1"/>
        <v>72</v>
      </c>
      <c r="B100" s="40" t="s">
        <v>238</v>
      </c>
      <c r="C100" s="27"/>
      <c r="D100" s="27"/>
      <c r="E100" s="27" t="s">
        <v>167</v>
      </c>
      <c r="F100" s="27"/>
      <c r="G100" s="27"/>
    </row>
    <row r="101" spans="1:7" ht="15.75" x14ac:dyDescent="0.25">
      <c r="A101" s="39">
        <f t="shared" si="1"/>
        <v>73</v>
      </c>
      <c r="B101" s="40" t="s">
        <v>239</v>
      </c>
      <c r="C101" s="27"/>
      <c r="D101" s="27"/>
      <c r="E101" s="27" t="s">
        <v>167</v>
      </c>
      <c r="F101" s="27"/>
      <c r="G101" s="27"/>
    </row>
    <row r="102" spans="1:7" ht="15.75" x14ac:dyDescent="0.25">
      <c r="A102" s="39">
        <f t="shared" si="1"/>
        <v>74</v>
      </c>
      <c r="B102" s="40" t="s">
        <v>240</v>
      </c>
      <c r="C102" s="27"/>
      <c r="D102" s="27"/>
      <c r="E102" s="27" t="s">
        <v>167</v>
      </c>
      <c r="F102" s="27"/>
      <c r="G102" s="27"/>
    </row>
    <row r="103" spans="1:7" ht="15.75" x14ac:dyDescent="0.25">
      <c r="A103" s="39">
        <f t="shared" si="1"/>
        <v>75</v>
      </c>
      <c r="B103" s="40" t="s">
        <v>241</v>
      </c>
      <c r="C103" s="27"/>
      <c r="D103" s="27"/>
      <c r="E103" s="27" t="s">
        <v>167</v>
      </c>
      <c r="F103" s="27"/>
      <c r="G103" s="27"/>
    </row>
    <row r="104" spans="1:7" ht="15.75" x14ac:dyDescent="0.25">
      <c r="A104" s="39">
        <f t="shared" si="1"/>
        <v>76</v>
      </c>
      <c r="B104" s="40" t="s">
        <v>242</v>
      </c>
      <c r="C104" s="27"/>
      <c r="D104" s="27"/>
      <c r="E104" s="27" t="s">
        <v>167</v>
      </c>
      <c r="F104" s="27"/>
      <c r="G104" s="27"/>
    </row>
    <row r="105" spans="1:7" ht="15.75" x14ac:dyDescent="0.25">
      <c r="A105" s="39">
        <f t="shared" si="1"/>
        <v>77</v>
      </c>
      <c r="B105" s="40" t="s">
        <v>243</v>
      </c>
      <c r="C105" s="27"/>
      <c r="D105" s="27"/>
      <c r="E105" s="27" t="s">
        <v>167</v>
      </c>
      <c r="F105" s="27"/>
      <c r="G105" s="27"/>
    </row>
    <row r="106" spans="1:7" ht="15.75" x14ac:dyDescent="0.25">
      <c r="A106" s="39">
        <f t="shared" si="1"/>
        <v>78</v>
      </c>
      <c r="B106" s="40" t="s">
        <v>244</v>
      </c>
      <c r="C106" s="27"/>
      <c r="D106" s="27"/>
      <c r="E106" s="27" t="s">
        <v>167</v>
      </c>
      <c r="F106" s="27"/>
      <c r="G106" s="27"/>
    </row>
    <row r="107" spans="1:7" ht="15.75" x14ac:dyDescent="0.25">
      <c r="A107" s="39">
        <f t="shared" si="1"/>
        <v>79</v>
      </c>
      <c r="B107" s="40" t="s">
        <v>245</v>
      </c>
      <c r="C107" s="27"/>
      <c r="D107" s="27"/>
      <c r="E107" s="27" t="s">
        <v>167</v>
      </c>
      <c r="F107" s="27"/>
      <c r="G107" s="27"/>
    </row>
    <row r="108" spans="1:7" ht="15.75" x14ac:dyDescent="0.25">
      <c r="A108" s="39">
        <f t="shared" si="1"/>
        <v>80</v>
      </c>
      <c r="B108" s="40" t="s">
        <v>246</v>
      </c>
      <c r="C108" s="27"/>
      <c r="D108" s="27"/>
      <c r="E108" s="27" t="s">
        <v>167</v>
      </c>
      <c r="F108" s="27"/>
      <c r="G108" s="27"/>
    </row>
    <row r="109" spans="1:7" x14ac:dyDescent="0.25">
      <c r="A109" s="39">
        <f t="shared" si="1"/>
        <v>81</v>
      </c>
      <c r="B109" s="27" t="s">
        <v>247</v>
      </c>
      <c r="C109" s="27"/>
      <c r="D109" s="27"/>
      <c r="E109" s="27" t="s">
        <v>248</v>
      </c>
      <c r="F109" s="27"/>
      <c r="G109" s="27"/>
    </row>
    <row r="110" spans="1:7" x14ac:dyDescent="0.25">
      <c r="A110" s="39">
        <f t="shared" si="1"/>
        <v>82</v>
      </c>
      <c r="B110" s="27" t="s">
        <v>249</v>
      </c>
      <c r="C110" s="27"/>
      <c r="D110" s="27"/>
      <c r="E110" s="27" t="s">
        <v>248</v>
      </c>
      <c r="F110" s="27"/>
      <c r="G110" s="27"/>
    </row>
  </sheetData>
  <mergeCells count="22">
    <mergeCell ref="A23:C23"/>
    <mergeCell ref="J17:K18"/>
    <mergeCell ref="B18:C18"/>
    <mergeCell ref="F18:G18"/>
    <mergeCell ref="B19:C19"/>
    <mergeCell ref="F19:G19"/>
    <mergeCell ref="A21:A22"/>
    <mergeCell ref="B21:C21"/>
    <mergeCell ref="B22:C22"/>
    <mergeCell ref="B17:C17"/>
    <mergeCell ref="E17:G17"/>
    <mergeCell ref="B13:C13"/>
    <mergeCell ref="A14:B15"/>
    <mergeCell ref="C14:C15"/>
    <mergeCell ref="F14:G15"/>
    <mergeCell ref="B16:C16"/>
    <mergeCell ref="B12:C12"/>
    <mergeCell ref="A1:D1"/>
    <mergeCell ref="A6:B6"/>
    <mergeCell ref="A7:E8"/>
    <mergeCell ref="A9:F9"/>
    <mergeCell ref="B11:C11"/>
  </mergeCells>
  <dataValidations count="3">
    <dataValidation type="list" showInputMessage="1" showErrorMessage="1" prompt="Choose from List" sqref="B18:C18" xr:uid="{00000000-0002-0000-0200-000000000000}">
      <formula1>"BALF, Cell Lysate, Cell Supernatant, CSF,EV, Plasma, Serum, Sperm, Sputum, Stool, Tissue, Urine"</formula1>
    </dataValidation>
    <dataValidation type="list" allowBlank="1" showInputMessage="1" showErrorMessage="1" sqref="K11:K16 E12 E14 E16" xr:uid="{00000000-0002-0000-0200-000001000000}">
      <formula1>$K$11:$K$16</formula1>
    </dataValidation>
    <dataValidation type="list" showInputMessage="1" showErrorMessage="1" prompt="Choose from dropdown_x000a_" sqref="F12" xr:uid="{00000000-0002-0000-0200-000002000000}">
      <formula1>"Metabolomics, Lipidomics, Proteomics, O-link Proteomics"</formula1>
    </dataValidation>
  </dataValidations>
  <hyperlinks>
    <hyperlink ref="C5" r:id="rId1" xr:uid="{00000000-0004-0000-0200-000000000000}"/>
  </hyperlinks>
  <pageMargins left="0.7" right="0.7" top="0.75" bottom="0.75" header="0.3" footer="0.3"/>
  <pageSetup orientation="portrait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TCA</vt:lpstr>
      <vt:lpstr>AA</vt:lpstr>
      <vt:lpstr>Submission Sheet</vt:lpstr>
      <vt:lpstr>'Submission Sheet'!Indicate_any_notes_to_our_scientists_about_your_specific_project_below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MSC</dc:creator>
  <cp:lastModifiedBy>Kargl, Christopher Kenneth</cp:lastModifiedBy>
  <dcterms:created xsi:type="dcterms:W3CDTF">2023-10-16T19:42:07Z</dcterms:created>
  <dcterms:modified xsi:type="dcterms:W3CDTF">2025-02-20T15:22:26Z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150056773</vt:i4>
  </property>
  <property fmtid="{D5CDD505-2E9C-101B-9397-08002B2CF9AE}" pid="3" name="_NewReviewCycle">
    <vt:lpwstr/>
  </property>
  <property fmtid="{D5CDD505-2E9C-101B-9397-08002B2CF9AE}" pid="4" name="_EmailSubject">
    <vt:lpwstr>BAIBA measurement inquiry</vt:lpwstr>
  </property>
  <property fmtid="{D5CDD505-2E9C-101B-9397-08002B2CF9AE}" pid="5" name="_AuthorEmail">
    <vt:lpwstr>SJMST52@pitt.edu</vt:lpwstr>
  </property>
  <property fmtid="{D5CDD505-2E9C-101B-9397-08002B2CF9AE}" pid="6" name="_AuthorEmailDisplayName">
    <vt:lpwstr>Mullett, Steven James</vt:lpwstr>
  </property>
  <property fmtid="{D5CDD505-2E9C-101B-9397-08002B2CF9AE}" pid="7" name="_ReviewingToolsShownOnce">
    <vt:lpwstr/>
  </property>
</Properties>
</file>