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murug5/Dropbox/MuruganLab_Emory/Papers from the lab/Maha's Social Recognition/eLife VOR/"/>
    </mc:Choice>
  </mc:AlternateContent>
  <xr:revisionPtr revIDLastSave="0" documentId="13_ncr:1_{FE72DB93-A1F0-9643-8D1B-92309C2C8669}" xr6:coauthVersionLast="47" xr6:coauthVersionMax="47" xr10:uidLastSave="{00000000-0000-0000-0000-000000000000}"/>
  <bookViews>
    <workbookView xWindow="48100" yWindow="5080" windowWidth="27240" windowHeight="16440" activeTab="5" xr2:uid="{F5960F1C-7AC9-FD48-977C-8FD11C2E7815}"/>
  </bookViews>
  <sheets>
    <sheet name="Figure 1D and 1E" sheetId="2" r:id="rId1"/>
    <sheet name="Figure 1F and 1G" sheetId="1" r:id="rId2"/>
    <sheet name="Figure 1H and 1I" sheetId="3" r:id="rId3"/>
    <sheet name="Figure 1J and 1K" sheetId="4" r:id="rId4"/>
    <sheet name="Figure 1L and 1M" sheetId="5" r:id="rId5"/>
    <sheet name="Figure 1N and 1O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3" i="6" l="1"/>
  <c r="B53" i="6"/>
  <c r="C52" i="6"/>
  <c r="B52" i="6"/>
  <c r="C25" i="6"/>
  <c r="C26" i="6"/>
  <c r="B26" i="6"/>
  <c r="B25" i="6"/>
  <c r="C51" i="5"/>
  <c r="B51" i="5"/>
  <c r="C50" i="5"/>
  <c r="B50" i="5"/>
  <c r="C24" i="5"/>
  <c r="C25" i="5"/>
  <c r="B25" i="5"/>
  <c r="B24" i="5"/>
  <c r="G45" i="4"/>
  <c r="E45" i="4"/>
  <c r="D45" i="4"/>
  <c r="G44" i="4"/>
  <c r="E44" i="4"/>
  <c r="D44" i="4"/>
  <c r="E21" i="4"/>
  <c r="G21" i="4"/>
  <c r="E22" i="4"/>
  <c r="G22" i="4"/>
  <c r="D22" i="4"/>
  <c r="D21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6" i="4"/>
  <c r="G5" i="4"/>
  <c r="G4" i="4"/>
  <c r="E50" i="3"/>
  <c r="D50" i="3"/>
  <c r="E49" i="3"/>
  <c r="D49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18" i="3"/>
  <c r="G19" i="3"/>
  <c r="G20" i="3"/>
  <c r="G21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E23" i="3"/>
  <c r="E24" i="3"/>
  <c r="D24" i="3"/>
  <c r="D23" i="3"/>
  <c r="G52" i="2"/>
  <c r="E52" i="2"/>
  <c r="D52" i="2"/>
  <c r="G51" i="2"/>
  <c r="E51" i="2"/>
  <c r="D51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E25" i="2"/>
  <c r="G25" i="2"/>
  <c r="D25" i="2"/>
  <c r="E24" i="2"/>
  <c r="G24" i="2"/>
  <c r="D24" i="2"/>
  <c r="G4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E54" i="1"/>
  <c r="D54" i="1"/>
  <c r="E53" i="1"/>
  <c r="D5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E26" i="1"/>
  <c r="D26" i="1"/>
  <c r="E25" i="1"/>
  <c r="D25" i="1"/>
  <c r="G50" i="3" l="1"/>
  <c r="G23" i="3"/>
  <c r="G49" i="3"/>
  <c r="G24" i="3"/>
  <c r="G26" i="1"/>
  <c r="G54" i="1"/>
  <c r="G25" i="1"/>
  <c r="G53" i="1"/>
</calcChain>
</file>

<file path=xl/sharedStrings.xml><?xml version="1.0" encoding="utf-8"?>
<sst xmlns="http://schemas.openxmlformats.org/spreadsheetml/2006/main" count="735" uniqueCount="126">
  <si>
    <t>Sex</t>
  </si>
  <si>
    <t>Virus</t>
  </si>
  <si>
    <t>Condition</t>
  </si>
  <si>
    <t>F</t>
  </si>
  <si>
    <t>DREADDs</t>
  </si>
  <si>
    <t>Saline</t>
  </si>
  <si>
    <t xml:space="preserve">Saline </t>
  </si>
  <si>
    <t>M</t>
  </si>
  <si>
    <t>Mean</t>
  </si>
  <si>
    <t>SEM</t>
  </si>
  <si>
    <t>Discrimination score</t>
  </si>
  <si>
    <t>% timespent Familiar</t>
  </si>
  <si>
    <t>% timespent Novel</t>
  </si>
  <si>
    <t>CNO</t>
  </si>
  <si>
    <t>Figure 1G</t>
  </si>
  <si>
    <t>Figure 1F</t>
  </si>
  <si>
    <t>Name</t>
  </si>
  <si>
    <t>Figure</t>
  </si>
  <si>
    <t>Test</t>
  </si>
  <si>
    <t>P value</t>
  </si>
  <si>
    <t>N</t>
  </si>
  <si>
    <t>Combined vHPC-LS SDT DREADD - Timespent</t>
  </si>
  <si>
    <t>1F</t>
  </si>
  <si>
    <t>ANOVA</t>
  </si>
  <si>
    <t>ANOVA table</t>
  </si>
  <si>
    <t>SS</t>
  </si>
  <si>
    <t>DF</t>
  </si>
  <si>
    <t>MS</t>
  </si>
  <si>
    <t>F (DFn, DFd)</t>
  </si>
  <si>
    <t>Saline vs CNO x N vs F</t>
  </si>
  <si>
    <t>F (1, 38) = 13.16</t>
  </si>
  <si>
    <t>P=8.4E-04</t>
  </si>
  <si>
    <t>Saline vs CNO</t>
  </si>
  <si>
    <t>F (1, 38) = 0.0001186</t>
  </si>
  <si>
    <t>P=.991</t>
  </si>
  <si>
    <t>N vs F</t>
  </si>
  <si>
    <t>F (1, 38) = 9.987</t>
  </si>
  <si>
    <t>P=.003</t>
  </si>
  <si>
    <t>Sidak PH</t>
  </si>
  <si>
    <t>NF DREADD Saline</t>
  </si>
  <si>
    <t>NF DREADD CNO</t>
  </si>
  <si>
    <t>Combined vHPC-LS SDT DREADD - Discrimination Score</t>
  </si>
  <si>
    <t>1G</t>
  </si>
  <si>
    <t>One sample t-test</t>
  </si>
  <si>
    <t>t, df</t>
  </si>
  <si>
    <t>P value (two tailed)</t>
  </si>
  <si>
    <t>(two-tailed)</t>
  </si>
  <si>
    <t>Saline - N vs F</t>
  </si>
  <si>
    <t>t=3.952, df=19</t>
  </si>
  <si>
    <t>CNO - N vs F</t>
  </si>
  <si>
    <t>t=0.09902, df=19</t>
  </si>
  <si>
    <t>Stats</t>
  </si>
  <si>
    <t>mCherry</t>
  </si>
  <si>
    <t>Figure 1D</t>
  </si>
  <si>
    <t>Figure 1E</t>
  </si>
  <si>
    <t>Combined vHPC-LS SDT mCherry - Timespent</t>
  </si>
  <si>
    <t>1D</t>
  </si>
  <si>
    <t>Saline vs CNO x Novel vs Familiar</t>
  </si>
  <si>
    <t>F (1, 36) = 0.2246</t>
  </si>
  <si>
    <t>P=.638</t>
  </si>
  <si>
    <t>F (1, 36) = 0.1030</t>
  </si>
  <si>
    <t>P=.750</t>
  </si>
  <si>
    <t>Novel vs Familiar</t>
  </si>
  <si>
    <t>F (1, 36) = 27.86</t>
  </si>
  <si>
    <t>P=6.40E-06</t>
  </si>
  <si>
    <t>NF mCherry Saline</t>
  </si>
  <si>
    <t>NF mCherry CNO</t>
  </si>
  <si>
    <t>Combined vHPC-LS SDT mCherry - Discrimination Score</t>
  </si>
  <si>
    <t>1E</t>
  </si>
  <si>
    <t>t=2.865, df=18</t>
  </si>
  <si>
    <t>t=3.810, df=18</t>
  </si>
  <si>
    <t>Novel vs Familiar Mouse: mCherry Group: Saline</t>
  </si>
  <si>
    <t>Novel vs Familiar Mouse: mCherry Group: CNO</t>
  </si>
  <si>
    <t>Novel vs Familiar Mouse: hM4Di Group: Saline</t>
  </si>
  <si>
    <t>Novel vs Familiar Mouse: hM4Di Group: CNO</t>
  </si>
  <si>
    <t>Novel vs Familiar Food: mCherry Group: Saline</t>
  </si>
  <si>
    <t>Novel vs Familiar Food: mCherry Group: CNO</t>
  </si>
  <si>
    <t>Combined vHPC-LS Food mCherry - Timespent</t>
  </si>
  <si>
    <t>1H</t>
  </si>
  <si>
    <t>F (1, 17) = 0.5605</t>
  </si>
  <si>
    <t>P=.464</t>
  </si>
  <si>
    <t>F (1, 17) = 12.15</t>
  </si>
  <si>
    <t>F (1, 17) = 1.392</t>
  </si>
  <si>
    <t>P=.254</t>
  </si>
  <si>
    <t>Combined vHPC-LS Food mCherry - Discrimination Score</t>
  </si>
  <si>
    <t>1I</t>
  </si>
  <si>
    <t>t=2.759, df=17</t>
  </si>
  <si>
    <t>t-3.001, df=17</t>
  </si>
  <si>
    <t>Novel vs Familiar Food: hM4Di Group: Saline</t>
  </si>
  <si>
    <t>Figure 1H</t>
  </si>
  <si>
    <t>Figure 1I</t>
  </si>
  <si>
    <t>Figure 1J</t>
  </si>
  <si>
    <t>Figure 1K</t>
  </si>
  <si>
    <t>Combined vHPC-LS Food DREADD - Timespent</t>
  </si>
  <si>
    <t>1J</t>
  </si>
  <si>
    <t>F (1, 30) = 0.4482</t>
  </si>
  <si>
    <t>P=.508</t>
  </si>
  <si>
    <t>F (1, 30) = 0.07846</t>
  </si>
  <si>
    <t>P=.781</t>
  </si>
  <si>
    <t>F (1, 30) = 23.89</t>
  </si>
  <si>
    <t>P=3.2E-05</t>
  </si>
  <si>
    <t>Combined vHPC-LS Food DREADD - Discrimination Score</t>
  </si>
  <si>
    <t>1K</t>
  </si>
  <si>
    <t>t=3.850, df=15</t>
  </si>
  <si>
    <t>t=2.224, df=15</t>
  </si>
  <si>
    <t xml:space="preserve"> Open Field:  mCherry Time spent </t>
  </si>
  <si>
    <t>Figure 1L</t>
  </si>
  <si>
    <t xml:space="preserve"> Open Field:  mCherry Velocity</t>
  </si>
  <si>
    <t>Figure 1M</t>
  </si>
  <si>
    <t>Combined vHPC-LS Open Field  mCherry - Timespent -Center</t>
  </si>
  <si>
    <t>1L</t>
  </si>
  <si>
    <t>Paired t-test (two-tailed)</t>
  </si>
  <si>
    <t>t=1.030, df=18</t>
  </si>
  <si>
    <t>Combined vHPC-LS Open Field  mCherry - Velocity</t>
  </si>
  <si>
    <t>1M</t>
  </si>
  <si>
    <t>t=1.140, df=18</t>
  </si>
  <si>
    <t>Figure 1N</t>
  </si>
  <si>
    <t xml:space="preserve"> Open Field:  DREADD Time spent </t>
  </si>
  <si>
    <t xml:space="preserve"> Open Field:  DREADD Velocity</t>
  </si>
  <si>
    <t>Figure 1O</t>
  </si>
  <si>
    <t>Combined vHPC-LS Open Field  DREADDs - Timespent -Center</t>
  </si>
  <si>
    <t>1N</t>
  </si>
  <si>
    <t>t=1.380, df=19</t>
  </si>
  <si>
    <t>Combined vHPC-LS Open Field  DREADD - Velocity</t>
  </si>
  <si>
    <t>1O</t>
  </si>
  <si>
    <t>t=0.2719, df=19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</si>
</sst>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A6A5D4"/>
        <bgColor rgb="FF000000"/>
      </patternFill>
    </fill>
    <fill>
      <patternFill patternType="solid">
        <fgColor rgb="FFA6A5D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6EB"/>
        <bgColor indexed="64"/>
      </patternFill>
    </fill>
    <fill>
      <patternFill patternType="solid">
        <fgColor rgb="FFCAC7DB"/>
        <bgColor rgb="FF000000"/>
      </patternFill>
    </fill>
    <fill>
      <patternFill patternType="solid">
        <fgColor rgb="FFCAC7DB"/>
        <bgColor indexed="64"/>
      </patternFill>
    </fill>
    <fill>
      <patternFill patternType="solid">
        <fgColor rgb="FFD9D6EB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54">
    <xf numFmtId="0" fontId="0" fillId="0" borderId="0" xfId="0"/>
    <xf numFmtId="0" fontId="1" fillId="0" borderId="0" xfId="0" applyFont="1"/>
    <xf numFmtId="0" fontId="4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164" fontId="4" fillId="2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1" fillId="0" borderId="1" xfId="0" applyFont="1" applyBorder="1" applyAlignment="1">
      <alignment wrapText="1"/>
    </xf>
    <xf numFmtId="0" fontId="4" fillId="4" borderId="1" xfId="0" applyFont="1" applyFill="1" applyBorder="1" applyAlignment="1" applyProtection="1">
      <alignment horizontal="center" wrapText="1"/>
      <protection locked="0"/>
    </xf>
    <xf numFmtId="0" fontId="1" fillId="0" borderId="0" xfId="0" applyFont="1" applyFill="1" applyAlignment="1">
      <alignment wrapText="1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6" xfId="0" applyFont="1" applyFill="1" applyBorder="1"/>
    <xf numFmtId="0" fontId="7" fillId="6" borderId="7" xfId="0" applyFont="1" applyFill="1" applyBorder="1"/>
    <xf numFmtId="0" fontId="7" fillId="6" borderId="2" xfId="0" applyFont="1" applyFill="1" applyBorder="1"/>
    <xf numFmtId="0" fontId="2" fillId="7" borderId="9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center" wrapText="1"/>
    </xf>
    <xf numFmtId="0" fontId="7" fillId="6" borderId="2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wrapText="1"/>
    </xf>
    <xf numFmtId="0" fontId="7" fillId="6" borderId="7" xfId="0" applyFont="1" applyFill="1" applyBorder="1" applyAlignment="1">
      <alignment wrapText="1"/>
    </xf>
    <xf numFmtId="0" fontId="7" fillId="6" borderId="2" xfId="0" applyFont="1" applyFill="1" applyBorder="1" applyAlignment="1">
      <alignment wrapText="1"/>
    </xf>
    <xf numFmtId="0" fontId="7" fillId="7" borderId="8" xfId="0" applyFont="1" applyFill="1" applyBorder="1" applyAlignment="1">
      <alignment vertical="center" wrapText="1"/>
    </xf>
    <xf numFmtId="0" fontId="2" fillId="7" borderId="9" xfId="0" applyFont="1" applyFill="1" applyBorder="1" applyAlignment="1">
      <alignment horizontal="left" wrapText="1"/>
    </xf>
    <xf numFmtId="0" fontId="2" fillId="7" borderId="0" xfId="0" applyFont="1" applyFill="1" applyAlignment="1">
      <alignment horizontal="left" wrapText="1"/>
    </xf>
    <xf numFmtId="0" fontId="8" fillId="7" borderId="0" xfId="0" applyFont="1" applyFill="1" applyAlignment="1">
      <alignment horizontal="left" wrapText="1"/>
    </xf>
    <xf numFmtId="0" fontId="8" fillId="7" borderId="9" xfId="0" applyFont="1" applyFill="1" applyBorder="1" applyAlignment="1">
      <alignment horizontal="left" wrapText="1"/>
    </xf>
    <xf numFmtId="0" fontId="8" fillId="7" borderId="10" xfId="0" applyFont="1" applyFill="1" applyBorder="1" applyAlignment="1">
      <alignment horizontal="left" wrapText="1"/>
    </xf>
    <xf numFmtId="0" fontId="7" fillId="7" borderId="11" xfId="0" applyFont="1" applyFill="1" applyBorder="1" applyAlignment="1">
      <alignment vertical="center" wrapText="1"/>
    </xf>
    <xf numFmtId="11" fontId="6" fillId="8" borderId="11" xfId="0" applyNumberFormat="1" applyFont="1" applyFill="1" applyBorder="1" applyAlignment="1">
      <alignment horizontal="left" wrapText="1"/>
    </xf>
    <xf numFmtId="0" fontId="8" fillId="7" borderId="11" xfId="0" applyFont="1" applyFill="1" applyBorder="1" applyAlignment="1">
      <alignment horizontal="left" wrapText="1"/>
    </xf>
    <xf numFmtId="0" fontId="8" fillId="7" borderId="3" xfId="0" applyFont="1" applyFill="1" applyBorder="1" applyAlignment="1">
      <alignment horizontal="left" wrapText="1"/>
    </xf>
    <xf numFmtId="0" fontId="7" fillId="7" borderId="10" xfId="0" applyFont="1" applyFill="1" applyBorder="1" applyAlignment="1">
      <alignment vertical="center" wrapText="1"/>
    </xf>
    <xf numFmtId="0" fontId="2" fillId="7" borderId="12" xfId="0" applyFont="1" applyFill="1" applyBorder="1" applyAlignment="1">
      <alignment horizontal="left" wrapText="1"/>
    </xf>
    <xf numFmtId="0" fontId="2" fillId="7" borderId="13" xfId="0" applyFont="1" applyFill="1" applyBorder="1" applyAlignment="1">
      <alignment horizontal="left" wrapText="1"/>
    </xf>
    <xf numFmtId="0" fontId="8" fillId="7" borderId="12" xfId="0" applyFont="1" applyFill="1" applyBorder="1" applyAlignment="1">
      <alignment horizontal="left" wrapText="1"/>
    </xf>
    <xf numFmtId="0" fontId="8" fillId="7" borderId="14" xfId="0" applyFont="1" applyFill="1" applyBorder="1" applyAlignment="1">
      <alignment horizontal="left" wrapText="1"/>
    </xf>
    <xf numFmtId="0" fontId="2" fillId="7" borderId="15" xfId="0" applyFont="1" applyFill="1" applyBorder="1" applyAlignment="1">
      <alignment horizontal="left" wrapText="1"/>
    </xf>
    <xf numFmtId="0" fontId="7" fillId="7" borderId="3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16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left" wrapText="1"/>
    </xf>
    <xf numFmtId="0" fontId="8" fillId="7" borderId="4" xfId="0" applyFont="1" applyFill="1" applyBorder="1" applyAlignment="1">
      <alignment horizontal="left" wrapText="1"/>
    </xf>
    <xf numFmtId="0" fontId="1" fillId="9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0" borderId="0" xfId="0" applyFont="1" applyBorder="1" applyAlignment="1">
      <alignment wrapText="1"/>
    </xf>
    <xf numFmtId="0" fontId="4" fillId="0" borderId="0" xfId="0" applyFont="1" applyFill="1" applyAlignment="1">
      <alignment wrapText="1"/>
    </xf>
    <xf numFmtId="164" fontId="3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wrapText="1"/>
    </xf>
    <xf numFmtId="0" fontId="1" fillId="10" borderId="0" xfId="0" applyFont="1" applyFill="1" applyAlignment="1">
      <alignment wrapText="1"/>
    </xf>
    <xf numFmtId="0" fontId="4" fillId="1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7" fillId="11" borderId="10" xfId="0" applyFont="1" applyFill="1" applyBorder="1" applyAlignment="1">
      <alignment vertical="center"/>
    </xf>
    <xf numFmtId="0" fontId="2" fillId="11" borderId="9" xfId="0" applyFont="1" applyFill="1" applyBorder="1" applyAlignment="1">
      <alignment horizontal="left"/>
    </xf>
    <xf numFmtId="0" fontId="2" fillId="11" borderId="0" xfId="0" applyFont="1" applyFill="1" applyAlignment="1">
      <alignment horizontal="left"/>
    </xf>
    <xf numFmtId="0" fontId="8" fillId="11" borderId="0" xfId="0" applyFont="1" applyFill="1" applyAlignment="1">
      <alignment horizontal="left"/>
    </xf>
    <xf numFmtId="0" fontId="8" fillId="11" borderId="9" xfId="0" applyFont="1" applyFill="1" applyBorder="1" applyAlignment="1">
      <alignment horizontal="left"/>
    </xf>
    <xf numFmtId="0" fontId="8" fillId="11" borderId="10" xfId="0" applyFont="1" applyFill="1" applyBorder="1" applyAlignment="1">
      <alignment horizontal="left"/>
    </xf>
    <xf numFmtId="0" fontId="7" fillId="11" borderId="11" xfId="0" applyFont="1" applyFill="1" applyBorder="1" applyAlignment="1">
      <alignment vertical="center"/>
    </xf>
    <xf numFmtId="0" fontId="8" fillId="11" borderId="11" xfId="0" applyFont="1" applyFill="1" applyBorder="1" applyAlignment="1">
      <alignment horizontal="left"/>
    </xf>
    <xf numFmtId="0" fontId="7" fillId="11" borderId="3" xfId="0" applyFont="1" applyFill="1" applyBorder="1" applyAlignment="1">
      <alignment vertical="center"/>
    </xf>
    <xf numFmtId="11" fontId="6" fillId="12" borderId="3" xfId="0" applyNumberFormat="1" applyFont="1" applyFill="1" applyBorder="1" applyAlignment="1">
      <alignment horizontal="left"/>
    </xf>
    <xf numFmtId="0" fontId="2" fillId="11" borderId="12" xfId="0" applyFont="1" applyFill="1" applyBorder="1" applyAlignment="1">
      <alignment horizontal="left"/>
    </xf>
    <xf numFmtId="0" fontId="8" fillId="11" borderId="12" xfId="0" applyFont="1" applyFill="1" applyBorder="1" applyAlignment="1">
      <alignment horizontal="left"/>
    </xf>
    <xf numFmtId="0" fontId="8" fillId="11" borderId="14" xfId="0" applyFont="1" applyFill="1" applyBorder="1" applyAlignment="1">
      <alignment horizontal="left"/>
    </xf>
    <xf numFmtId="0" fontId="2" fillId="11" borderId="5" xfId="0" applyFont="1" applyFill="1" applyBorder="1" applyAlignment="1">
      <alignment horizontal="left" vertical="top"/>
    </xf>
    <xf numFmtId="0" fontId="2" fillId="11" borderId="5" xfId="0" applyFont="1" applyFill="1" applyBorder="1" applyAlignment="1">
      <alignment horizontal="left"/>
    </xf>
    <xf numFmtId="0" fontId="8" fillId="11" borderId="4" xfId="0" applyFont="1" applyFill="1" applyBorder="1" applyAlignment="1">
      <alignment horizontal="left"/>
    </xf>
    <xf numFmtId="0" fontId="0" fillId="0" borderId="0" xfId="0" applyAlignment="1">
      <alignment wrapText="1"/>
    </xf>
    <xf numFmtId="0" fontId="7" fillId="11" borderId="10" xfId="0" applyFont="1" applyFill="1" applyBorder="1" applyAlignment="1">
      <alignment vertical="center" wrapText="1"/>
    </xf>
    <xf numFmtId="0" fontId="2" fillId="11" borderId="9" xfId="0" applyFont="1" applyFill="1" applyBorder="1" applyAlignment="1">
      <alignment horizontal="left" wrapText="1"/>
    </xf>
    <xf numFmtId="0" fontId="2" fillId="11" borderId="0" xfId="0" applyFont="1" applyFill="1" applyAlignment="1">
      <alignment horizontal="left" wrapText="1"/>
    </xf>
    <xf numFmtId="0" fontId="8" fillId="11" borderId="0" xfId="0" applyFont="1" applyFill="1" applyAlignment="1">
      <alignment horizontal="left" wrapText="1"/>
    </xf>
    <xf numFmtId="0" fontId="8" fillId="11" borderId="9" xfId="0" applyFont="1" applyFill="1" applyBorder="1" applyAlignment="1">
      <alignment horizontal="left" wrapText="1"/>
    </xf>
    <xf numFmtId="0" fontId="8" fillId="11" borderId="10" xfId="0" applyFont="1" applyFill="1" applyBorder="1" applyAlignment="1">
      <alignment horizontal="left" wrapText="1"/>
    </xf>
    <xf numFmtId="0" fontId="7" fillId="11" borderId="11" xfId="0" applyFont="1" applyFill="1" applyBorder="1" applyAlignment="1">
      <alignment vertical="center" wrapText="1"/>
    </xf>
    <xf numFmtId="0" fontId="8" fillId="11" borderId="11" xfId="0" applyFont="1" applyFill="1" applyBorder="1" applyAlignment="1">
      <alignment horizontal="left" wrapText="1"/>
    </xf>
    <xf numFmtId="11" fontId="6" fillId="12" borderId="11" xfId="0" applyNumberFormat="1" applyFont="1" applyFill="1" applyBorder="1" applyAlignment="1">
      <alignment horizontal="left" wrapText="1"/>
    </xf>
    <xf numFmtId="0" fontId="7" fillId="11" borderId="3" xfId="0" applyFont="1" applyFill="1" applyBorder="1" applyAlignment="1">
      <alignment vertical="center" wrapText="1"/>
    </xf>
    <xf numFmtId="11" fontId="6" fillId="12" borderId="3" xfId="0" applyNumberFormat="1" applyFont="1" applyFill="1" applyBorder="1" applyAlignment="1">
      <alignment horizontal="left" wrapText="1"/>
    </xf>
    <xf numFmtId="0" fontId="2" fillId="11" borderId="12" xfId="0" applyFont="1" applyFill="1" applyBorder="1" applyAlignment="1">
      <alignment horizontal="left" wrapText="1"/>
    </xf>
    <xf numFmtId="0" fontId="2" fillId="11" borderId="13" xfId="0" applyFont="1" applyFill="1" applyBorder="1" applyAlignment="1">
      <alignment horizontal="left" wrapText="1"/>
    </xf>
    <xf numFmtId="0" fontId="8" fillId="11" borderId="12" xfId="0" applyFont="1" applyFill="1" applyBorder="1" applyAlignment="1">
      <alignment horizontal="left" wrapText="1"/>
    </xf>
    <xf numFmtId="0" fontId="8" fillId="11" borderId="14" xfId="0" applyFont="1" applyFill="1" applyBorder="1" applyAlignment="1">
      <alignment horizontal="left" wrapText="1"/>
    </xf>
    <xf numFmtId="0" fontId="2" fillId="11" borderId="15" xfId="0" applyFont="1" applyFill="1" applyBorder="1" applyAlignment="1">
      <alignment horizontal="left" wrapText="1"/>
    </xf>
    <xf numFmtId="0" fontId="7" fillId="11" borderId="17" xfId="0" applyFont="1" applyFill="1" applyBorder="1" applyAlignment="1">
      <alignment vertical="center" wrapText="1"/>
    </xf>
    <xf numFmtId="0" fontId="2" fillId="11" borderId="5" xfId="0" applyFont="1" applyFill="1" applyBorder="1" applyAlignment="1">
      <alignment horizontal="left" vertical="top" wrapText="1"/>
    </xf>
    <xf numFmtId="0" fontId="2" fillId="11" borderId="16" xfId="0" applyFont="1" applyFill="1" applyBorder="1" applyAlignment="1">
      <alignment horizontal="left" vertical="top" wrapText="1"/>
    </xf>
    <xf numFmtId="0" fontId="2" fillId="11" borderId="5" xfId="0" applyFont="1" applyFill="1" applyBorder="1" applyAlignment="1">
      <alignment horizontal="left" wrapText="1"/>
    </xf>
    <xf numFmtId="0" fontId="8" fillId="11" borderId="5" xfId="0" applyFont="1" applyFill="1" applyBorder="1" applyAlignment="1">
      <alignment horizontal="left" wrapText="1"/>
    </xf>
    <xf numFmtId="0" fontId="8" fillId="11" borderId="4" xfId="0" applyFont="1" applyFill="1" applyBorder="1" applyAlignment="1">
      <alignment horizontal="left" wrapText="1"/>
    </xf>
    <xf numFmtId="0" fontId="8" fillId="11" borderId="3" xfId="0" applyFont="1" applyFill="1" applyBorder="1" applyAlignment="1">
      <alignment horizontal="left" wrapText="1"/>
    </xf>
    <xf numFmtId="0" fontId="4" fillId="8" borderId="0" xfId="0" applyFont="1" applyFill="1" applyAlignment="1">
      <alignment horizontal="center" wrapText="1"/>
    </xf>
    <xf numFmtId="0" fontId="1" fillId="8" borderId="5" xfId="0" applyFont="1" applyFill="1" applyBorder="1" applyAlignment="1">
      <alignment horizontal="center" wrapText="1"/>
    </xf>
    <xf numFmtId="0" fontId="1" fillId="8" borderId="0" xfId="0" applyFont="1" applyFill="1" applyAlignment="1">
      <alignment wrapText="1"/>
    </xf>
    <xf numFmtId="0" fontId="9" fillId="0" borderId="1" xfId="0" applyFont="1" applyFill="1" applyBorder="1" applyAlignment="1">
      <alignment horizontal="center"/>
    </xf>
    <xf numFmtId="0" fontId="1" fillId="0" borderId="0" xfId="0" applyFont="1" applyFill="1"/>
    <xf numFmtId="0" fontId="2" fillId="11" borderId="9" xfId="0" applyFont="1" applyFill="1" applyBorder="1"/>
    <xf numFmtId="0" fontId="6" fillId="12" borderId="11" xfId="0" applyFont="1" applyFill="1" applyBorder="1" applyAlignment="1">
      <alignment horizontal="left"/>
    </xf>
    <xf numFmtId="0" fontId="2" fillId="11" borderId="14" xfId="0" applyFont="1" applyFill="1" applyBorder="1" applyAlignment="1">
      <alignment horizontal="left"/>
    </xf>
    <xf numFmtId="0" fontId="2" fillId="11" borderId="11" xfId="0" applyFont="1" applyFill="1" applyBorder="1" applyAlignment="1">
      <alignment horizontal="left"/>
    </xf>
    <xf numFmtId="0" fontId="2" fillId="11" borderId="4" xfId="0" applyFont="1" applyFill="1" applyBorder="1" applyAlignment="1">
      <alignment horizontal="left" vertical="top"/>
    </xf>
    <xf numFmtId="0" fontId="2" fillId="11" borderId="4" xfId="0" applyFont="1" applyFill="1" applyBorder="1" applyAlignment="1">
      <alignment horizontal="left"/>
    </xf>
    <xf numFmtId="0" fontId="2" fillId="11" borderId="3" xfId="0" applyFont="1" applyFill="1" applyBorder="1" applyAlignment="1">
      <alignment horizontal="left"/>
    </xf>
    <xf numFmtId="0" fontId="2" fillId="7" borderId="4" xfId="0" applyFont="1" applyFill="1" applyBorder="1" applyAlignment="1">
      <alignment horizontal="left"/>
    </xf>
    <xf numFmtId="0" fontId="7" fillId="7" borderId="17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left" vertical="top" wrapText="1"/>
    </xf>
    <xf numFmtId="0" fontId="9" fillId="0" borderId="0" xfId="0" applyFont="1"/>
    <xf numFmtId="0" fontId="4" fillId="1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/>
    <xf numFmtId="0" fontId="7" fillId="13" borderId="1" xfId="0" applyFont="1" applyFill="1" applyBorder="1" applyAlignment="1">
      <alignment horizontal="center" wrapText="1"/>
    </xf>
    <xf numFmtId="0" fontId="7" fillId="13" borderId="2" xfId="0" applyFont="1" applyFill="1" applyBorder="1" applyAlignment="1">
      <alignment horizontal="center" wrapText="1"/>
    </xf>
    <xf numFmtId="0" fontId="7" fillId="13" borderId="6" xfId="0" applyFont="1" applyFill="1" applyBorder="1" applyAlignment="1">
      <alignment wrapText="1"/>
    </xf>
    <xf numFmtId="0" fontId="7" fillId="13" borderId="7" xfId="0" applyFont="1" applyFill="1" applyBorder="1" applyAlignment="1">
      <alignment wrapText="1"/>
    </xf>
    <xf numFmtId="0" fontId="7" fillId="13" borderId="2" xfId="0" applyFont="1" applyFill="1" applyBorder="1" applyAlignment="1">
      <alignment wrapText="1"/>
    </xf>
    <xf numFmtId="0" fontId="7" fillId="13" borderId="8" xfId="0" applyFont="1" applyFill="1" applyBorder="1" applyAlignment="1">
      <alignment vertical="center" wrapText="1"/>
    </xf>
    <xf numFmtId="0" fontId="2" fillId="13" borderId="0" xfId="0" applyFont="1" applyFill="1" applyAlignment="1">
      <alignment wrapText="1"/>
    </xf>
    <xf numFmtId="0" fontId="2" fillId="13" borderId="15" xfId="0" applyFont="1" applyFill="1" applyBorder="1" applyAlignment="1">
      <alignment horizontal="left" wrapText="1"/>
    </xf>
    <xf numFmtId="0" fontId="2" fillId="13" borderId="0" xfId="0" applyFont="1" applyFill="1" applyAlignment="1">
      <alignment horizontal="left" wrapText="1"/>
    </xf>
    <xf numFmtId="0" fontId="8" fillId="13" borderId="0" xfId="0" applyFont="1" applyFill="1" applyAlignment="1">
      <alignment horizontal="left" wrapText="1"/>
    </xf>
    <xf numFmtId="0" fontId="8" fillId="13" borderId="9" xfId="0" applyFont="1" applyFill="1" applyBorder="1" applyAlignment="1">
      <alignment horizontal="left" wrapText="1"/>
    </xf>
    <xf numFmtId="0" fontId="8" fillId="13" borderId="11" xfId="0" applyFont="1" applyFill="1" applyBorder="1" applyAlignment="1">
      <alignment horizontal="left" wrapText="1"/>
    </xf>
    <xf numFmtId="0" fontId="2" fillId="13" borderId="9" xfId="0" applyFont="1" applyFill="1" applyBorder="1" applyAlignment="1">
      <alignment horizontal="left" wrapText="1"/>
    </xf>
    <xf numFmtId="0" fontId="7" fillId="13" borderId="17" xfId="0" applyFont="1" applyFill="1" applyBorder="1" applyAlignment="1">
      <alignment vertical="center" wrapText="1"/>
    </xf>
    <xf numFmtId="0" fontId="2" fillId="13" borderId="5" xfId="0" applyFont="1" applyFill="1" applyBorder="1" applyAlignment="1">
      <alignment wrapText="1"/>
    </xf>
    <xf numFmtId="0" fontId="2" fillId="13" borderId="16" xfId="0" applyFont="1" applyFill="1" applyBorder="1" applyAlignment="1">
      <alignment horizontal="left" wrapText="1"/>
    </xf>
    <xf numFmtId="0" fontId="2" fillId="13" borderId="5" xfId="0" applyFont="1" applyFill="1" applyBorder="1" applyAlignment="1">
      <alignment horizontal="left" wrapText="1"/>
    </xf>
    <xf numFmtId="0" fontId="2" fillId="13" borderId="4" xfId="0" applyFont="1" applyFill="1" applyBorder="1" applyAlignment="1">
      <alignment wrapText="1"/>
    </xf>
    <xf numFmtId="0" fontId="2" fillId="13" borderId="3" xfId="0" applyFont="1" applyFill="1" applyBorder="1" applyAlignment="1">
      <alignment horizontal="left" wrapText="1"/>
    </xf>
    <xf numFmtId="0" fontId="2" fillId="13" borderId="4" xfId="0" applyFont="1" applyFill="1" applyBorder="1" applyAlignment="1">
      <alignment horizontal="left" wrapText="1"/>
    </xf>
    <xf numFmtId="0" fontId="2" fillId="7" borderId="0" xfId="0" applyFont="1" applyFill="1" applyAlignment="1">
      <alignment wrapText="1"/>
    </xf>
    <xf numFmtId="0" fontId="2" fillId="7" borderId="5" xfId="0" applyFont="1" applyFill="1" applyBorder="1" applyAlignment="1">
      <alignment wrapText="1"/>
    </xf>
    <xf numFmtId="0" fontId="2" fillId="7" borderId="1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wrapText="1"/>
    </xf>
    <xf numFmtId="0" fontId="2" fillId="7" borderId="3" xfId="0" applyFont="1" applyFill="1" applyBorder="1" applyAlignment="1">
      <alignment horizontal="left" wrapText="1"/>
    </xf>
  </cellXfs>
  <cellStyles count="2">
    <cellStyle name="Normal" xfId="0" builtinId="0"/>
    <cellStyle name="Normal 2" xfId="1" xr:uid="{E982BEB0-F956-F84D-9DE0-EAA427A2ADE2}"/>
  </cellStyles>
  <dxfs count="0"/>
  <tableStyles count="0" defaultTableStyle="TableStyleMedium2" defaultPivotStyle="PivotStyleLight16"/>
  <colors>
    <mruColors>
      <color rgb="FFD9D6EB"/>
      <color rgb="FFA6A5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DCBC1-E7A7-B94A-8AE4-61C96E379F25}">
  <dimension ref="A1:J66"/>
  <sheetViews>
    <sheetView workbookViewId="0">
      <selection sqref="A1:XFD2"/>
    </sheetView>
  </sheetViews>
  <sheetFormatPr baseColWidth="10" defaultRowHeight="16" x14ac:dyDescent="0.2"/>
  <cols>
    <col min="4" max="4" width="13.33203125" bestFit="1" customWidth="1"/>
    <col min="9" max="9" width="20.5" customWidth="1"/>
  </cols>
  <sheetData>
    <row r="1" spans="1:7" x14ac:dyDescent="0.2">
      <c r="A1" s="65" t="s">
        <v>71</v>
      </c>
      <c r="B1" s="65"/>
      <c r="C1" s="65"/>
      <c r="D1" s="65"/>
      <c r="E1" s="65"/>
      <c r="F1" s="65"/>
      <c r="G1" s="65"/>
    </row>
    <row r="2" spans="1:7" ht="17" x14ac:dyDescent="0.2">
      <c r="A2" s="63" t="s">
        <v>53</v>
      </c>
      <c r="B2" s="63"/>
      <c r="C2" s="63"/>
      <c r="D2" s="63"/>
      <c r="E2" s="63"/>
      <c r="F2" s="64"/>
      <c r="G2" s="64" t="s">
        <v>54</v>
      </c>
    </row>
    <row r="3" spans="1:7" ht="51" x14ac:dyDescent="0.2">
      <c r="A3" s="2" t="s">
        <v>0</v>
      </c>
      <c r="B3" s="2" t="s">
        <v>1</v>
      </c>
      <c r="C3" s="2" t="s">
        <v>2</v>
      </c>
      <c r="D3" s="17" t="s">
        <v>12</v>
      </c>
      <c r="E3" s="17" t="s">
        <v>11</v>
      </c>
      <c r="G3" s="17" t="s">
        <v>10</v>
      </c>
    </row>
    <row r="4" spans="1:7" x14ac:dyDescent="0.2">
      <c r="A4" s="19" t="s">
        <v>3</v>
      </c>
      <c r="B4" s="19" t="s">
        <v>52</v>
      </c>
      <c r="C4" s="19" t="s">
        <v>5</v>
      </c>
      <c r="D4" s="21">
        <v>43.021414882093097</v>
      </c>
      <c r="E4" s="21">
        <v>45.696191984001302</v>
      </c>
      <c r="G4" s="16">
        <f>(D4-E4)/(D4+E4)</f>
        <v>-3.0149337841645914E-2</v>
      </c>
    </row>
    <row r="5" spans="1:7" x14ac:dyDescent="0.2">
      <c r="A5" s="19" t="s">
        <v>3</v>
      </c>
      <c r="B5" s="19" t="s">
        <v>52</v>
      </c>
      <c r="C5" s="19" t="s">
        <v>5</v>
      </c>
      <c r="D5" s="21">
        <v>37.513540538288403</v>
      </c>
      <c r="E5" s="21">
        <v>54.003833013915497</v>
      </c>
      <c r="G5" s="16">
        <f t="shared" ref="G5:G23" si="0">(D5-E5)/(D5+E5)</f>
        <v>-0.18018756259674124</v>
      </c>
    </row>
    <row r="6" spans="1:7" x14ac:dyDescent="0.2">
      <c r="A6" s="19" t="s">
        <v>3</v>
      </c>
      <c r="B6" s="19" t="s">
        <v>52</v>
      </c>
      <c r="C6" s="19" t="s">
        <v>5</v>
      </c>
      <c r="D6" s="21">
        <v>82.226481126572693</v>
      </c>
      <c r="E6" s="21">
        <v>12.7406049495875</v>
      </c>
      <c r="G6" s="16">
        <f t="shared" si="0"/>
        <v>0.73168377643239468</v>
      </c>
    </row>
    <row r="7" spans="1:7" x14ac:dyDescent="0.2">
      <c r="A7" s="19" t="s">
        <v>3</v>
      </c>
      <c r="B7" s="19" t="s">
        <v>52</v>
      </c>
      <c r="C7" s="19" t="s">
        <v>5</v>
      </c>
      <c r="D7" s="21">
        <v>54.870427464377897</v>
      </c>
      <c r="E7" s="21">
        <v>40.204982918090103</v>
      </c>
      <c r="G7" s="16">
        <f t="shared" si="0"/>
        <v>0.15425065731814205</v>
      </c>
    </row>
    <row r="8" spans="1:7" x14ac:dyDescent="0.2">
      <c r="A8" s="19" t="s">
        <v>3</v>
      </c>
      <c r="B8" s="19" t="s">
        <v>52</v>
      </c>
      <c r="C8" s="19" t="s">
        <v>5</v>
      </c>
      <c r="D8" s="21">
        <v>70.135822014832101</v>
      </c>
      <c r="E8" s="21">
        <v>19.506707774352101</v>
      </c>
      <c r="G8" s="16">
        <f t="shared" si="0"/>
        <v>0.56478899423684759</v>
      </c>
    </row>
    <row r="9" spans="1:7" x14ac:dyDescent="0.2">
      <c r="A9" s="56" t="s">
        <v>3</v>
      </c>
      <c r="B9" s="56" t="s">
        <v>52</v>
      </c>
      <c r="C9" s="56" t="s">
        <v>6</v>
      </c>
      <c r="D9" s="21">
        <v>55.103741354886999</v>
      </c>
      <c r="E9" s="21">
        <v>37.330222481459799</v>
      </c>
      <c r="G9" s="16">
        <f t="shared" si="0"/>
        <v>0.19228342197782405</v>
      </c>
    </row>
    <row r="10" spans="1:7" x14ac:dyDescent="0.2">
      <c r="A10" s="57" t="s">
        <v>3</v>
      </c>
      <c r="B10" s="58" t="s">
        <v>52</v>
      </c>
      <c r="C10" s="58" t="s">
        <v>6</v>
      </c>
      <c r="D10" s="61">
        <v>99.133405550000006</v>
      </c>
      <c r="E10" s="61">
        <v>0</v>
      </c>
      <c r="G10" s="16">
        <f t="shared" si="0"/>
        <v>1</v>
      </c>
    </row>
    <row r="11" spans="1:7" x14ac:dyDescent="0.2">
      <c r="A11" s="20" t="s">
        <v>7</v>
      </c>
      <c r="B11" s="19" t="s">
        <v>52</v>
      </c>
      <c r="C11" s="19" t="s">
        <v>5</v>
      </c>
      <c r="D11" s="62">
        <v>19.731689025914498</v>
      </c>
      <c r="E11" s="62">
        <v>76.701941504874597</v>
      </c>
      <c r="G11" s="16">
        <f t="shared" si="0"/>
        <v>-0.5907716236066709</v>
      </c>
    </row>
    <row r="12" spans="1:7" x14ac:dyDescent="0.2">
      <c r="A12" s="19" t="s">
        <v>7</v>
      </c>
      <c r="B12" s="19" t="s">
        <v>52</v>
      </c>
      <c r="C12" s="19" t="s">
        <v>5</v>
      </c>
      <c r="D12" s="22">
        <v>51.549741709715001</v>
      </c>
      <c r="E12" s="22">
        <v>40.359940009998297</v>
      </c>
      <c r="G12" s="16">
        <f t="shared" si="0"/>
        <v>0.12174780164989575</v>
      </c>
    </row>
    <row r="13" spans="1:7" x14ac:dyDescent="0.2">
      <c r="A13" s="19" t="s">
        <v>7</v>
      </c>
      <c r="B13" s="19" t="s">
        <v>52</v>
      </c>
      <c r="C13" s="19" t="s">
        <v>5</v>
      </c>
      <c r="D13" s="22">
        <v>46.933844359273401</v>
      </c>
      <c r="E13" s="22">
        <v>34.669221796367196</v>
      </c>
      <c r="G13" s="16">
        <f t="shared" si="0"/>
        <v>0.15029609965284921</v>
      </c>
    </row>
    <row r="14" spans="1:7" x14ac:dyDescent="0.2">
      <c r="A14" s="19" t="s">
        <v>7</v>
      </c>
      <c r="B14" s="19" t="s">
        <v>52</v>
      </c>
      <c r="C14" s="19" t="s">
        <v>5</v>
      </c>
      <c r="D14" s="22">
        <v>60.773204465922298</v>
      </c>
      <c r="E14" s="22">
        <v>28.261956340609899</v>
      </c>
      <c r="G14" s="16">
        <f t="shared" si="0"/>
        <v>0.36515066442073707</v>
      </c>
    </row>
    <row r="15" spans="1:7" x14ac:dyDescent="0.2">
      <c r="A15" s="19" t="s">
        <v>7</v>
      </c>
      <c r="B15" s="19" t="s">
        <v>52</v>
      </c>
      <c r="C15" s="19" t="s">
        <v>5</v>
      </c>
      <c r="D15" s="22">
        <v>63.136405299558298</v>
      </c>
      <c r="E15" s="22">
        <v>25.5645362886426</v>
      </c>
      <c r="G15" s="16">
        <f t="shared" si="0"/>
        <v>0.42357914513856249</v>
      </c>
    </row>
    <row r="16" spans="1:7" x14ac:dyDescent="0.2">
      <c r="A16" s="19" t="s">
        <v>7</v>
      </c>
      <c r="B16" s="19" t="s">
        <v>52</v>
      </c>
      <c r="C16" s="19" t="s">
        <v>5</v>
      </c>
      <c r="D16" s="22">
        <v>55.378850957535299</v>
      </c>
      <c r="E16" s="22">
        <v>32.914238134887498</v>
      </c>
      <c r="G16" s="16">
        <f t="shared" si="0"/>
        <v>0.25443228970199983</v>
      </c>
    </row>
    <row r="17" spans="1:7" x14ac:dyDescent="0.2">
      <c r="A17" s="19" t="s">
        <v>7</v>
      </c>
      <c r="B17" s="19" t="s">
        <v>52</v>
      </c>
      <c r="C17" s="19" t="s">
        <v>5</v>
      </c>
      <c r="D17" s="22">
        <v>46.796100324972898</v>
      </c>
      <c r="E17" s="22">
        <v>41.979835013748797</v>
      </c>
      <c r="G17" s="16">
        <f t="shared" si="0"/>
        <v>5.425192415994038E-2</v>
      </c>
    </row>
    <row r="18" spans="1:7" x14ac:dyDescent="0.2">
      <c r="A18" s="19" t="s">
        <v>7</v>
      </c>
      <c r="B18" s="19" t="s">
        <v>52</v>
      </c>
      <c r="C18" s="19" t="s">
        <v>5</v>
      </c>
      <c r="D18" s="22">
        <v>55.712023998000099</v>
      </c>
      <c r="E18" s="22">
        <v>36.163653028914197</v>
      </c>
      <c r="G18" s="16">
        <f t="shared" si="0"/>
        <v>0.21276981679666263</v>
      </c>
    </row>
    <row r="19" spans="1:7" x14ac:dyDescent="0.2">
      <c r="A19" s="19" t="s">
        <v>7</v>
      </c>
      <c r="B19" s="19" t="s">
        <v>52</v>
      </c>
      <c r="C19" s="19" t="s">
        <v>5</v>
      </c>
      <c r="D19" s="22">
        <v>60.2482919513414</v>
      </c>
      <c r="E19" s="22">
        <v>30.344942509581699</v>
      </c>
      <c r="G19" s="16">
        <f t="shared" si="0"/>
        <v>0.33008369355283751</v>
      </c>
    </row>
    <row r="20" spans="1:7" x14ac:dyDescent="0.2">
      <c r="A20" s="56" t="s">
        <v>7</v>
      </c>
      <c r="B20" s="56" t="s">
        <v>52</v>
      </c>
      <c r="C20" s="56" t="s">
        <v>5</v>
      </c>
      <c r="D20" s="21">
        <v>58.170152487292697</v>
      </c>
      <c r="E20" s="21">
        <v>38.0634947087743</v>
      </c>
      <c r="G20" s="16">
        <f t="shared" si="0"/>
        <v>0.20893583860074402</v>
      </c>
    </row>
    <row r="21" spans="1:7" x14ac:dyDescent="0.2">
      <c r="A21" s="56" t="s">
        <v>7</v>
      </c>
      <c r="B21" s="56" t="s">
        <v>52</v>
      </c>
      <c r="C21" s="56" t="s">
        <v>5</v>
      </c>
      <c r="D21" s="21">
        <v>41.171569035913699</v>
      </c>
      <c r="E21" s="21">
        <v>51.270727439380003</v>
      </c>
      <c r="G21" s="16">
        <f t="shared" si="0"/>
        <v>-0.10924824229313067</v>
      </c>
    </row>
    <row r="22" spans="1:7" x14ac:dyDescent="0.2">
      <c r="A22" s="56" t="s">
        <v>7</v>
      </c>
      <c r="B22" s="56" t="s">
        <v>52</v>
      </c>
      <c r="C22" s="56" t="s">
        <v>5</v>
      </c>
      <c r="D22" s="21">
        <v>71.646392267955306</v>
      </c>
      <c r="E22" s="21">
        <v>25.312447925345801</v>
      </c>
      <c r="G22" s="16">
        <f t="shared" si="0"/>
        <v>0.47787230385838214</v>
      </c>
    </row>
    <row r="23" spans="1:7" x14ac:dyDescent="0.2">
      <c r="G23" s="59"/>
    </row>
    <row r="24" spans="1:7" ht="17" x14ac:dyDescent="0.2">
      <c r="C24" s="13" t="s">
        <v>8</v>
      </c>
      <c r="D24" s="14">
        <f>AVERAGE(D4:D22)</f>
        <v>56.487005200760315</v>
      </c>
      <c r="E24" s="14">
        <f t="shared" ref="E24:G24" si="1">AVERAGE(E4:E22)</f>
        <v>35.320498832764805</v>
      </c>
      <c r="F24" s="15"/>
      <c r="G24" s="14">
        <f t="shared" si="1"/>
        <v>0.22798787690313846</v>
      </c>
    </row>
    <row r="25" spans="1:7" ht="17" x14ac:dyDescent="0.2">
      <c r="C25" s="13" t="s">
        <v>9</v>
      </c>
      <c r="D25" s="13">
        <f>STDEV(D4:D22)/SQRT(COUNT(D4:D22))</f>
        <v>3.9439191328446759</v>
      </c>
      <c r="E25" s="13">
        <f t="shared" ref="E25:G25" si="2">STDEV(E4:E22)/SQRT(COUNT(E4:E22))</f>
        <v>3.7514242777780824</v>
      </c>
      <c r="F25" s="60"/>
      <c r="G25" s="13">
        <f t="shared" si="2"/>
        <v>7.9581011121061154E-2</v>
      </c>
    </row>
    <row r="28" spans="1:7" x14ac:dyDescent="0.2">
      <c r="A28" s="65" t="s">
        <v>72</v>
      </c>
      <c r="B28" s="65"/>
      <c r="C28" s="65"/>
      <c r="D28" s="65"/>
      <c r="E28" s="65"/>
      <c r="F28" s="65"/>
      <c r="G28" s="65"/>
    </row>
    <row r="29" spans="1:7" ht="17" x14ac:dyDescent="0.2">
      <c r="A29" s="63" t="s">
        <v>53</v>
      </c>
      <c r="B29" s="63"/>
      <c r="C29" s="63"/>
      <c r="D29" s="63"/>
      <c r="E29" s="63"/>
      <c r="F29" s="64"/>
      <c r="G29" s="64" t="s">
        <v>54</v>
      </c>
    </row>
    <row r="30" spans="1:7" ht="51" x14ac:dyDescent="0.2">
      <c r="A30" s="2" t="s">
        <v>0</v>
      </c>
      <c r="B30" s="2" t="s">
        <v>1</v>
      </c>
      <c r="C30" s="2" t="s">
        <v>2</v>
      </c>
      <c r="D30" s="17" t="s">
        <v>12</v>
      </c>
      <c r="E30" s="17" t="s">
        <v>11</v>
      </c>
      <c r="G30" s="17" t="s">
        <v>10</v>
      </c>
    </row>
    <row r="31" spans="1:7" x14ac:dyDescent="0.2">
      <c r="A31" s="66" t="s">
        <v>3</v>
      </c>
      <c r="B31" s="66" t="s">
        <v>52</v>
      </c>
      <c r="C31" s="66" t="s">
        <v>13</v>
      </c>
      <c r="D31" s="21">
        <v>73.043913007249401</v>
      </c>
      <c r="E31" s="21">
        <v>20.264977918506698</v>
      </c>
      <c r="G31" s="16">
        <f>(D31-E31)/(D31+E31)</f>
        <v>0.5656367208430092</v>
      </c>
    </row>
    <row r="32" spans="1:7" x14ac:dyDescent="0.2">
      <c r="A32" s="66" t="s">
        <v>3</v>
      </c>
      <c r="B32" s="66" t="s">
        <v>52</v>
      </c>
      <c r="C32" s="66" t="s">
        <v>13</v>
      </c>
      <c r="D32" s="21">
        <v>31.5377570560319</v>
      </c>
      <c r="E32" s="21">
        <v>61.060694363500097</v>
      </c>
      <c r="G32" s="16">
        <f t="shared" ref="G32:G49" si="3">(D32-E32)/(D32+E32)</f>
        <v>-0.31882754900197885</v>
      </c>
    </row>
    <row r="33" spans="1:7" x14ac:dyDescent="0.2">
      <c r="A33" s="66" t="s">
        <v>3</v>
      </c>
      <c r="B33" s="66" t="s">
        <v>52</v>
      </c>
      <c r="C33" s="66" t="s">
        <v>13</v>
      </c>
      <c r="D33" s="21">
        <v>86.3780183180682</v>
      </c>
      <c r="E33" s="21">
        <v>8.8759367194004994</v>
      </c>
      <c r="G33" s="16">
        <f t="shared" si="3"/>
        <v>0.81363636363636349</v>
      </c>
    </row>
    <row r="34" spans="1:7" x14ac:dyDescent="0.2">
      <c r="A34" s="66" t="s">
        <v>3</v>
      </c>
      <c r="B34" s="66" t="s">
        <v>52</v>
      </c>
      <c r="C34" s="66" t="s">
        <v>13</v>
      </c>
      <c r="D34" s="21">
        <v>67.844346304474598</v>
      </c>
      <c r="E34" s="21">
        <v>25.431214065494501</v>
      </c>
      <c r="G34" s="16">
        <f t="shared" si="3"/>
        <v>0.45470787922101175</v>
      </c>
    </row>
    <row r="35" spans="1:7" x14ac:dyDescent="0.2">
      <c r="A35" s="66" t="s">
        <v>3</v>
      </c>
      <c r="B35" s="66" t="s">
        <v>52</v>
      </c>
      <c r="C35" s="66" t="s">
        <v>13</v>
      </c>
      <c r="D35" s="21">
        <v>79.136810531578007</v>
      </c>
      <c r="E35" s="21">
        <v>16.797200466588901</v>
      </c>
      <c r="G35" s="16">
        <f t="shared" si="3"/>
        <v>0.6498176133402811</v>
      </c>
    </row>
    <row r="36" spans="1:7" x14ac:dyDescent="0.2">
      <c r="A36" s="66" t="s">
        <v>3</v>
      </c>
      <c r="B36" s="66" t="s">
        <v>52</v>
      </c>
      <c r="C36" s="66" t="s">
        <v>13</v>
      </c>
      <c r="D36" s="21">
        <v>53.787184401299797</v>
      </c>
      <c r="E36" s="21">
        <v>43.846346137821797</v>
      </c>
      <c r="G36" s="16">
        <f t="shared" si="3"/>
        <v>0.10181787146880571</v>
      </c>
    </row>
    <row r="37" spans="1:7" x14ac:dyDescent="0.2">
      <c r="A37" s="66" t="s">
        <v>3</v>
      </c>
      <c r="B37" s="66" t="s">
        <v>52</v>
      </c>
      <c r="C37" s="66" t="s">
        <v>13</v>
      </c>
      <c r="D37" s="21">
        <v>58.220148320973202</v>
      </c>
      <c r="E37" s="21">
        <v>39.488375968669203</v>
      </c>
      <c r="G37" s="16">
        <f t="shared" si="3"/>
        <v>0.19171072829609462</v>
      </c>
    </row>
    <row r="38" spans="1:7" x14ac:dyDescent="0.2">
      <c r="A38" s="66" t="s">
        <v>7</v>
      </c>
      <c r="B38" s="66" t="s">
        <v>52</v>
      </c>
      <c r="C38" s="66" t="s">
        <v>13</v>
      </c>
      <c r="D38" s="67">
        <v>49.625062489584998</v>
      </c>
      <c r="E38" s="67">
        <v>42.842859523412699</v>
      </c>
      <c r="G38" s="16">
        <f t="shared" si="3"/>
        <v>7.3346548927734789E-2</v>
      </c>
    </row>
    <row r="39" spans="1:7" x14ac:dyDescent="0.2">
      <c r="A39" s="66" t="s">
        <v>7</v>
      </c>
      <c r="B39" s="66" t="s">
        <v>52</v>
      </c>
      <c r="C39" s="66" t="s">
        <v>13</v>
      </c>
      <c r="D39" s="22">
        <v>40.529955837013503</v>
      </c>
      <c r="E39" s="22">
        <v>50.687442713107203</v>
      </c>
      <c r="G39" s="16">
        <f t="shared" si="3"/>
        <v>-0.1113547090527091</v>
      </c>
    </row>
    <row r="40" spans="1:7" x14ac:dyDescent="0.2">
      <c r="A40" s="66" t="s">
        <v>7</v>
      </c>
      <c r="B40" s="66" t="s">
        <v>52</v>
      </c>
      <c r="C40" s="66" t="s">
        <v>13</v>
      </c>
      <c r="D40" s="22">
        <v>56.736938588450897</v>
      </c>
      <c r="E40" s="22">
        <v>32.347304391300703</v>
      </c>
      <c r="G40" s="16">
        <f t="shared" si="3"/>
        <v>0.27378168552988474</v>
      </c>
    </row>
    <row r="41" spans="1:7" x14ac:dyDescent="0.2">
      <c r="A41" s="66" t="s">
        <v>7</v>
      </c>
      <c r="B41" s="66" t="s">
        <v>52</v>
      </c>
      <c r="C41" s="66" t="s">
        <v>13</v>
      </c>
      <c r="D41" s="22">
        <v>61.156473921013102</v>
      </c>
      <c r="E41" s="22">
        <v>32.227962006332199</v>
      </c>
      <c r="G41" s="16">
        <f t="shared" si="3"/>
        <v>0.3097787294789443</v>
      </c>
    </row>
    <row r="42" spans="1:7" x14ac:dyDescent="0.2">
      <c r="A42" s="66" t="s">
        <v>7</v>
      </c>
      <c r="B42" s="66" t="s">
        <v>52</v>
      </c>
      <c r="C42" s="66" t="s">
        <v>13</v>
      </c>
      <c r="D42" s="22">
        <v>46.375604065989002</v>
      </c>
      <c r="E42" s="22">
        <v>42.392934510914799</v>
      </c>
      <c r="G42" s="16">
        <f t="shared" si="3"/>
        <v>4.4865778111507985E-2</v>
      </c>
    </row>
    <row r="43" spans="1:7" x14ac:dyDescent="0.2">
      <c r="A43" s="66" t="s">
        <v>7</v>
      </c>
      <c r="B43" s="66" t="s">
        <v>52</v>
      </c>
      <c r="C43" s="66" t="s">
        <v>13</v>
      </c>
      <c r="D43" s="22">
        <v>54.007665389101803</v>
      </c>
      <c r="E43" s="22">
        <v>37.2437927012164</v>
      </c>
      <c r="G43" s="16">
        <f t="shared" si="3"/>
        <v>0.18371073776479252</v>
      </c>
    </row>
    <row r="44" spans="1:7" x14ac:dyDescent="0.2">
      <c r="A44" s="66" t="s">
        <v>7</v>
      </c>
      <c r="B44" s="66" t="s">
        <v>52</v>
      </c>
      <c r="C44" s="66" t="s">
        <v>13</v>
      </c>
      <c r="D44" s="22">
        <v>41.904841263228001</v>
      </c>
      <c r="E44" s="22">
        <v>48.2209815848679</v>
      </c>
      <c r="G44" s="16">
        <f t="shared" si="3"/>
        <v>-7.0081360946746024E-2</v>
      </c>
    </row>
    <row r="45" spans="1:7" x14ac:dyDescent="0.2">
      <c r="A45" s="66" t="s">
        <v>7</v>
      </c>
      <c r="B45" s="66" t="s">
        <v>52</v>
      </c>
      <c r="C45" s="66" t="s">
        <v>13</v>
      </c>
      <c r="D45" s="22">
        <v>59.7450212482293</v>
      </c>
      <c r="E45" s="22">
        <v>34.955420381634802</v>
      </c>
      <c r="G45" s="16">
        <f t="shared" si="3"/>
        <v>0.26176858776946837</v>
      </c>
    </row>
    <row r="46" spans="1:7" x14ac:dyDescent="0.2">
      <c r="A46" s="66" t="s">
        <v>7</v>
      </c>
      <c r="B46" s="66" t="s">
        <v>52</v>
      </c>
      <c r="C46" s="66" t="s">
        <v>13</v>
      </c>
      <c r="D46" s="22">
        <v>60.6931600433225</v>
      </c>
      <c r="E46" s="22">
        <v>32.466883279180202</v>
      </c>
      <c r="G46" s="16">
        <f t="shared" si="3"/>
        <v>0.30298694330173498</v>
      </c>
    </row>
    <row r="47" spans="1:7" x14ac:dyDescent="0.2">
      <c r="A47" s="66" t="s">
        <v>7</v>
      </c>
      <c r="B47" s="66" t="s">
        <v>52</v>
      </c>
      <c r="C47" s="66" t="s">
        <v>13</v>
      </c>
      <c r="D47" s="21">
        <v>73.993833847179403</v>
      </c>
      <c r="E47" s="21">
        <v>23.764686276143699</v>
      </c>
      <c r="G47" s="16">
        <f t="shared" si="3"/>
        <v>0.51380838731673983</v>
      </c>
    </row>
    <row r="48" spans="1:7" x14ac:dyDescent="0.2">
      <c r="A48" s="66" t="s">
        <v>7</v>
      </c>
      <c r="B48" s="66" t="s">
        <v>52</v>
      </c>
      <c r="C48" s="66" t="s">
        <v>13</v>
      </c>
      <c r="D48" s="21">
        <v>45.871177401883202</v>
      </c>
      <c r="E48" s="21">
        <v>44.229647529372599</v>
      </c>
      <c r="G48" s="16">
        <f t="shared" si="3"/>
        <v>1.8218810690834853E-2</v>
      </c>
    </row>
    <row r="49" spans="1:10" x14ac:dyDescent="0.2">
      <c r="A49" s="68" t="s">
        <v>7</v>
      </c>
      <c r="B49" s="68" t="s">
        <v>52</v>
      </c>
      <c r="C49" s="66" t="s">
        <v>13</v>
      </c>
      <c r="D49" s="21">
        <v>71.235730355803696</v>
      </c>
      <c r="E49" s="21">
        <v>26.522789767519399</v>
      </c>
      <c r="G49" s="16">
        <f t="shared" si="3"/>
        <v>0.45738152062734372</v>
      </c>
    </row>
    <row r="51" spans="1:10" ht="17" x14ac:dyDescent="0.2">
      <c r="C51" s="13" t="s">
        <v>8</v>
      </c>
      <c r="D51" s="14">
        <f>AVERAGE(D31:D49)</f>
        <v>58.517033810024977</v>
      </c>
      <c r="E51" s="14">
        <f t="shared" ref="E51:G51" si="4">AVERAGE(E31:E49)</f>
        <v>34.929865805525495</v>
      </c>
      <c r="F51" s="15"/>
      <c r="G51" s="14">
        <f t="shared" ref="G51" si="5">AVERAGE(G31:G49)</f>
        <v>0.24824796249069039</v>
      </c>
    </row>
    <row r="52" spans="1:10" ht="17" x14ac:dyDescent="0.2">
      <c r="C52" s="13" t="s">
        <v>9</v>
      </c>
      <c r="D52" s="13">
        <f>STDEV(D31:D49)/SQRT(COUNT(D31:D49))</f>
        <v>3.2774653834049787</v>
      </c>
      <c r="E52" s="13">
        <f t="shared" ref="E52:G52" si="6">STDEV(E31:E49)/SQRT(COUNT(E31:E49))</f>
        <v>2.9352032456035442</v>
      </c>
      <c r="F52" s="60"/>
      <c r="G52" s="13">
        <f t="shared" ref="G52" si="7">STDEV(G31:G49)/SQRT(COUNT(G31:G49))</f>
        <v>6.5159581229712119E-2</v>
      </c>
    </row>
    <row r="57" spans="1:10" s="85" customFormat="1" x14ac:dyDescent="0.2">
      <c r="A57" s="29" t="s">
        <v>16</v>
      </c>
      <c r="B57" s="30" t="s">
        <v>17</v>
      </c>
      <c r="C57" s="31" t="s">
        <v>18</v>
      </c>
      <c r="D57" s="32"/>
      <c r="E57" s="32"/>
      <c r="F57" s="32"/>
      <c r="G57" s="32"/>
      <c r="H57" s="33"/>
      <c r="I57" s="29" t="s">
        <v>19</v>
      </c>
      <c r="J57" s="30" t="s">
        <v>20</v>
      </c>
    </row>
    <row r="58" spans="1:10" s="85" customFormat="1" ht="75" x14ac:dyDescent="0.2">
      <c r="A58" s="86" t="s">
        <v>55</v>
      </c>
      <c r="B58" s="87" t="s">
        <v>56</v>
      </c>
      <c r="C58" s="88" t="s">
        <v>23</v>
      </c>
      <c r="D58" s="89" t="s">
        <v>24</v>
      </c>
      <c r="E58" s="89" t="s">
        <v>25</v>
      </c>
      <c r="F58" s="89" t="s">
        <v>26</v>
      </c>
      <c r="G58" s="89" t="s">
        <v>27</v>
      </c>
      <c r="H58" s="90" t="s">
        <v>28</v>
      </c>
      <c r="I58" s="91" t="s">
        <v>19</v>
      </c>
      <c r="J58" s="87">
        <v>19</v>
      </c>
    </row>
    <row r="59" spans="1:10" s="85" customFormat="1" ht="46" x14ac:dyDescent="0.2">
      <c r="A59" s="92"/>
      <c r="B59" s="87"/>
      <c r="C59" s="88"/>
      <c r="D59" s="89" t="s">
        <v>57</v>
      </c>
      <c r="E59" s="89">
        <v>27.83</v>
      </c>
      <c r="F59" s="89">
        <v>1</v>
      </c>
      <c r="G59" s="89">
        <v>27.83</v>
      </c>
      <c r="H59" s="90" t="s">
        <v>58</v>
      </c>
      <c r="I59" s="93" t="s">
        <v>59</v>
      </c>
      <c r="J59" s="87"/>
    </row>
    <row r="60" spans="1:10" s="85" customFormat="1" ht="31" x14ac:dyDescent="0.2">
      <c r="A60" s="92"/>
      <c r="B60" s="87"/>
      <c r="C60" s="88"/>
      <c r="D60" s="89" t="s">
        <v>32</v>
      </c>
      <c r="E60" s="89">
        <v>12.77</v>
      </c>
      <c r="F60" s="89">
        <v>1</v>
      </c>
      <c r="G60" s="89">
        <v>12.77</v>
      </c>
      <c r="H60" s="90" t="s">
        <v>60</v>
      </c>
      <c r="I60" s="93" t="s">
        <v>61</v>
      </c>
      <c r="J60" s="87"/>
    </row>
    <row r="61" spans="1:10" s="85" customFormat="1" ht="31" x14ac:dyDescent="0.2">
      <c r="A61" s="92"/>
      <c r="B61" s="87"/>
      <c r="C61" s="88"/>
      <c r="D61" s="89" t="s">
        <v>62</v>
      </c>
      <c r="E61" s="89">
        <v>9514</v>
      </c>
      <c r="F61" s="89">
        <v>1</v>
      </c>
      <c r="G61" s="89">
        <v>9514</v>
      </c>
      <c r="H61" s="90" t="s">
        <v>63</v>
      </c>
      <c r="I61" s="94" t="s">
        <v>64</v>
      </c>
      <c r="J61" s="87"/>
    </row>
    <row r="62" spans="1:10" s="85" customFormat="1" ht="31" x14ac:dyDescent="0.2">
      <c r="A62" s="92"/>
      <c r="B62" s="87"/>
      <c r="C62" s="88" t="s">
        <v>38</v>
      </c>
      <c r="D62" s="88" t="s">
        <v>65</v>
      </c>
      <c r="E62" s="89"/>
      <c r="F62" s="89"/>
      <c r="G62" s="89"/>
      <c r="H62" s="90"/>
      <c r="I62" s="94">
        <v>1.1E-4</v>
      </c>
      <c r="J62" s="90"/>
    </row>
    <row r="63" spans="1:10" s="85" customFormat="1" ht="31" x14ac:dyDescent="0.2">
      <c r="A63" s="95"/>
      <c r="B63" s="87"/>
      <c r="C63" s="88" t="s">
        <v>38</v>
      </c>
      <c r="D63" s="88" t="s">
        <v>66</v>
      </c>
      <c r="E63" s="88"/>
      <c r="F63" s="89"/>
      <c r="G63" s="89"/>
      <c r="H63" s="90"/>
      <c r="I63" s="96">
        <v>1.9000000000000001E-5</v>
      </c>
      <c r="J63" s="90"/>
    </row>
    <row r="64" spans="1:10" s="85" customFormat="1" ht="90" x14ac:dyDescent="0.2">
      <c r="A64" s="86" t="s">
        <v>67</v>
      </c>
      <c r="B64" s="97" t="s">
        <v>68</v>
      </c>
      <c r="C64" s="98" t="s">
        <v>43</v>
      </c>
      <c r="D64" s="97"/>
      <c r="E64" s="97"/>
      <c r="F64" s="99"/>
      <c r="G64" s="99"/>
      <c r="H64" s="100" t="s">
        <v>44</v>
      </c>
      <c r="I64" s="91" t="s">
        <v>45</v>
      </c>
      <c r="J64" s="100">
        <v>19</v>
      </c>
    </row>
    <row r="65" spans="1:10" s="85" customFormat="1" ht="31" x14ac:dyDescent="0.2">
      <c r="A65" s="92"/>
      <c r="B65" s="88"/>
      <c r="C65" s="101" t="s">
        <v>46</v>
      </c>
      <c r="D65" s="88" t="s">
        <v>47</v>
      </c>
      <c r="E65" s="88"/>
      <c r="F65" s="89"/>
      <c r="G65" s="89"/>
      <c r="H65" s="90" t="s">
        <v>69</v>
      </c>
      <c r="I65" s="93">
        <v>1.03E-2</v>
      </c>
      <c r="J65" s="90"/>
    </row>
    <row r="66" spans="1:10" s="85" customFormat="1" ht="31" x14ac:dyDescent="0.2">
      <c r="A66" s="102"/>
      <c r="B66" s="103"/>
      <c r="C66" s="104"/>
      <c r="D66" s="105" t="s">
        <v>49</v>
      </c>
      <c r="E66" s="106"/>
      <c r="F66" s="106"/>
      <c r="G66" s="106"/>
      <c r="H66" s="107" t="s">
        <v>70</v>
      </c>
      <c r="I66" s="108">
        <v>1.2999999999999999E-3</v>
      </c>
      <c r="J66" s="107"/>
    </row>
  </sheetData>
  <mergeCells count="4">
    <mergeCell ref="A1:G1"/>
    <mergeCell ref="A2:E2"/>
    <mergeCell ref="A28:G28"/>
    <mergeCell ref="A29:E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83000-AEAD-6742-AAF7-DDEAB39685FB}">
  <dimension ref="A1:J67"/>
  <sheetViews>
    <sheetView workbookViewId="0">
      <selection activeCell="A30" sqref="A30:E30"/>
    </sheetView>
  </sheetViews>
  <sheetFormatPr baseColWidth="10" defaultRowHeight="16" x14ac:dyDescent="0.2"/>
  <cols>
    <col min="1" max="3" width="10.83203125" style="3"/>
    <col min="4" max="4" width="13.33203125" style="3" bestFit="1" customWidth="1"/>
    <col min="5" max="5" width="14.5" style="3" customWidth="1"/>
    <col min="6" max="6" width="10.83203125" style="18"/>
    <col min="7" max="7" width="15" style="3" customWidth="1"/>
    <col min="8" max="8" width="19" style="3" customWidth="1"/>
    <col min="9" max="9" width="20.6640625" style="3" customWidth="1"/>
    <col min="10" max="16384" width="10.83203125" style="3"/>
  </cols>
  <sheetData>
    <row r="1" spans="1:7" x14ac:dyDescent="0.2">
      <c r="A1" s="109" t="s">
        <v>73</v>
      </c>
      <c r="B1" s="109"/>
      <c r="C1" s="109"/>
      <c r="D1" s="109"/>
      <c r="E1" s="109"/>
      <c r="F1" s="109"/>
      <c r="G1" s="109"/>
    </row>
    <row r="2" spans="1:7" ht="17" x14ac:dyDescent="0.2">
      <c r="A2" s="110" t="s">
        <v>15</v>
      </c>
      <c r="B2" s="110"/>
      <c r="C2" s="110"/>
      <c r="D2" s="110"/>
      <c r="E2" s="110"/>
      <c r="F2" s="111"/>
      <c r="G2" s="111" t="s">
        <v>14</v>
      </c>
    </row>
    <row r="3" spans="1:7" ht="34" x14ac:dyDescent="0.2">
      <c r="A3" s="17" t="s">
        <v>0</v>
      </c>
      <c r="B3" s="17" t="s">
        <v>1</v>
      </c>
      <c r="C3" s="17" t="s">
        <v>2</v>
      </c>
      <c r="D3" s="17" t="s">
        <v>12</v>
      </c>
      <c r="E3" s="17" t="s">
        <v>11</v>
      </c>
      <c r="G3" s="17" t="s">
        <v>10</v>
      </c>
    </row>
    <row r="4" spans="1:7" ht="17" x14ac:dyDescent="0.2">
      <c r="A4" s="6" t="s">
        <v>3</v>
      </c>
      <c r="B4" s="7" t="s">
        <v>4</v>
      </c>
      <c r="C4" s="7" t="s">
        <v>5</v>
      </c>
      <c r="D4" s="11">
        <v>72.827264400000004</v>
      </c>
      <c r="E4" s="11">
        <v>18.673443899999999</v>
      </c>
      <c r="G4" s="16">
        <f>(D4-E4)/(D4+E4)</f>
        <v>0.59184045135965369</v>
      </c>
    </row>
    <row r="5" spans="1:7" ht="17" x14ac:dyDescent="0.2">
      <c r="A5" s="6" t="s">
        <v>3</v>
      </c>
      <c r="B5" s="7" t="s">
        <v>4</v>
      </c>
      <c r="C5" s="7" t="s">
        <v>5</v>
      </c>
      <c r="D5" s="11">
        <v>48.587617700000003</v>
      </c>
      <c r="E5" s="11">
        <v>44.429630899999999</v>
      </c>
      <c r="G5" s="16">
        <f t="shared" ref="G5:G23" si="0">(D5-E5)/(D5+E5)</f>
        <v>4.4701244796870966E-2</v>
      </c>
    </row>
    <row r="6" spans="1:7" ht="17" x14ac:dyDescent="0.2">
      <c r="A6" s="6" t="s">
        <v>3</v>
      </c>
      <c r="B6" s="7" t="s">
        <v>4</v>
      </c>
      <c r="C6" s="7" t="s">
        <v>5</v>
      </c>
      <c r="D6" s="11">
        <v>72.585617900000003</v>
      </c>
      <c r="E6" s="11">
        <v>22.531455699999999</v>
      </c>
      <c r="G6" s="16">
        <f t="shared" si="0"/>
        <v>0.52623740728709734</v>
      </c>
    </row>
    <row r="7" spans="1:7" ht="17" x14ac:dyDescent="0.2">
      <c r="A7" s="6" t="s">
        <v>3</v>
      </c>
      <c r="B7" s="7" t="s">
        <v>4</v>
      </c>
      <c r="C7" s="7" t="s">
        <v>5</v>
      </c>
      <c r="D7" s="11">
        <v>60.036663599999997</v>
      </c>
      <c r="E7" s="11">
        <v>27.014415499999998</v>
      </c>
      <c r="G7" s="16">
        <f t="shared" si="0"/>
        <v>0.37934335152888415</v>
      </c>
    </row>
    <row r="8" spans="1:7" ht="17" x14ac:dyDescent="0.2">
      <c r="A8" s="6" t="s">
        <v>3</v>
      </c>
      <c r="B8" s="7" t="s">
        <v>4</v>
      </c>
      <c r="C8" s="7" t="s">
        <v>5</v>
      </c>
      <c r="D8" s="11">
        <v>43.596367000000001</v>
      </c>
      <c r="E8" s="11">
        <v>44.862928099999998</v>
      </c>
      <c r="G8" s="16">
        <f t="shared" si="0"/>
        <v>-1.4318010318397812E-2</v>
      </c>
    </row>
    <row r="9" spans="1:7" ht="17" x14ac:dyDescent="0.2">
      <c r="A9" s="6" t="s">
        <v>3</v>
      </c>
      <c r="B9" s="7" t="s">
        <v>4</v>
      </c>
      <c r="C9" s="7" t="s">
        <v>6</v>
      </c>
      <c r="D9" s="11">
        <v>57.423762699999997</v>
      </c>
      <c r="E9" s="11">
        <v>36.510581600000002</v>
      </c>
      <c r="G9" s="16">
        <f t="shared" si="0"/>
        <v>0.22263615353729571</v>
      </c>
    </row>
    <row r="10" spans="1:7" ht="17" x14ac:dyDescent="0.2">
      <c r="A10" s="6" t="s">
        <v>3</v>
      </c>
      <c r="B10" s="7" t="s">
        <v>4</v>
      </c>
      <c r="C10" s="7" t="s">
        <v>6</v>
      </c>
      <c r="D10" s="11">
        <v>40.468255300000003</v>
      </c>
      <c r="E10" s="11">
        <v>56.7988669</v>
      </c>
      <c r="G10" s="16">
        <f t="shared" si="0"/>
        <v>-0.1678944666052842</v>
      </c>
    </row>
    <row r="11" spans="1:7" ht="17" x14ac:dyDescent="0.2">
      <c r="A11" s="6" t="s">
        <v>7</v>
      </c>
      <c r="B11" s="7" t="s">
        <v>4</v>
      </c>
      <c r="C11" s="7" t="s">
        <v>5</v>
      </c>
      <c r="D11" s="11">
        <v>53.637196899999999</v>
      </c>
      <c r="E11" s="11">
        <v>32.155653700000002</v>
      </c>
      <c r="G11" s="16">
        <f t="shared" si="0"/>
        <v>0.25038850032102788</v>
      </c>
    </row>
    <row r="12" spans="1:7" ht="17" x14ac:dyDescent="0.2">
      <c r="A12" s="6" t="s">
        <v>7</v>
      </c>
      <c r="B12" s="7" t="s">
        <v>4</v>
      </c>
      <c r="C12" s="7" t="s">
        <v>5</v>
      </c>
      <c r="D12" s="11">
        <v>53.120573299999997</v>
      </c>
      <c r="E12" s="11">
        <v>38.946754400000003</v>
      </c>
      <c r="G12" s="16">
        <f t="shared" si="0"/>
        <v>0.15395058436131839</v>
      </c>
    </row>
    <row r="13" spans="1:7" ht="17" x14ac:dyDescent="0.2">
      <c r="A13" s="6" t="s">
        <v>7</v>
      </c>
      <c r="B13" s="7" t="s">
        <v>4</v>
      </c>
      <c r="C13" s="7" t="s">
        <v>5</v>
      </c>
      <c r="D13" s="11">
        <v>47.662694799999997</v>
      </c>
      <c r="E13" s="11">
        <v>23.556370300000001</v>
      </c>
      <c r="G13" s="16">
        <f t="shared" si="0"/>
        <v>0.33848133875601799</v>
      </c>
    </row>
    <row r="14" spans="1:7" ht="17" x14ac:dyDescent="0.2">
      <c r="A14" s="6" t="s">
        <v>7</v>
      </c>
      <c r="B14" s="7" t="s">
        <v>4</v>
      </c>
      <c r="C14" s="7" t="s">
        <v>5</v>
      </c>
      <c r="D14" s="11">
        <v>43.459423399999999</v>
      </c>
      <c r="E14" s="11">
        <v>51.7913681</v>
      </c>
      <c r="G14" s="16">
        <f t="shared" si="0"/>
        <v>-8.7473758157694703E-2</v>
      </c>
    </row>
    <row r="15" spans="1:7" ht="17" x14ac:dyDescent="0.2">
      <c r="A15" s="6" t="s">
        <v>7</v>
      </c>
      <c r="B15" s="7" t="s">
        <v>4</v>
      </c>
      <c r="C15" s="7" t="s">
        <v>5</v>
      </c>
      <c r="D15" s="11">
        <v>58.270144199999997</v>
      </c>
      <c r="E15" s="11">
        <v>29.397550200000001</v>
      </c>
      <c r="G15" s="16">
        <f t="shared" si="0"/>
        <v>0.32934131777509135</v>
      </c>
    </row>
    <row r="16" spans="1:7" ht="17" x14ac:dyDescent="0.2">
      <c r="A16" s="6" t="s">
        <v>7</v>
      </c>
      <c r="B16" s="7" t="s">
        <v>4</v>
      </c>
      <c r="C16" s="7" t="s">
        <v>5</v>
      </c>
      <c r="D16" s="11">
        <v>62.642672699999999</v>
      </c>
      <c r="E16" s="11">
        <v>34.349745900000002</v>
      </c>
      <c r="G16" s="16">
        <f t="shared" si="0"/>
        <v>0.29170245683511592</v>
      </c>
    </row>
    <row r="17" spans="1:9" ht="17" x14ac:dyDescent="0.2">
      <c r="A17" s="4" t="s">
        <v>7</v>
      </c>
      <c r="B17" s="5" t="s">
        <v>4</v>
      </c>
      <c r="C17" s="5" t="s">
        <v>5</v>
      </c>
      <c r="D17" s="10">
        <v>64.686276100000001</v>
      </c>
      <c r="E17" s="10">
        <v>28.672610599999999</v>
      </c>
      <c r="G17" s="16">
        <f t="shared" si="0"/>
        <v>0.38575508741579717</v>
      </c>
    </row>
    <row r="18" spans="1:9" ht="17" x14ac:dyDescent="0.2">
      <c r="A18" s="6" t="s">
        <v>7</v>
      </c>
      <c r="B18" s="7" t="s">
        <v>4</v>
      </c>
      <c r="C18" s="7" t="s">
        <v>5</v>
      </c>
      <c r="D18" s="11">
        <v>50.320806599999997</v>
      </c>
      <c r="E18" s="11">
        <v>43.9213399</v>
      </c>
      <c r="G18" s="16">
        <f t="shared" si="0"/>
        <v>6.7904509157163548E-2</v>
      </c>
    </row>
    <row r="19" spans="1:9" ht="17" x14ac:dyDescent="0.2">
      <c r="A19" s="6" t="s">
        <v>7</v>
      </c>
      <c r="B19" s="7" t="s">
        <v>4</v>
      </c>
      <c r="C19" s="7" t="s">
        <v>5</v>
      </c>
      <c r="D19" s="11">
        <v>40.076653899999997</v>
      </c>
      <c r="E19" s="11">
        <v>56.357273800000002</v>
      </c>
      <c r="G19" s="16">
        <f t="shared" si="0"/>
        <v>-0.16882668048788813</v>
      </c>
    </row>
    <row r="20" spans="1:9" ht="17" x14ac:dyDescent="0.2">
      <c r="A20" s="6" t="s">
        <v>3</v>
      </c>
      <c r="B20" s="7" t="s">
        <v>4</v>
      </c>
      <c r="C20" s="7" t="s">
        <v>5</v>
      </c>
      <c r="D20" s="11">
        <v>47.446046199999998</v>
      </c>
      <c r="E20" s="11">
        <v>37.246896100000001</v>
      </c>
      <c r="G20" s="16">
        <f t="shared" si="0"/>
        <v>0.12042502979613683</v>
      </c>
    </row>
    <row r="21" spans="1:9" ht="17" x14ac:dyDescent="0.2">
      <c r="A21" s="6" t="s">
        <v>3</v>
      </c>
      <c r="B21" s="7" t="s">
        <v>4</v>
      </c>
      <c r="C21" s="7" t="s">
        <v>5</v>
      </c>
      <c r="D21" s="11">
        <v>47.325445799999997</v>
      </c>
      <c r="E21" s="11">
        <v>41.176470600000002</v>
      </c>
      <c r="G21" s="16">
        <f t="shared" si="0"/>
        <v>6.9478441260058352E-2</v>
      </c>
    </row>
    <row r="22" spans="1:9" ht="17" x14ac:dyDescent="0.2">
      <c r="A22" s="8" t="s">
        <v>3</v>
      </c>
      <c r="B22" s="9" t="s">
        <v>4</v>
      </c>
      <c r="C22" s="7" t="s">
        <v>5</v>
      </c>
      <c r="D22" s="11">
        <v>55.099150100000003</v>
      </c>
      <c r="E22" s="11">
        <v>32.986168999999997</v>
      </c>
      <c r="G22" s="16">
        <f t="shared" si="0"/>
        <v>0.25104048354409614</v>
      </c>
    </row>
    <row r="23" spans="1:9" ht="17" x14ac:dyDescent="0.2">
      <c r="A23" s="8" t="s">
        <v>3</v>
      </c>
      <c r="B23" s="9" t="s">
        <v>4</v>
      </c>
      <c r="C23" s="7" t="s">
        <v>5</v>
      </c>
      <c r="D23" s="11">
        <v>52.112324000000001</v>
      </c>
      <c r="E23" s="11">
        <v>39.346721100000003</v>
      </c>
      <c r="G23" s="16">
        <f t="shared" si="0"/>
        <v>0.1395772598111239</v>
      </c>
    </row>
    <row r="25" spans="1:9" ht="17" x14ac:dyDescent="0.2">
      <c r="C25" s="13" t="s">
        <v>8</v>
      </c>
      <c r="D25" s="14">
        <f>AVERAGE(D4:D23)</f>
        <v>53.569247829999995</v>
      </c>
      <c r="E25" s="14">
        <f>AVERAGE(E4:E23)</f>
        <v>37.036312314999996</v>
      </c>
      <c r="G25" s="14">
        <f>AVERAGE(G4:G23)</f>
        <v>0.18621453509867425</v>
      </c>
      <c r="I25" s="15"/>
    </row>
    <row r="26" spans="1:9" ht="17" x14ac:dyDescent="0.2">
      <c r="C26" s="13" t="s">
        <v>9</v>
      </c>
      <c r="D26" s="13">
        <f>STDEV(D4:D23)/SQRT(COUNT(D4:D23))</f>
        <v>2.1299550647880574</v>
      </c>
      <c r="E26" s="13">
        <f>STDEV(E4:E23)/SQRT(COUNT(E4:E23))</f>
        <v>2.3934215045224567</v>
      </c>
      <c r="G26" s="13">
        <f>STDEV(G4:G23)/SQRT(COUNT(G4:G23))</f>
        <v>4.7113228159360719E-2</v>
      </c>
    </row>
    <row r="29" spans="1:9" x14ac:dyDescent="0.2">
      <c r="A29" s="109" t="s">
        <v>74</v>
      </c>
      <c r="B29" s="109"/>
      <c r="C29" s="109"/>
      <c r="D29" s="109"/>
      <c r="E29" s="109"/>
      <c r="F29" s="109"/>
      <c r="G29" s="109"/>
    </row>
    <row r="30" spans="1:9" ht="17" x14ac:dyDescent="0.2">
      <c r="A30" s="110" t="s">
        <v>15</v>
      </c>
      <c r="B30" s="110"/>
      <c r="C30" s="110"/>
      <c r="D30" s="110"/>
      <c r="E30" s="110"/>
      <c r="F30" s="111"/>
      <c r="G30" s="111" t="s">
        <v>14</v>
      </c>
    </row>
    <row r="31" spans="1:9" ht="51" x14ac:dyDescent="0.2">
      <c r="A31" s="17" t="s">
        <v>0</v>
      </c>
      <c r="B31" s="17" t="s">
        <v>1</v>
      </c>
      <c r="C31" s="17" t="s">
        <v>2</v>
      </c>
      <c r="D31" s="17" t="s">
        <v>12</v>
      </c>
      <c r="E31" s="17" t="s">
        <v>11</v>
      </c>
      <c r="G31" s="17" t="s">
        <v>10</v>
      </c>
    </row>
    <row r="32" spans="1:9" x14ac:dyDescent="0.2">
      <c r="A32" s="19" t="s">
        <v>3</v>
      </c>
      <c r="B32" s="19" t="s">
        <v>4</v>
      </c>
      <c r="C32" s="19" t="s">
        <v>13</v>
      </c>
      <c r="D32" s="21">
        <v>68.555240793201094</v>
      </c>
      <c r="E32" s="21">
        <v>25.270788201966301</v>
      </c>
      <c r="G32" s="16">
        <f>(D32-E32)/(D32+E32)</f>
        <v>0.46132670277950488</v>
      </c>
    </row>
    <row r="33" spans="1:7" x14ac:dyDescent="0.2">
      <c r="A33" s="19" t="s">
        <v>3</v>
      </c>
      <c r="B33" s="19" t="s">
        <v>4</v>
      </c>
      <c r="C33" s="19" t="s">
        <v>13</v>
      </c>
      <c r="D33" s="21">
        <v>64.079933388842605</v>
      </c>
      <c r="E33" s="21">
        <v>32.264779350541197</v>
      </c>
      <c r="G33" s="16">
        <f t="shared" ref="G33:G51" si="1">(D33-E33)/(D33+E33)</f>
        <v>0.33022210699161708</v>
      </c>
    </row>
    <row r="34" spans="1:7" x14ac:dyDescent="0.2">
      <c r="A34" s="19" t="s">
        <v>3</v>
      </c>
      <c r="B34" s="19" t="s">
        <v>4</v>
      </c>
      <c r="C34" s="19" t="s">
        <v>13</v>
      </c>
      <c r="D34" s="21">
        <v>54.553787184401301</v>
      </c>
      <c r="E34" s="21">
        <v>40.904924589617501</v>
      </c>
      <c r="G34" s="16">
        <f t="shared" si="1"/>
        <v>0.14298184357541938</v>
      </c>
    </row>
    <row r="35" spans="1:7" x14ac:dyDescent="0.2">
      <c r="A35" s="19" t="s">
        <v>3</v>
      </c>
      <c r="B35" s="19" t="s">
        <v>4</v>
      </c>
      <c r="C35" s="19" t="s">
        <v>13</v>
      </c>
      <c r="D35" s="21">
        <v>65.264122646225601</v>
      </c>
      <c r="E35" s="21">
        <v>27.270454924179301</v>
      </c>
      <c r="G35" s="16">
        <f t="shared" si="1"/>
        <v>0.41058887088060486</v>
      </c>
    </row>
    <row r="36" spans="1:7" x14ac:dyDescent="0.2">
      <c r="A36" s="19" t="s">
        <v>3</v>
      </c>
      <c r="B36" s="19" t="s">
        <v>4</v>
      </c>
      <c r="C36" s="19" t="s">
        <v>13</v>
      </c>
      <c r="D36" s="21">
        <v>33.783220861451298</v>
      </c>
      <c r="E36" s="21">
        <v>64.117304007331498</v>
      </c>
      <c r="G36" s="16">
        <f t="shared" si="1"/>
        <v>-0.30984597055569746</v>
      </c>
    </row>
    <row r="37" spans="1:7" x14ac:dyDescent="0.2">
      <c r="A37" s="20" t="s">
        <v>3</v>
      </c>
      <c r="B37" s="20" t="s">
        <v>4</v>
      </c>
      <c r="C37" s="19" t="s">
        <v>13</v>
      </c>
      <c r="D37" s="21">
        <v>57.870177485209503</v>
      </c>
      <c r="E37" s="21">
        <v>29.814182151487302</v>
      </c>
      <c r="G37" s="16">
        <f t="shared" si="1"/>
        <v>0.31996578922360608</v>
      </c>
    </row>
    <row r="38" spans="1:7" x14ac:dyDescent="0.2">
      <c r="A38" s="20" t="s">
        <v>3</v>
      </c>
      <c r="B38" s="20" t="s">
        <v>4</v>
      </c>
      <c r="C38" s="19" t="s">
        <v>13</v>
      </c>
      <c r="D38" s="21">
        <v>54.028830930755703</v>
      </c>
      <c r="E38" s="21">
        <v>29.5475377051912</v>
      </c>
      <c r="G38" s="16">
        <f t="shared" si="1"/>
        <v>0.29292123629112654</v>
      </c>
    </row>
    <row r="39" spans="1:7" x14ac:dyDescent="0.2">
      <c r="A39" s="19" t="s">
        <v>7</v>
      </c>
      <c r="B39" s="19" t="s">
        <v>4</v>
      </c>
      <c r="C39" s="19" t="s">
        <v>13</v>
      </c>
      <c r="D39" s="22">
        <v>48.054653003415801</v>
      </c>
      <c r="E39" s="22">
        <v>43.672415229525903</v>
      </c>
      <c r="G39" s="16">
        <f t="shared" si="1"/>
        <v>4.7774750227066738E-2</v>
      </c>
    </row>
    <row r="40" spans="1:7" x14ac:dyDescent="0.2">
      <c r="A40" s="19" t="s">
        <v>7</v>
      </c>
      <c r="B40" s="19" t="s">
        <v>4</v>
      </c>
      <c r="C40" s="19" t="s">
        <v>13</v>
      </c>
      <c r="D40" s="22">
        <v>42.184635894017603</v>
      </c>
      <c r="E40" s="22">
        <v>46.667222129644998</v>
      </c>
      <c r="G40" s="16">
        <f t="shared" si="1"/>
        <v>-5.0450112528132092E-2</v>
      </c>
    </row>
    <row r="41" spans="1:7" x14ac:dyDescent="0.2">
      <c r="A41" s="19" t="s">
        <v>7</v>
      </c>
      <c r="B41" s="19" t="s">
        <v>4</v>
      </c>
      <c r="C41" s="19" t="s">
        <v>13</v>
      </c>
      <c r="D41" s="22">
        <v>46.862761436546897</v>
      </c>
      <c r="E41" s="22">
        <v>42.863094742104799</v>
      </c>
      <c r="G41" s="16">
        <f t="shared" si="1"/>
        <v>4.4576523031203255E-2</v>
      </c>
    </row>
    <row r="42" spans="1:7" x14ac:dyDescent="0.2">
      <c r="A42" s="19" t="s">
        <v>7</v>
      </c>
      <c r="B42" s="19" t="s">
        <v>4</v>
      </c>
      <c r="C42" s="19" t="s">
        <v>13</v>
      </c>
      <c r="D42" s="22">
        <v>41.001499750041603</v>
      </c>
      <c r="E42" s="22">
        <v>52.557907015497399</v>
      </c>
      <c r="G42" s="16">
        <f t="shared" si="1"/>
        <v>-0.12351945854483978</v>
      </c>
    </row>
    <row r="43" spans="1:7" x14ac:dyDescent="0.2">
      <c r="A43" s="19" t="s">
        <v>7</v>
      </c>
      <c r="B43" s="19" t="s">
        <v>4</v>
      </c>
      <c r="C43" s="19" t="s">
        <v>13</v>
      </c>
      <c r="D43" s="22">
        <v>47.346054495458702</v>
      </c>
      <c r="E43" s="22">
        <v>46.371135738688402</v>
      </c>
      <c r="G43" s="16">
        <f t="shared" si="1"/>
        <v>1.0402774073086495E-2</v>
      </c>
    </row>
    <row r="44" spans="1:7" x14ac:dyDescent="0.2">
      <c r="A44" s="19" t="s">
        <v>7</v>
      </c>
      <c r="B44" s="19" t="s">
        <v>4</v>
      </c>
      <c r="C44" s="19" t="s">
        <v>13</v>
      </c>
      <c r="D44" s="22">
        <v>21.770653186111399</v>
      </c>
      <c r="E44" s="22">
        <v>51.709458560595898</v>
      </c>
      <c r="G44" s="16">
        <f t="shared" si="1"/>
        <v>-0.40744093419027883</v>
      </c>
    </row>
    <row r="45" spans="1:7" x14ac:dyDescent="0.2">
      <c r="A45" s="19" t="s">
        <v>7</v>
      </c>
      <c r="B45" s="19" t="s">
        <v>4</v>
      </c>
      <c r="C45" s="19" t="s">
        <v>13</v>
      </c>
      <c r="D45" s="22">
        <v>37.621864844596203</v>
      </c>
      <c r="E45" s="22">
        <v>55.728689275893601</v>
      </c>
      <c r="G45" s="16">
        <f t="shared" si="1"/>
        <v>-0.19396590199053862</v>
      </c>
    </row>
    <row r="46" spans="1:7" x14ac:dyDescent="0.2">
      <c r="A46" s="19" t="s">
        <v>7</v>
      </c>
      <c r="B46" s="19" t="s">
        <v>4</v>
      </c>
      <c r="C46" s="19" t="s">
        <v>13</v>
      </c>
      <c r="D46" s="22">
        <v>36.625354304451697</v>
      </c>
      <c r="E46" s="22">
        <v>52.553770910909797</v>
      </c>
      <c r="G46" s="16">
        <f t="shared" si="1"/>
        <v>-0.17861149196061368</v>
      </c>
    </row>
    <row r="47" spans="1:7" x14ac:dyDescent="0.2">
      <c r="A47" s="19" t="s">
        <v>7</v>
      </c>
      <c r="B47" s="19" t="s">
        <v>4</v>
      </c>
      <c r="C47" s="19" t="s">
        <v>13</v>
      </c>
      <c r="D47" s="22">
        <v>41.171569035913599</v>
      </c>
      <c r="E47" s="22">
        <v>50.8040996583618</v>
      </c>
      <c r="G47" s="16">
        <f t="shared" si="1"/>
        <v>-0.10472911759376785</v>
      </c>
    </row>
    <row r="48" spans="1:7" x14ac:dyDescent="0.2">
      <c r="A48" s="19" t="s">
        <v>3</v>
      </c>
      <c r="B48" s="19" t="s">
        <v>4</v>
      </c>
      <c r="C48" s="19" t="s">
        <v>13</v>
      </c>
      <c r="D48" s="21">
        <v>36.305307891009001</v>
      </c>
      <c r="E48" s="21">
        <v>50.2374802099825</v>
      </c>
      <c r="G48" s="16">
        <f t="shared" si="1"/>
        <v>-0.16098594261505983</v>
      </c>
    </row>
    <row r="49" spans="1:10" x14ac:dyDescent="0.2">
      <c r="A49" s="19" t="s">
        <v>3</v>
      </c>
      <c r="B49" s="19" t="s">
        <v>4</v>
      </c>
      <c r="C49" s="19" t="s">
        <v>13</v>
      </c>
      <c r="D49" s="21">
        <v>43.351108148641799</v>
      </c>
      <c r="E49" s="21">
        <v>42.601233127812002</v>
      </c>
      <c r="G49" s="16">
        <f t="shared" si="1"/>
        <v>8.72431174873909E-3</v>
      </c>
    </row>
    <row r="50" spans="1:10" x14ac:dyDescent="0.2">
      <c r="A50" s="19" t="s">
        <v>3</v>
      </c>
      <c r="B50" s="19" t="s">
        <v>4</v>
      </c>
      <c r="C50" s="19" t="s">
        <v>13</v>
      </c>
      <c r="D50" s="21">
        <v>28.703549408431901</v>
      </c>
      <c r="E50" s="21">
        <v>66.355607398766793</v>
      </c>
      <c r="G50" s="16">
        <f t="shared" si="1"/>
        <v>-0.39609080550442627</v>
      </c>
    </row>
    <row r="51" spans="1:10" x14ac:dyDescent="0.2">
      <c r="A51" s="19" t="s">
        <v>3</v>
      </c>
      <c r="B51" s="19" t="s">
        <v>4</v>
      </c>
      <c r="C51" s="19" t="s">
        <v>13</v>
      </c>
      <c r="D51" s="21">
        <v>43.979668360969903</v>
      </c>
      <c r="E51" s="21">
        <v>46.737771852345602</v>
      </c>
      <c r="G51" s="16">
        <f t="shared" si="1"/>
        <v>-3.0403233213924668E-2</v>
      </c>
    </row>
    <row r="53" spans="1:10" ht="17" x14ac:dyDescent="0.2">
      <c r="C53" s="13" t="s">
        <v>8</v>
      </c>
      <c r="D53" s="14">
        <f>AVERAGE(D32:D51)</f>
        <v>45.655699652484664</v>
      </c>
      <c r="E53" s="14">
        <f>AVERAGE(E32:E51)</f>
        <v>44.902492839022187</v>
      </c>
      <c r="G53" s="14">
        <f>AVERAGE(G32:G51)</f>
        <v>5.6720970062347758E-3</v>
      </c>
    </row>
    <row r="54" spans="1:10" ht="17" x14ac:dyDescent="0.2">
      <c r="C54" s="13" t="s">
        <v>9</v>
      </c>
      <c r="D54" s="13">
        <f>STDEV(D32:D51)/SQRT(COUNT(D32:D51))</f>
        <v>2.7391716136319859</v>
      </c>
      <c r="E54" s="13">
        <f>STDEV(E32:E51)/SQRT(COUNT(E32:E51))</f>
        <v>2.5794986511913356</v>
      </c>
      <c r="G54" s="13">
        <f>STDEV(G32:G51)/SQRT(COUNT(G32:G51))</f>
        <v>5.7283322053148143E-2</v>
      </c>
    </row>
    <row r="57" spans="1:10" ht="17" x14ac:dyDescent="0.2">
      <c r="A57" s="12" t="s">
        <v>51</v>
      </c>
    </row>
    <row r="58" spans="1:10" x14ac:dyDescent="0.2">
      <c r="A58" s="29" t="s">
        <v>16</v>
      </c>
      <c r="B58" s="30" t="s">
        <v>17</v>
      </c>
      <c r="C58" s="31" t="s">
        <v>18</v>
      </c>
      <c r="D58" s="32"/>
      <c r="E58" s="32"/>
      <c r="F58" s="32"/>
      <c r="G58" s="32"/>
      <c r="H58" s="33"/>
      <c r="I58" s="29" t="s">
        <v>19</v>
      </c>
      <c r="J58" s="30" t="s">
        <v>20</v>
      </c>
    </row>
    <row r="59" spans="1:10" ht="75" x14ac:dyDescent="0.2">
      <c r="A59" s="34" t="s">
        <v>21</v>
      </c>
      <c r="B59" s="35" t="s">
        <v>22</v>
      </c>
      <c r="C59" s="36" t="s">
        <v>23</v>
      </c>
      <c r="D59" s="37" t="s">
        <v>24</v>
      </c>
      <c r="E59" s="37" t="s">
        <v>25</v>
      </c>
      <c r="F59" s="37" t="s">
        <v>26</v>
      </c>
      <c r="G59" s="37" t="s">
        <v>27</v>
      </c>
      <c r="H59" s="38" t="s">
        <v>28</v>
      </c>
      <c r="I59" s="39" t="s">
        <v>19</v>
      </c>
      <c r="J59" s="35">
        <v>20</v>
      </c>
    </row>
    <row r="60" spans="1:10" ht="31" x14ac:dyDescent="0.2">
      <c r="A60" s="40"/>
      <c r="B60" s="35"/>
      <c r="C60" s="36"/>
      <c r="D60" s="37" t="s">
        <v>29</v>
      </c>
      <c r="E60" s="37">
        <v>1245</v>
      </c>
      <c r="F60" s="37">
        <v>1</v>
      </c>
      <c r="G60" s="37">
        <v>1245</v>
      </c>
      <c r="H60" s="38" t="s">
        <v>30</v>
      </c>
      <c r="I60" s="41" t="s">
        <v>31</v>
      </c>
      <c r="J60" s="35"/>
    </row>
    <row r="61" spans="1:10" x14ac:dyDescent="0.2">
      <c r="A61" s="40"/>
      <c r="B61" s="35"/>
      <c r="C61" s="36"/>
      <c r="D61" s="37" t="s">
        <v>32</v>
      </c>
      <c r="E61" s="37">
        <v>1.1220000000000001E-2</v>
      </c>
      <c r="F61" s="37">
        <v>1</v>
      </c>
      <c r="G61" s="37">
        <v>1.1220000000000001E-2</v>
      </c>
      <c r="H61" s="38" t="s">
        <v>33</v>
      </c>
      <c r="I61" s="42" t="s">
        <v>34</v>
      </c>
      <c r="J61" s="35"/>
    </row>
    <row r="62" spans="1:10" x14ac:dyDescent="0.2">
      <c r="A62" s="40"/>
      <c r="B62" s="35"/>
      <c r="C62" s="36"/>
      <c r="D62" s="37" t="s">
        <v>35</v>
      </c>
      <c r="E62" s="37">
        <v>1494</v>
      </c>
      <c r="F62" s="37">
        <v>1</v>
      </c>
      <c r="G62" s="37">
        <v>1494</v>
      </c>
      <c r="H62" s="38" t="s">
        <v>36</v>
      </c>
      <c r="I62" s="42" t="s">
        <v>37</v>
      </c>
      <c r="J62" s="35"/>
    </row>
    <row r="63" spans="1:10" ht="31" x14ac:dyDescent="0.2">
      <c r="A63" s="40"/>
      <c r="B63" s="35"/>
      <c r="C63" s="36" t="s">
        <v>38</v>
      </c>
      <c r="D63" s="36" t="s">
        <v>39</v>
      </c>
      <c r="E63" s="37"/>
      <c r="F63" s="37"/>
      <c r="G63" s="37"/>
      <c r="H63" s="38"/>
      <c r="I63" s="41">
        <v>2.0000000000000002E-5</v>
      </c>
      <c r="J63" s="38"/>
    </row>
    <row r="64" spans="1:10" ht="31" x14ac:dyDescent="0.2">
      <c r="A64" s="40"/>
      <c r="B64" s="35"/>
      <c r="C64" s="36" t="s">
        <v>38</v>
      </c>
      <c r="D64" s="36" t="s">
        <v>40</v>
      </c>
      <c r="E64" s="36"/>
      <c r="F64" s="37"/>
      <c r="G64" s="37"/>
      <c r="H64" s="38"/>
      <c r="I64" s="43">
        <v>0.97099999999999997</v>
      </c>
      <c r="J64" s="38"/>
    </row>
    <row r="65" spans="1:10" ht="90" x14ac:dyDescent="0.2">
      <c r="A65" s="44" t="s">
        <v>41</v>
      </c>
      <c r="B65" s="45" t="s">
        <v>42</v>
      </c>
      <c r="C65" s="46" t="s">
        <v>43</v>
      </c>
      <c r="D65" s="45"/>
      <c r="E65" s="45"/>
      <c r="F65" s="47"/>
      <c r="G65" s="47"/>
      <c r="H65" s="48" t="s">
        <v>44</v>
      </c>
      <c r="I65" s="39" t="s">
        <v>45</v>
      </c>
      <c r="J65" s="48">
        <v>20</v>
      </c>
    </row>
    <row r="66" spans="1:10" x14ac:dyDescent="0.2">
      <c r="A66" s="40"/>
      <c r="B66" s="36"/>
      <c r="C66" s="49" t="s">
        <v>46</v>
      </c>
      <c r="D66" s="36" t="s">
        <v>47</v>
      </c>
      <c r="E66" s="36"/>
      <c r="F66" s="37"/>
      <c r="G66" s="37"/>
      <c r="H66" s="38" t="s">
        <v>48</v>
      </c>
      <c r="I66" s="42">
        <v>8.9999999999999998E-4</v>
      </c>
      <c r="J66" s="38"/>
    </row>
    <row r="67" spans="1:10" x14ac:dyDescent="0.2">
      <c r="A67" s="50"/>
      <c r="B67" s="51"/>
      <c r="C67" s="52"/>
      <c r="D67" s="53" t="s">
        <v>49</v>
      </c>
      <c r="E67" s="54"/>
      <c r="F67" s="54"/>
      <c r="G67" s="54"/>
      <c r="H67" s="55" t="s">
        <v>50</v>
      </c>
      <c r="I67" s="43">
        <v>0.92220000000000002</v>
      </c>
      <c r="J67" s="55"/>
    </row>
  </sheetData>
  <mergeCells count="4">
    <mergeCell ref="A1:G1"/>
    <mergeCell ref="A2:E2"/>
    <mergeCell ref="A30:E30"/>
    <mergeCell ref="A29:G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16064-8590-EA44-ADDC-46211C828A1B}">
  <dimension ref="A1:J62"/>
  <sheetViews>
    <sheetView workbookViewId="0">
      <selection activeCell="C23" sqref="C23:E24"/>
    </sheetView>
  </sheetViews>
  <sheetFormatPr baseColWidth="10" defaultRowHeight="16" x14ac:dyDescent="0.2"/>
  <cols>
    <col min="4" max="4" width="13.33203125" bestFit="1" customWidth="1"/>
    <col min="5" max="5" width="13.6640625" customWidth="1"/>
    <col min="7" max="7" width="15" customWidth="1"/>
    <col min="8" max="8" width="18" customWidth="1"/>
    <col min="9" max="9" width="21.83203125" customWidth="1"/>
  </cols>
  <sheetData>
    <row r="1" spans="1:7" x14ac:dyDescent="0.2">
      <c r="A1" s="65" t="s">
        <v>75</v>
      </c>
      <c r="B1" s="65"/>
      <c r="C1" s="65"/>
      <c r="D1" s="65"/>
      <c r="E1" s="65"/>
      <c r="F1" s="65"/>
      <c r="G1" s="65"/>
    </row>
    <row r="2" spans="1:7" ht="17" x14ac:dyDescent="0.2">
      <c r="A2" s="63" t="s">
        <v>89</v>
      </c>
      <c r="B2" s="63"/>
      <c r="C2" s="63"/>
      <c r="D2" s="63"/>
      <c r="E2" s="63"/>
      <c r="F2" s="64"/>
      <c r="G2" s="64" t="s">
        <v>90</v>
      </c>
    </row>
    <row r="3" spans="1:7" ht="51" x14ac:dyDescent="0.2">
      <c r="A3" s="2" t="s">
        <v>0</v>
      </c>
      <c r="B3" s="2" t="s">
        <v>1</v>
      </c>
      <c r="C3" s="2" t="s">
        <v>2</v>
      </c>
      <c r="D3" s="17" t="s">
        <v>12</v>
      </c>
      <c r="E3" s="17" t="s">
        <v>11</v>
      </c>
      <c r="G3" s="17" t="s">
        <v>10</v>
      </c>
    </row>
    <row r="4" spans="1:7" x14ac:dyDescent="0.2">
      <c r="A4" s="66" t="s">
        <v>3</v>
      </c>
      <c r="B4" s="66" t="s">
        <v>52</v>
      </c>
      <c r="C4" s="66" t="s">
        <v>5</v>
      </c>
      <c r="D4" s="112">
        <v>28.5619063489418</v>
      </c>
      <c r="E4" s="112">
        <v>57.257123812697799</v>
      </c>
      <c r="G4" s="16">
        <f>(D4-E4)/(D4+E4)</f>
        <v>-0.33436893203883494</v>
      </c>
    </row>
    <row r="5" spans="1:7" x14ac:dyDescent="0.2">
      <c r="A5" s="66" t="s">
        <v>3</v>
      </c>
      <c r="B5" s="66" t="s">
        <v>52</v>
      </c>
      <c r="C5" s="66" t="s">
        <v>5</v>
      </c>
      <c r="D5" s="112">
        <v>31.140570285142498</v>
      </c>
      <c r="E5" s="112">
        <v>52.042688010672002</v>
      </c>
      <c r="G5" s="16">
        <f t="shared" ref="G5:G21" si="0">(D5-E5)/(D5+E5)</f>
        <v>-0.25127793926029979</v>
      </c>
    </row>
    <row r="6" spans="1:7" x14ac:dyDescent="0.2">
      <c r="A6" s="66" t="s">
        <v>3</v>
      </c>
      <c r="B6" s="66" t="s">
        <v>52</v>
      </c>
      <c r="C6" s="66" t="s">
        <v>5</v>
      </c>
      <c r="D6" s="112">
        <v>27.506041163236301</v>
      </c>
      <c r="E6" s="112">
        <v>52.378968419298303</v>
      </c>
      <c r="G6" s="16">
        <f t="shared" si="0"/>
        <v>-0.3113591321581316</v>
      </c>
    </row>
    <row r="7" spans="1:7" x14ac:dyDescent="0.2">
      <c r="A7" s="66" t="s">
        <v>3</v>
      </c>
      <c r="B7" s="66" t="s">
        <v>52</v>
      </c>
      <c r="C7" s="66" t="s">
        <v>5</v>
      </c>
      <c r="D7" s="112">
        <v>41.656952539550304</v>
      </c>
      <c r="E7" s="112">
        <v>45.503746877601998</v>
      </c>
      <c r="G7" s="16">
        <f t="shared" si="0"/>
        <v>-4.4134505158579369E-2</v>
      </c>
    </row>
    <row r="8" spans="1:7" x14ac:dyDescent="0.2">
      <c r="A8" s="66" t="s">
        <v>3</v>
      </c>
      <c r="B8" s="66" t="s">
        <v>52</v>
      </c>
      <c r="C8" s="66" t="s">
        <v>5</v>
      </c>
      <c r="D8" s="112">
        <v>37.9683597002497</v>
      </c>
      <c r="E8" s="112">
        <v>47.36885928393</v>
      </c>
      <c r="G8" s="16">
        <f t="shared" si="0"/>
        <v>-0.11015708849643926</v>
      </c>
    </row>
    <row r="9" spans="1:7" x14ac:dyDescent="0.2">
      <c r="A9" s="66" t="s">
        <v>3</v>
      </c>
      <c r="B9" s="66" t="s">
        <v>52</v>
      </c>
      <c r="C9" s="66" t="s">
        <v>6</v>
      </c>
      <c r="D9" s="112">
        <v>52.849525079153402</v>
      </c>
      <c r="E9" s="112">
        <v>38.551908015330703</v>
      </c>
      <c r="G9" s="16">
        <f t="shared" si="0"/>
        <v>0.15642661804922545</v>
      </c>
    </row>
    <row r="10" spans="1:7" x14ac:dyDescent="0.2">
      <c r="A10" s="66" t="s">
        <v>7</v>
      </c>
      <c r="B10" s="66" t="s">
        <v>52</v>
      </c>
      <c r="C10" s="66" t="s">
        <v>5</v>
      </c>
      <c r="D10" s="66">
        <v>49.037580201649803</v>
      </c>
      <c r="E10" s="66">
        <v>43.204732938921701</v>
      </c>
      <c r="G10" s="16">
        <f t="shared" si="0"/>
        <v>6.3233965672990097E-2</v>
      </c>
    </row>
    <row r="11" spans="1:7" x14ac:dyDescent="0.2">
      <c r="A11" s="66" t="s">
        <v>7</v>
      </c>
      <c r="B11" s="66" t="s">
        <v>52</v>
      </c>
      <c r="C11" s="66" t="s">
        <v>5</v>
      </c>
      <c r="D11" s="66">
        <v>47.150474920846499</v>
      </c>
      <c r="E11" s="66">
        <v>45.2424595900683</v>
      </c>
      <c r="G11" s="16">
        <f t="shared" si="0"/>
        <v>2.0651095680403957E-2</v>
      </c>
    </row>
    <row r="12" spans="1:7" x14ac:dyDescent="0.2">
      <c r="A12" s="66" t="s">
        <v>7</v>
      </c>
      <c r="B12" s="66" t="s">
        <v>52</v>
      </c>
      <c r="C12" s="66" t="s">
        <v>5</v>
      </c>
      <c r="D12" s="66">
        <v>41.679860011665603</v>
      </c>
      <c r="E12" s="66">
        <v>50.187484376301903</v>
      </c>
      <c r="G12" s="16">
        <f t="shared" si="0"/>
        <v>-9.2607709750567271E-2</v>
      </c>
    </row>
    <row r="13" spans="1:7" x14ac:dyDescent="0.2">
      <c r="A13" s="66" t="s">
        <v>7</v>
      </c>
      <c r="B13" s="66" t="s">
        <v>52</v>
      </c>
      <c r="C13" s="66" t="s">
        <v>5</v>
      </c>
      <c r="D13" s="66">
        <v>22.854524245958999</v>
      </c>
      <c r="E13" s="66">
        <v>74.954174304282603</v>
      </c>
      <c r="G13" s="16">
        <f t="shared" si="0"/>
        <v>-0.53266888150609082</v>
      </c>
    </row>
    <row r="14" spans="1:7" x14ac:dyDescent="0.2">
      <c r="A14" s="66" t="s">
        <v>7</v>
      </c>
      <c r="B14" s="66" t="s">
        <v>52</v>
      </c>
      <c r="C14" s="66" t="s">
        <v>5</v>
      </c>
      <c r="D14" s="66">
        <v>52.203983001416503</v>
      </c>
      <c r="E14" s="66">
        <v>41.846512790600698</v>
      </c>
      <c r="G14" s="16">
        <f t="shared" si="0"/>
        <v>0.11012669442721773</v>
      </c>
    </row>
    <row r="15" spans="1:7" x14ac:dyDescent="0.2">
      <c r="A15" s="66" t="s">
        <v>7</v>
      </c>
      <c r="B15" s="66" t="s">
        <v>52</v>
      </c>
      <c r="C15" s="66" t="s">
        <v>5</v>
      </c>
      <c r="D15" s="66">
        <v>37.730189150904003</v>
      </c>
      <c r="E15" s="66">
        <v>58.086826097825103</v>
      </c>
      <c r="G15" s="16">
        <f t="shared" si="0"/>
        <v>-0.21245325680494004</v>
      </c>
    </row>
    <row r="16" spans="1:7" x14ac:dyDescent="0.2">
      <c r="A16" s="66" t="s">
        <v>7</v>
      </c>
      <c r="B16" s="66" t="s">
        <v>52</v>
      </c>
      <c r="C16" s="66" t="s">
        <v>5</v>
      </c>
      <c r="D16" s="66">
        <v>39.851691384769197</v>
      </c>
      <c r="E16" s="66">
        <v>54.732544575904001</v>
      </c>
      <c r="G16" s="16">
        <f t="shared" si="0"/>
        <v>-0.15732910500352357</v>
      </c>
    </row>
    <row r="17" spans="1:7" x14ac:dyDescent="0.2">
      <c r="A17" s="66" t="s">
        <v>7</v>
      </c>
      <c r="B17" s="66" t="s">
        <v>52</v>
      </c>
      <c r="C17" s="66" t="s">
        <v>5</v>
      </c>
      <c r="D17" s="66">
        <v>49.962509372656797</v>
      </c>
      <c r="E17" s="66">
        <v>44.855452803465802</v>
      </c>
      <c r="G17" s="16">
        <f t="shared" si="0"/>
        <v>5.386169932343339E-2</v>
      </c>
    </row>
    <row r="18" spans="1:7" x14ac:dyDescent="0.2">
      <c r="A18" s="66" t="s">
        <v>7</v>
      </c>
      <c r="B18" s="66" t="s">
        <v>52</v>
      </c>
      <c r="C18" s="66" t="s">
        <v>5</v>
      </c>
      <c r="D18" s="66">
        <v>50.953928184620501</v>
      </c>
      <c r="E18" s="66">
        <v>44.547196534199699</v>
      </c>
      <c r="G18" s="16">
        <f>(D18-E18)/(D18+E18)</f>
        <v>6.7085405216785285E-2</v>
      </c>
    </row>
    <row r="19" spans="1:7" x14ac:dyDescent="0.2">
      <c r="A19" s="66" t="s">
        <v>7</v>
      </c>
      <c r="B19" s="66" t="s">
        <v>52</v>
      </c>
      <c r="C19" s="66" t="s">
        <v>5</v>
      </c>
      <c r="D19" s="66">
        <v>29.3201133144476</v>
      </c>
      <c r="E19" s="66">
        <v>67.138810198300305</v>
      </c>
      <c r="G19" s="16">
        <f t="shared" si="0"/>
        <v>-0.3920704845814979</v>
      </c>
    </row>
    <row r="20" spans="1:7" x14ac:dyDescent="0.2">
      <c r="A20" s="66" t="s">
        <v>7</v>
      </c>
      <c r="B20" s="66" t="s">
        <v>52</v>
      </c>
      <c r="C20" s="66" t="s">
        <v>5</v>
      </c>
      <c r="D20" s="66">
        <v>21.246458923512701</v>
      </c>
      <c r="E20" s="66">
        <v>77.378770204965903</v>
      </c>
      <c r="G20" s="16">
        <f t="shared" si="0"/>
        <v>-0.56914758807130283</v>
      </c>
    </row>
    <row r="21" spans="1:7" x14ac:dyDescent="0.2">
      <c r="A21" s="66" t="s">
        <v>7</v>
      </c>
      <c r="B21" s="66" t="s">
        <v>52</v>
      </c>
      <c r="C21" s="66" t="s">
        <v>5</v>
      </c>
      <c r="D21" s="66">
        <v>48.345971169069202</v>
      </c>
      <c r="E21" s="66">
        <v>50.395800349970798</v>
      </c>
      <c r="G21" s="16">
        <f t="shared" si="0"/>
        <v>-2.0759493670886146E-2</v>
      </c>
    </row>
    <row r="22" spans="1:7" x14ac:dyDescent="0.2">
      <c r="A22" s="113"/>
      <c r="B22" s="113"/>
      <c r="C22" s="113"/>
      <c r="D22" s="113"/>
      <c r="E22" s="113"/>
    </row>
    <row r="23" spans="1:7" ht="17" x14ac:dyDescent="0.2">
      <c r="A23" s="113"/>
      <c r="B23" s="113"/>
      <c r="C23" s="13" t="s">
        <v>8</v>
      </c>
      <c r="D23" s="14">
        <f>AVERAGE(D4:D21)</f>
        <v>39.445591055432857</v>
      </c>
      <c r="E23" s="14">
        <f>AVERAGE(E4:E21)</f>
        <v>52.537447732463207</v>
      </c>
      <c r="F23" s="14"/>
      <c r="G23" s="14">
        <f>AVERAGE(G4:G21)</f>
        <v>-0.14205270211839099</v>
      </c>
    </row>
    <row r="24" spans="1:7" ht="17" x14ac:dyDescent="0.2">
      <c r="A24" s="113"/>
      <c r="B24" s="113"/>
      <c r="C24" s="13" t="s">
        <v>9</v>
      </c>
      <c r="D24" s="13">
        <f>STDEV(D4:D21)/SQRT(COUNT(D4:D21))</f>
        <v>2.4722165289607245</v>
      </c>
      <c r="E24" s="13">
        <f>STDEV(E4:E21)/SQRT(COUNT(E4:E21))</f>
        <v>2.5885123533076877</v>
      </c>
      <c r="F24" s="13"/>
      <c r="G24" s="13">
        <f>STDEV(G4:G21)/SQRT(COUNT(G4:G21))</f>
        <v>5.1495692423913192E-2</v>
      </c>
    </row>
    <row r="25" spans="1:7" x14ac:dyDescent="0.2">
      <c r="A25" s="113"/>
      <c r="B25" s="113"/>
      <c r="C25" s="113"/>
      <c r="D25" s="113"/>
      <c r="E25" s="113"/>
    </row>
    <row r="26" spans="1:7" x14ac:dyDescent="0.2">
      <c r="A26" s="113"/>
      <c r="B26" s="113"/>
      <c r="C26" s="113"/>
      <c r="D26" s="113"/>
      <c r="E26" s="113"/>
    </row>
    <row r="27" spans="1:7" x14ac:dyDescent="0.2">
      <c r="A27" s="65" t="s">
        <v>76</v>
      </c>
      <c r="B27" s="65"/>
      <c r="C27" s="65"/>
      <c r="D27" s="65"/>
      <c r="E27" s="65"/>
      <c r="F27" s="65"/>
      <c r="G27" s="65"/>
    </row>
    <row r="28" spans="1:7" ht="17" x14ac:dyDescent="0.2">
      <c r="A28" s="63" t="s">
        <v>89</v>
      </c>
      <c r="B28" s="63"/>
      <c r="C28" s="63"/>
      <c r="D28" s="63"/>
      <c r="E28" s="63"/>
      <c r="F28" s="64"/>
      <c r="G28" s="64" t="s">
        <v>90</v>
      </c>
    </row>
    <row r="29" spans="1:7" ht="51" x14ac:dyDescent="0.2">
      <c r="A29" s="2" t="s">
        <v>0</v>
      </c>
      <c r="B29" s="2" t="s">
        <v>1</v>
      </c>
      <c r="C29" s="2" t="s">
        <v>2</v>
      </c>
      <c r="D29" s="17" t="s">
        <v>12</v>
      </c>
      <c r="E29" s="17" t="s">
        <v>11</v>
      </c>
      <c r="G29" s="17" t="s">
        <v>10</v>
      </c>
    </row>
    <row r="30" spans="1:7" x14ac:dyDescent="0.2">
      <c r="A30" s="66" t="s">
        <v>3</v>
      </c>
      <c r="B30" s="66" t="s">
        <v>52</v>
      </c>
      <c r="C30" s="66" t="s">
        <v>13</v>
      </c>
      <c r="D30" s="112">
        <v>47.587701024914502</v>
      </c>
      <c r="E30" s="112">
        <v>38.105157903508001</v>
      </c>
      <c r="G30" s="16">
        <f>(D30-E30)/(D30+E30)</f>
        <v>0.11065733177751806</v>
      </c>
    </row>
    <row r="31" spans="1:7" x14ac:dyDescent="0.2">
      <c r="A31" s="66" t="s">
        <v>3</v>
      </c>
      <c r="B31" s="66" t="s">
        <v>52</v>
      </c>
      <c r="C31" s="66" t="s">
        <v>13</v>
      </c>
      <c r="D31" s="112">
        <v>26.514457128572602</v>
      </c>
      <c r="E31" s="112">
        <v>62.461461544871199</v>
      </c>
      <c r="G31" s="16">
        <f t="shared" ref="G31:G47" si="1">(D31-E31)/(D31+E31)</f>
        <v>-0.40400824124367846</v>
      </c>
    </row>
    <row r="32" spans="1:7" x14ac:dyDescent="0.2">
      <c r="A32" s="66" t="s">
        <v>3</v>
      </c>
      <c r="B32" s="66" t="s">
        <v>52</v>
      </c>
      <c r="C32" s="66" t="s">
        <v>13</v>
      </c>
      <c r="D32" s="112">
        <v>23.864677943504699</v>
      </c>
      <c r="E32" s="112">
        <v>68.4026331139071</v>
      </c>
      <c r="G32" s="16">
        <f t="shared" si="1"/>
        <v>-0.48270568048405998</v>
      </c>
    </row>
    <row r="33" spans="1:7" x14ac:dyDescent="0.2">
      <c r="A33" s="66" t="s">
        <v>3</v>
      </c>
      <c r="B33" s="66" t="s">
        <v>52</v>
      </c>
      <c r="C33" s="66" t="s">
        <v>13</v>
      </c>
      <c r="D33" s="112">
        <v>58.506915514080902</v>
      </c>
      <c r="E33" s="112">
        <v>26.145642392934501</v>
      </c>
      <c r="G33" s="16">
        <f t="shared" si="1"/>
        <v>0.38228346456692863</v>
      </c>
    </row>
    <row r="34" spans="1:7" x14ac:dyDescent="0.2">
      <c r="A34" s="66" t="s">
        <v>3</v>
      </c>
      <c r="B34" s="66" t="s">
        <v>52</v>
      </c>
      <c r="C34" s="66" t="s">
        <v>13</v>
      </c>
      <c r="D34" s="112">
        <v>22.354607565405701</v>
      </c>
      <c r="E34" s="112">
        <v>69.946675554074304</v>
      </c>
      <c r="G34" s="16">
        <f t="shared" si="1"/>
        <v>-0.51561653728109869</v>
      </c>
    </row>
    <row r="35" spans="1:7" x14ac:dyDescent="0.2">
      <c r="A35" s="66" t="s">
        <v>3</v>
      </c>
      <c r="B35" s="66" t="s">
        <v>52</v>
      </c>
      <c r="C35" s="66" t="s">
        <v>13</v>
      </c>
      <c r="D35" s="112">
        <v>34.210964839193402</v>
      </c>
      <c r="E35" s="112">
        <v>54.457590401599703</v>
      </c>
      <c r="G35" s="16">
        <f t="shared" si="1"/>
        <v>-0.22834053749295313</v>
      </c>
    </row>
    <row r="36" spans="1:7" x14ac:dyDescent="0.2">
      <c r="A36" s="66" t="s">
        <v>7</v>
      </c>
      <c r="B36" s="66" t="s">
        <v>52</v>
      </c>
      <c r="C36" s="66" t="s">
        <v>13</v>
      </c>
      <c r="D36" s="112">
        <v>37.5854</v>
      </c>
      <c r="E36" s="112">
        <v>56.690551569999997</v>
      </c>
      <c r="G36" s="16">
        <f t="shared" si="1"/>
        <v>-0.20265137876454531</v>
      </c>
    </row>
    <row r="37" spans="1:7" x14ac:dyDescent="0.2">
      <c r="A37" s="66" t="s">
        <v>7</v>
      </c>
      <c r="B37" s="66" t="s">
        <v>52</v>
      </c>
      <c r="C37" s="66" t="s">
        <v>13</v>
      </c>
      <c r="D37" s="112">
        <v>39.246729999999999</v>
      </c>
      <c r="E37" s="112">
        <v>54.295475379999999</v>
      </c>
      <c r="G37" s="16">
        <f t="shared" si="1"/>
        <v>-0.16087652967841543</v>
      </c>
    </row>
    <row r="38" spans="1:7" x14ac:dyDescent="0.2">
      <c r="A38" s="66" t="s">
        <v>7</v>
      </c>
      <c r="B38" s="66" t="s">
        <v>52</v>
      </c>
      <c r="C38" s="66" t="s">
        <v>13</v>
      </c>
      <c r="D38" s="112">
        <v>38.863430000000001</v>
      </c>
      <c r="E38" s="112">
        <v>51.479043410000003</v>
      </c>
      <c r="G38" s="16">
        <f t="shared" si="1"/>
        <v>-0.13964210779072583</v>
      </c>
    </row>
    <row r="39" spans="1:7" x14ac:dyDescent="0.2">
      <c r="A39" s="66" t="s">
        <v>7</v>
      </c>
      <c r="B39" s="66" t="s">
        <v>52</v>
      </c>
      <c r="C39" s="66" t="s">
        <v>13</v>
      </c>
      <c r="D39" s="112">
        <v>34.452590000000001</v>
      </c>
      <c r="E39" s="112">
        <v>61.31478087</v>
      </c>
      <c r="G39" s="16">
        <f t="shared" si="1"/>
        <v>-0.28049418738313536</v>
      </c>
    </row>
    <row r="40" spans="1:7" x14ac:dyDescent="0.2">
      <c r="A40" s="66" t="s">
        <v>7</v>
      </c>
      <c r="B40" s="66" t="s">
        <v>52</v>
      </c>
      <c r="C40" s="66" t="s">
        <v>13</v>
      </c>
      <c r="D40" s="112">
        <v>43.659390000000002</v>
      </c>
      <c r="E40" s="112">
        <v>46.492251289999999</v>
      </c>
      <c r="G40" s="16">
        <f t="shared" si="1"/>
        <v>-3.1423291350705887E-2</v>
      </c>
    </row>
    <row r="41" spans="1:7" x14ac:dyDescent="0.2">
      <c r="A41" s="66" t="s">
        <v>7</v>
      </c>
      <c r="B41" s="66" t="s">
        <v>52</v>
      </c>
      <c r="C41" s="66" t="s">
        <v>13</v>
      </c>
      <c r="D41" s="112">
        <v>51.445709999999998</v>
      </c>
      <c r="E41" s="112">
        <v>41.738188479999998</v>
      </c>
      <c r="G41" s="16">
        <f t="shared" si="1"/>
        <v>0.10417595398290316</v>
      </c>
    </row>
    <row r="42" spans="1:7" x14ac:dyDescent="0.2">
      <c r="A42" s="66" t="s">
        <v>7</v>
      </c>
      <c r="B42" s="66" t="s">
        <v>52</v>
      </c>
      <c r="C42" s="66" t="s">
        <v>13</v>
      </c>
      <c r="D42" s="112">
        <v>38.621780000000001</v>
      </c>
      <c r="E42" s="112">
        <v>55.637030250000002</v>
      </c>
      <c r="G42" s="16">
        <f t="shared" si="1"/>
        <v>-0.18051628494854674</v>
      </c>
    </row>
    <row r="43" spans="1:7" x14ac:dyDescent="0.2">
      <c r="A43" s="66" t="s">
        <v>7</v>
      </c>
      <c r="B43" s="66" t="s">
        <v>52</v>
      </c>
      <c r="C43" s="66" t="s">
        <v>13</v>
      </c>
      <c r="D43" s="112">
        <v>33.683250000000001</v>
      </c>
      <c r="E43" s="112">
        <v>61.526285100000003</v>
      </c>
      <c r="G43" s="16">
        <f t="shared" si="1"/>
        <v>-0.29243956575101476</v>
      </c>
    </row>
    <row r="44" spans="1:7" x14ac:dyDescent="0.2">
      <c r="A44" s="66" t="s">
        <v>7</v>
      </c>
      <c r="B44" s="66" t="s">
        <v>52</v>
      </c>
      <c r="C44" s="66" t="s">
        <v>13</v>
      </c>
      <c r="D44" s="112">
        <v>56.261980000000001</v>
      </c>
      <c r="E44" s="112">
        <v>37.305224559999999</v>
      </c>
      <c r="G44" s="16">
        <f>(D44-E44)/(D44+E44)</f>
        <v>0.20260042532150224</v>
      </c>
    </row>
    <row r="45" spans="1:7" x14ac:dyDescent="0.2">
      <c r="A45" s="66" t="s">
        <v>7</v>
      </c>
      <c r="B45" s="66" t="s">
        <v>52</v>
      </c>
      <c r="C45" s="66" t="s">
        <v>13</v>
      </c>
      <c r="D45" s="66">
        <v>35.4803766352804</v>
      </c>
      <c r="E45" s="66">
        <v>63.153070577451899</v>
      </c>
      <c r="G45" s="16">
        <f t="shared" si="1"/>
        <v>-0.28056095294415817</v>
      </c>
    </row>
    <row r="46" spans="1:7" x14ac:dyDescent="0.2">
      <c r="A46" s="66" t="s">
        <v>7</v>
      </c>
      <c r="B46" s="66" t="s">
        <v>52</v>
      </c>
      <c r="C46" s="66" t="s">
        <v>13</v>
      </c>
      <c r="D46" s="66">
        <v>8.3652724545908992</v>
      </c>
      <c r="E46" s="66">
        <v>89.885019163472805</v>
      </c>
      <c r="G46" s="16">
        <f t="shared" si="1"/>
        <v>-0.82971506105834492</v>
      </c>
    </row>
    <row r="47" spans="1:7" x14ac:dyDescent="0.2">
      <c r="A47" s="66" t="s">
        <v>7</v>
      </c>
      <c r="B47" s="66" t="s">
        <v>52</v>
      </c>
      <c r="C47" s="66" t="s">
        <v>13</v>
      </c>
      <c r="D47" s="66">
        <v>12.0656611949004</v>
      </c>
      <c r="E47" s="66">
        <v>86.842763103074702</v>
      </c>
      <c r="G47" s="16">
        <f t="shared" si="1"/>
        <v>-0.75602358887952859</v>
      </c>
    </row>
    <row r="49" spans="1:10" ht="17" x14ac:dyDescent="0.2">
      <c r="C49" s="13" t="s">
        <v>8</v>
      </c>
      <c r="D49" s="14">
        <f>AVERAGE(D30:D47)</f>
        <v>35.709494127802422</v>
      </c>
      <c r="E49" s="14">
        <f>AVERAGE(E30:E47)</f>
        <v>56.993269148049684</v>
      </c>
      <c r="F49" s="14"/>
      <c r="G49" s="14">
        <f>AVERAGE(G30:G47)</f>
        <v>-0.22140537607789215</v>
      </c>
    </row>
    <row r="50" spans="1:10" ht="17" x14ac:dyDescent="0.2">
      <c r="C50" s="13" t="s">
        <v>9</v>
      </c>
      <c r="D50" s="13">
        <f>STDEV(D30:D47)/SQRT(COUNT(D30:D47))</f>
        <v>3.2066262254954645</v>
      </c>
      <c r="E50" s="13">
        <f>STDEV(E30:E47)/SQRT(COUNT(E30:E47))</f>
        <v>3.8189765512272187</v>
      </c>
      <c r="F50" s="13"/>
      <c r="G50" s="13">
        <f>STDEV(G30:G47)/SQRT(COUNT(G30:G47))</f>
        <v>7.3766097566399125E-2</v>
      </c>
    </row>
    <row r="53" spans="1:10" x14ac:dyDescent="0.2">
      <c r="A53" s="23" t="s">
        <v>16</v>
      </c>
      <c r="B53" s="24" t="s">
        <v>17</v>
      </c>
      <c r="C53" s="25" t="s">
        <v>18</v>
      </c>
      <c r="D53" s="26"/>
      <c r="E53" s="26"/>
      <c r="F53" s="26"/>
      <c r="G53" s="26"/>
      <c r="H53" s="27"/>
      <c r="I53" s="23" t="s">
        <v>19</v>
      </c>
      <c r="J53" s="24" t="s">
        <v>20</v>
      </c>
    </row>
    <row r="54" spans="1:10" x14ac:dyDescent="0.2">
      <c r="A54" s="75" t="s">
        <v>77</v>
      </c>
      <c r="B54" s="114" t="s">
        <v>78</v>
      </c>
      <c r="C54" s="71" t="s">
        <v>23</v>
      </c>
      <c r="D54" s="72" t="s">
        <v>24</v>
      </c>
      <c r="E54" s="72" t="s">
        <v>25</v>
      </c>
      <c r="F54" s="72" t="s">
        <v>26</v>
      </c>
      <c r="G54" s="72" t="s">
        <v>27</v>
      </c>
      <c r="H54" s="73" t="s">
        <v>28</v>
      </c>
      <c r="I54" s="74" t="s">
        <v>19</v>
      </c>
      <c r="J54" s="70">
        <v>18</v>
      </c>
    </row>
    <row r="55" spans="1:10" x14ac:dyDescent="0.2">
      <c r="A55" s="75"/>
      <c r="B55" s="114"/>
      <c r="C55" s="71"/>
      <c r="D55" s="72" t="s">
        <v>32</v>
      </c>
      <c r="E55" s="72">
        <v>2.331</v>
      </c>
      <c r="F55" s="72">
        <v>1</v>
      </c>
      <c r="G55" s="72">
        <v>2.331</v>
      </c>
      <c r="H55" s="73" t="s">
        <v>79</v>
      </c>
      <c r="I55" s="76" t="s">
        <v>80</v>
      </c>
      <c r="J55" s="70"/>
    </row>
    <row r="56" spans="1:10" x14ac:dyDescent="0.2">
      <c r="A56" s="75"/>
      <c r="B56" s="114"/>
      <c r="C56" s="71"/>
      <c r="D56" s="72" t="s">
        <v>62</v>
      </c>
      <c r="E56" s="72">
        <v>5318</v>
      </c>
      <c r="F56" s="72">
        <v>1</v>
      </c>
      <c r="G56" s="72">
        <v>5318</v>
      </c>
      <c r="H56" s="73" t="s">
        <v>81</v>
      </c>
      <c r="I56" s="76" t="s">
        <v>37</v>
      </c>
      <c r="J56" s="70"/>
    </row>
    <row r="57" spans="1:10" x14ac:dyDescent="0.2">
      <c r="A57" s="75"/>
      <c r="B57" s="114"/>
      <c r="C57" s="71"/>
      <c r="D57" s="72" t="s">
        <v>57</v>
      </c>
      <c r="E57" s="72">
        <v>302</v>
      </c>
      <c r="F57" s="72">
        <v>1</v>
      </c>
      <c r="G57" s="72">
        <v>302</v>
      </c>
      <c r="H57" s="73" t="s">
        <v>82</v>
      </c>
      <c r="I57" s="76" t="s">
        <v>83</v>
      </c>
      <c r="J57" s="70"/>
    </row>
    <row r="58" spans="1:10" x14ac:dyDescent="0.2">
      <c r="A58" s="75"/>
      <c r="B58" s="114"/>
      <c r="C58" s="71" t="s">
        <v>38</v>
      </c>
      <c r="D58" s="71" t="s">
        <v>65</v>
      </c>
      <c r="E58" s="71"/>
      <c r="F58" s="71"/>
      <c r="G58" s="71"/>
      <c r="H58" s="70"/>
      <c r="I58" s="115">
        <v>3.2300000000000002E-2</v>
      </c>
      <c r="J58" s="70"/>
    </row>
    <row r="59" spans="1:10" x14ac:dyDescent="0.2">
      <c r="A59" s="75"/>
      <c r="B59" s="114"/>
      <c r="C59" s="71" t="s">
        <v>38</v>
      </c>
      <c r="D59" s="71" t="s">
        <v>66</v>
      </c>
      <c r="E59" s="71"/>
      <c r="F59" s="71"/>
      <c r="G59" s="71"/>
      <c r="H59" s="70"/>
      <c r="I59" s="78">
        <v>8.9999999999999998E-4</v>
      </c>
      <c r="J59" s="70"/>
    </row>
    <row r="60" spans="1:10" x14ac:dyDescent="0.2">
      <c r="A60" s="69" t="s">
        <v>84</v>
      </c>
      <c r="B60" s="116" t="s">
        <v>85</v>
      </c>
      <c r="C60" s="79" t="s">
        <v>43</v>
      </c>
      <c r="D60" s="79"/>
      <c r="E60" s="79"/>
      <c r="F60" s="80"/>
      <c r="G60" s="80"/>
      <c r="H60" s="81" t="s">
        <v>44</v>
      </c>
      <c r="I60" s="74" t="s">
        <v>45</v>
      </c>
      <c r="J60" s="81">
        <v>18</v>
      </c>
    </row>
    <row r="61" spans="1:10" x14ac:dyDescent="0.2">
      <c r="A61" s="75"/>
      <c r="B61" s="70"/>
      <c r="C61" s="71" t="s">
        <v>46</v>
      </c>
      <c r="D61" s="71" t="s">
        <v>47</v>
      </c>
      <c r="E61" s="71"/>
      <c r="F61" s="71"/>
      <c r="G61" s="71"/>
      <c r="H61" s="70" t="s">
        <v>86</v>
      </c>
      <c r="I61" s="117">
        <v>1.34E-2</v>
      </c>
      <c r="J61" s="73"/>
    </row>
    <row r="62" spans="1:10" x14ac:dyDescent="0.2">
      <c r="A62" s="77"/>
      <c r="B62" s="118"/>
      <c r="C62" s="82"/>
      <c r="D62" s="83" t="s">
        <v>49</v>
      </c>
      <c r="E62" s="83"/>
      <c r="F62" s="83"/>
      <c r="G62" s="83"/>
      <c r="H62" s="119" t="s">
        <v>87</v>
      </c>
      <c r="I62" s="120">
        <v>8.0000000000000002E-3</v>
      </c>
      <c r="J62" s="84"/>
    </row>
  </sheetData>
  <mergeCells count="4">
    <mergeCell ref="A1:G1"/>
    <mergeCell ref="A2:E2"/>
    <mergeCell ref="A27:G27"/>
    <mergeCell ref="A28:E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30DB3-1688-D649-AB01-E934F2DD7707}">
  <dimension ref="A1:J57"/>
  <sheetViews>
    <sheetView workbookViewId="0">
      <selection activeCell="C21" sqref="C21:E22"/>
    </sheetView>
  </sheetViews>
  <sheetFormatPr baseColWidth="10" defaultRowHeight="16" x14ac:dyDescent="0.2"/>
  <cols>
    <col min="4" max="4" width="13.33203125" bestFit="1" customWidth="1"/>
    <col min="7" max="7" width="15.6640625" customWidth="1"/>
  </cols>
  <sheetData>
    <row r="1" spans="1:7" x14ac:dyDescent="0.2">
      <c r="A1" s="109" t="s">
        <v>88</v>
      </c>
      <c r="B1" s="109"/>
      <c r="C1" s="109"/>
      <c r="D1" s="109"/>
      <c r="E1" s="109"/>
      <c r="F1" s="109"/>
      <c r="G1" s="109"/>
    </row>
    <row r="2" spans="1:7" ht="17" x14ac:dyDescent="0.2">
      <c r="A2" s="110" t="s">
        <v>91</v>
      </c>
      <c r="B2" s="110"/>
      <c r="C2" s="110"/>
      <c r="D2" s="110"/>
      <c r="E2" s="110"/>
      <c r="F2" s="111"/>
      <c r="G2" s="111" t="s">
        <v>92</v>
      </c>
    </row>
    <row r="3" spans="1:7" ht="51" x14ac:dyDescent="0.2">
      <c r="A3" s="2" t="s">
        <v>0</v>
      </c>
      <c r="B3" s="2" t="s">
        <v>1</v>
      </c>
      <c r="C3" s="2" t="s">
        <v>2</v>
      </c>
      <c r="D3" s="17" t="s">
        <v>12</v>
      </c>
      <c r="E3" s="17" t="s">
        <v>11</v>
      </c>
      <c r="G3" s="17" t="s">
        <v>10</v>
      </c>
    </row>
    <row r="4" spans="1:7" x14ac:dyDescent="0.2">
      <c r="A4" s="19" t="s">
        <v>3</v>
      </c>
      <c r="B4" s="19" t="s">
        <v>4</v>
      </c>
      <c r="C4" s="19" t="s">
        <v>5</v>
      </c>
      <c r="D4" s="112">
        <v>38.263478043496299</v>
      </c>
      <c r="E4" s="112">
        <v>47.079410049162497</v>
      </c>
      <c r="G4" s="16">
        <f>(D4-E4)/(D4+E4)</f>
        <v>-0.10330013669205255</v>
      </c>
    </row>
    <row r="5" spans="1:7" x14ac:dyDescent="0.2">
      <c r="A5" s="19" t="s">
        <v>3</v>
      </c>
      <c r="B5" s="19" t="s">
        <v>4</v>
      </c>
      <c r="C5" s="19" t="s">
        <v>5</v>
      </c>
      <c r="D5" s="112">
        <v>25.181234897091901</v>
      </c>
      <c r="E5" s="112">
        <v>57.611865677860102</v>
      </c>
      <c r="G5" s="16">
        <f t="shared" ref="G5:G19" si="0">(D5-E5)/(D5+E5)</f>
        <v>-0.39170692431561949</v>
      </c>
    </row>
    <row r="6" spans="1:7" x14ac:dyDescent="0.2">
      <c r="A6" s="19" t="s">
        <v>3</v>
      </c>
      <c r="B6" s="19" t="s">
        <v>4</v>
      </c>
      <c r="C6" s="19" t="s">
        <v>5</v>
      </c>
      <c r="D6" s="112">
        <v>27.914340471627298</v>
      </c>
      <c r="E6" s="112">
        <v>55.270394133822101</v>
      </c>
      <c r="G6" s="16">
        <f t="shared" si="0"/>
        <v>-0.32885906040268498</v>
      </c>
    </row>
    <row r="7" spans="1:7" x14ac:dyDescent="0.2">
      <c r="A7" s="19" t="s">
        <v>3</v>
      </c>
      <c r="B7" s="19" t="s">
        <v>4</v>
      </c>
      <c r="C7" s="19" t="s">
        <v>5</v>
      </c>
      <c r="D7" s="112">
        <v>31.7113814364272</v>
      </c>
      <c r="E7" s="112">
        <v>52.316280619896602</v>
      </c>
      <c r="G7" s="16">
        <f t="shared" si="0"/>
        <v>-0.2452156668319288</v>
      </c>
    </row>
    <row r="8" spans="1:7" x14ac:dyDescent="0.2">
      <c r="A8" s="19" t="s">
        <v>3</v>
      </c>
      <c r="B8" s="19" t="s">
        <v>4</v>
      </c>
      <c r="C8" s="19" t="s">
        <v>5</v>
      </c>
      <c r="D8" s="112">
        <v>31.580701608199298</v>
      </c>
      <c r="E8" s="112">
        <v>51.762353137238499</v>
      </c>
      <c r="G8" s="16">
        <f t="shared" si="0"/>
        <v>-0.24215156968606247</v>
      </c>
    </row>
    <row r="9" spans="1:7" x14ac:dyDescent="0.2">
      <c r="A9" s="20" t="s">
        <v>3</v>
      </c>
      <c r="B9" s="20" t="s">
        <v>4</v>
      </c>
      <c r="C9" s="19" t="s">
        <v>6</v>
      </c>
      <c r="D9" s="66">
        <v>34.205482876426899</v>
      </c>
      <c r="E9" s="66">
        <v>55.328722606449404</v>
      </c>
      <c r="G9" s="16">
        <f t="shared" si="0"/>
        <v>-0.23592368543508649</v>
      </c>
    </row>
    <row r="10" spans="1:7" x14ac:dyDescent="0.2">
      <c r="A10" s="20" t="s">
        <v>3</v>
      </c>
      <c r="B10" s="20" t="s">
        <v>4</v>
      </c>
      <c r="C10" s="19" t="s">
        <v>6</v>
      </c>
      <c r="D10" s="66">
        <v>38.9351774704215</v>
      </c>
      <c r="E10" s="66">
        <v>41.501416430594901</v>
      </c>
      <c r="G10" s="16">
        <f t="shared" si="0"/>
        <v>-3.1903874041849169E-2</v>
      </c>
    </row>
    <row r="11" spans="1:7" x14ac:dyDescent="0.2">
      <c r="A11" s="19" t="s">
        <v>7</v>
      </c>
      <c r="B11" s="19" t="s">
        <v>4</v>
      </c>
      <c r="C11" s="19" t="s">
        <v>5</v>
      </c>
      <c r="D11" s="112">
        <v>46.504460000000002</v>
      </c>
      <c r="E11" s="112">
        <v>47.004416300000003</v>
      </c>
      <c r="G11" s="16">
        <f t="shared" si="0"/>
        <v>-5.3466186289739528E-3</v>
      </c>
    </row>
    <row r="12" spans="1:7" x14ac:dyDescent="0.2">
      <c r="A12" s="19" t="s">
        <v>7</v>
      </c>
      <c r="B12" s="19" t="s">
        <v>4</v>
      </c>
      <c r="C12" s="19" t="s">
        <v>5</v>
      </c>
      <c r="D12" s="112">
        <v>54.345469999999999</v>
      </c>
      <c r="E12" s="112">
        <v>40.096658609999999</v>
      </c>
      <c r="G12" s="16">
        <f t="shared" si="0"/>
        <v>0.15087346716676253</v>
      </c>
    </row>
    <row r="13" spans="1:7" x14ac:dyDescent="0.2">
      <c r="A13" s="19" t="s">
        <v>7</v>
      </c>
      <c r="B13" s="19" t="s">
        <v>4</v>
      </c>
      <c r="C13" s="19" t="s">
        <v>5</v>
      </c>
      <c r="D13" s="112">
        <v>38.59357</v>
      </c>
      <c r="E13" s="112">
        <v>49.758373599999999</v>
      </c>
      <c r="G13" s="16">
        <f t="shared" si="0"/>
        <v>-0.12636737965320777</v>
      </c>
    </row>
    <row r="14" spans="1:7" x14ac:dyDescent="0.2">
      <c r="A14" s="19" t="s">
        <v>7</v>
      </c>
      <c r="B14" s="19" t="s">
        <v>4</v>
      </c>
      <c r="C14" s="19" t="s">
        <v>5</v>
      </c>
      <c r="D14" s="112">
        <v>51.599730000000001</v>
      </c>
      <c r="E14" s="112">
        <v>43.484419260000003</v>
      </c>
      <c r="G14" s="16">
        <f t="shared" si="0"/>
        <v>8.5348723243127825E-2</v>
      </c>
    </row>
    <row r="15" spans="1:7" x14ac:dyDescent="0.2">
      <c r="A15" s="19" t="s">
        <v>7</v>
      </c>
      <c r="B15" s="19" t="s">
        <v>4</v>
      </c>
      <c r="C15" s="19" t="s">
        <v>5</v>
      </c>
      <c r="D15" s="112">
        <v>47.533740000000002</v>
      </c>
      <c r="E15" s="112">
        <v>46.500583239999997</v>
      </c>
      <c r="G15" s="16">
        <f t="shared" si="0"/>
        <v>1.0987017552762305E-2</v>
      </c>
    </row>
    <row r="16" spans="1:7" x14ac:dyDescent="0.2">
      <c r="A16" s="19" t="s">
        <v>3</v>
      </c>
      <c r="B16" s="19" t="s">
        <v>4</v>
      </c>
      <c r="C16" s="19" t="s">
        <v>5</v>
      </c>
      <c r="D16" s="66">
        <v>34.702241552358601</v>
      </c>
      <c r="E16" s="66">
        <v>56.741385078621597</v>
      </c>
      <c r="G16" s="16">
        <f t="shared" si="0"/>
        <v>-0.24101344553187651</v>
      </c>
    </row>
    <row r="17" spans="1:7" x14ac:dyDescent="0.2">
      <c r="A17" s="19" t="s">
        <v>3</v>
      </c>
      <c r="B17" s="19" t="s">
        <v>4</v>
      </c>
      <c r="C17" s="19" t="s">
        <v>5</v>
      </c>
      <c r="D17" s="66">
        <v>33.5305391217398</v>
      </c>
      <c r="E17" s="66">
        <v>58.003499708357602</v>
      </c>
      <c r="G17" s="16">
        <f t="shared" si="0"/>
        <v>-0.26736458807464775</v>
      </c>
    </row>
    <row r="18" spans="1:7" x14ac:dyDescent="0.2">
      <c r="A18" s="19" t="s">
        <v>3</v>
      </c>
      <c r="B18" s="19" t="s">
        <v>4</v>
      </c>
      <c r="C18" s="19" t="s">
        <v>5</v>
      </c>
      <c r="D18" s="66">
        <v>36.713607199400002</v>
      </c>
      <c r="E18" s="66">
        <v>54.0371635697025</v>
      </c>
      <c r="G18" s="16">
        <f t="shared" si="0"/>
        <v>-0.19089156184005182</v>
      </c>
    </row>
    <row r="19" spans="1:7" x14ac:dyDescent="0.2">
      <c r="A19" s="19" t="s">
        <v>3</v>
      </c>
      <c r="B19" s="19" t="s">
        <v>4</v>
      </c>
      <c r="C19" s="19" t="s">
        <v>5</v>
      </c>
      <c r="D19" s="66">
        <v>38.176970504915801</v>
      </c>
      <c r="E19" s="66">
        <v>56.032327945342402</v>
      </c>
      <c r="G19" s="16">
        <f t="shared" si="0"/>
        <v>-0.18952861059520676</v>
      </c>
    </row>
    <row r="20" spans="1:7" x14ac:dyDescent="0.2">
      <c r="A20" s="1"/>
      <c r="B20" s="1"/>
      <c r="C20" s="1"/>
      <c r="D20" s="1"/>
      <c r="E20" s="1"/>
    </row>
    <row r="21" spans="1:7" ht="17" x14ac:dyDescent="0.2">
      <c r="A21" s="1"/>
      <c r="B21" s="1"/>
      <c r="C21" s="13" t="s">
        <v>8</v>
      </c>
      <c r="D21" s="14">
        <f>AVERAGE(D4:D19)</f>
        <v>38.093257823881544</v>
      </c>
      <c r="E21" s="14">
        <f t="shared" ref="E21:G21" si="1">AVERAGE(E4:E19)</f>
        <v>50.783079372940513</v>
      </c>
      <c r="F21" s="14"/>
      <c r="G21" s="14">
        <f t="shared" si="1"/>
        <v>-0.14702274461041226</v>
      </c>
    </row>
    <row r="22" spans="1:7" ht="17" x14ac:dyDescent="0.2">
      <c r="A22" s="1"/>
      <c r="B22" s="1"/>
      <c r="C22" s="13" t="s">
        <v>9</v>
      </c>
      <c r="D22" s="13">
        <f>STDEV(D4:D19)/SQRT(COUNT(D4:D19))</f>
        <v>2.0516592808599823</v>
      </c>
      <c r="E22" s="13">
        <f t="shared" ref="E22:G22" si="2">STDEV(E4:E19)/SQRT(COUNT(E4:E19))</f>
        <v>1.468452947612533</v>
      </c>
      <c r="F22" s="13"/>
      <c r="G22" s="13">
        <f t="shared" si="2"/>
        <v>3.8185166930949685E-2</v>
      </c>
    </row>
    <row r="23" spans="1:7" x14ac:dyDescent="0.2">
      <c r="A23" s="1"/>
      <c r="B23" s="1"/>
      <c r="C23" s="1"/>
      <c r="D23" s="1"/>
      <c r="E23" s="1"/>
    </row>
    <row r="24" spans="1:7" x14ac:dyDescent="0.2">
      <c r="A24" s="109" t="s">
        <v>88</v>
      </c>
      <c r="B24" s="109"/>
      <c r="C24" s="109"/>
      <c r="D24" s="109"/>
      <c r="E24" s="109"/>
      <c r="F24" s="109"/>
      <c r="G24" s="109"/>
    </row>
    <row r="25" spans="1:7" ht="17" x14ac:dyDescent="0.2">
      <c r="A25" s="110" t="s">
        <v>91</v>
      </c>
      <c r="B25" s="110"/>
      <c r="C25" s="110"/>
      <c r="D25" s="110"/>
      <c r="E25" s="110"/>
      <c r="F25" s="111"/>
      <c r="G25" s="111" t="s">
        <v>92</v>
      </c>
    </row>
    <row r="26" spans="1:7" ht="51" x14ac:dyDescent="0.2">
      <c r="A26" s="2" t="s">
        <v>0</v>
      </c>
      <c r="B26" s="2" t="s">
        <v>1</v>
      </c>
      <c r="C26" s="2" t="s">
        <v>2</v>
      </c>
      <c r="D26" s="17" t="s">
        <v>12</v>
      </c>
      <c r="E26" s="17" t="s">
        <v>11</v>
      </c>
      <c r="G26" s="17" t="s">
        <v>10</v>
      </c>
    </row>
    <row r="27" spans="1:7" x14ac:dyDescent="0.2">
      <c r="A27" s="19" t="s">
        <v>3</v>
      </c>
      <c r="B27" s="19" t="s">
        <v>4</v>
      </c>
      <c r="C27" s="19" t="s">
        <v>13</v>
      </c>
      <c r="D27" s="112">
        <v>25.972835597033502</v>
      </c>
      <c r="E27" s="112">
        <v>58.736771935672003</v>
      </c>
      <c r="G27" s="16">
        <f>(D27-E27)/(D27+E27)</f>
        <v>-0.38677946094826005</v>
      </c>
    </row>
    <row r="28" spans="1:7" x14ac:dyDescent="0.2">
      <c r="A28" s="19" t="s">
        <v>3</v>
      </c>
      <c r="B28" s="19" t="s">
        <v>4</v>
      </c>
      <c r="C28" s="19" t="s">
        <v>13</v>
      </c>
      <c r="D28" s="112">
        <v>33.477753707715301</v>
      </c>
      <c r="E28" s="112">
        <v>55.424095984002598</v>
      </c>
      <c r="G28" s="16">
        <f t="shared" ref="G28:G42" si="3">(D28-E28)/(D28+E28)</f>
        <v>-0.24686035613870719</v>
      </c>
    </row>
    <row r="29" spans="1:7" x14ac:dyDescent="0.2">
      <c r="A29" s="19" t="s">
        <v>3</v>
      </c>
      <c r="B29" s="19" t="s">
        <v>4</v>
      </c>
      <c r="C29" s="19" t="s">
        <v>13</v>
      </c>
      <c r="D29" s="112">
        <v>24.1979835013748</v>
      </c>
      <c r="E29" s="112">
        <v>51.704024664611197</v>
      </c>
      <c r="G29" s="16">
        <f t="shared" si="3"/>
        <v>-0.36238884619607065</v>
      </c>
    </row>
    <row r="30" spans="1:7" x14ac:dyDescent="0.2">
      <c r="A30" s="19" t="s">
        <v>3</v>
      </c>
      <c r="B30" s="19" t="s">
        <v>4</v>
      </c>
      <c r="C30" s="19" t="s">
        <v>13</v>
      </c>
      <c r="D30" s="112">
        <v>38.593567738710199</v>
      </c>
      <c r="E30" s="112">
        <v>47.517080486585598</v>
      </c>
      <c r="G30" s="16">
        <f t="shared" si="3"/>
        <v>-0.10362844702467396</v>
      </c>
    </row>
    <row r="31" spans="1:7" x14ac:dyDescent="0.2">
      <c r="A31" s="19" t="s">
        <v>3</v>
      </c>
      <c r="B31" s="19" t="s">
        <v>4</v>
      </c>
      <c r="C31" s="19" t="s">
        <v>13</v>
      </c>
      <c r="D31" s="112">
        <v>35.955337055245302</v>
      </c>
      <c r="E31" s="112">
        <v>52.245646196150297</v>
      </c>
      <c r="G31" s="16">
        <f t="shared" si="3"/>
        <v>-0.18469532357109222</v>
      </c>
    </row>
    <row r="32" spans="1:7" x14ac:dyDescent="0.2">
      <c r="A32" s="20" t="s">
        <v>3</v>
      </c>
      <c r="B32" s="20" t="s">
        <v>4</v>
      </c>
      <c r="C32" s="19" t="s">
        <v>13</v>
      </c>
      <c r="D32" s="66">
        <v>57.8820196633894</v>
      </c>
      <c r="E32" s="66">
        <v>33.594400933177802</v>
      </c>
      <c r="G32" s="16">
        <f t="shared" si="3"/>
        <v>0.26550687676473239</v>
      </c>
    </row>
    <row r="33" spans="1:10" x14ac:dyDescent="0.2">
      <c r="A33" s="20" t="s">
        <v>3</v>
      </c>
      <c r="B33" s="20" t="s">
        <v>4</v>
      </c>
      <c r="C33" s="19" t="s">
        <v>13</v>
      </c>
      <c r="D33" s="66">
        <v>49.0459128405966</v>
      </c>
      <c r="E33" s="66">
        <v>35.347054412132302</v>
      </c>
      <c r="G33" s="16">
        <f t="shared" si="3"/>
        <v>0.16232227488151668</v>
      </c>
    </row>
    <row r="34" spans="1:10" x14ac:dyDescent="0.2">
      <c r="A34" s="19" t="s">
        <v>7</v>
      </c>
      <c r="B34" s="19" t="s">
        <v>4</v>
      </c>
      <c r="C34" s="19" t="s">
        <v>13</v>
      </c>
      <c r="D34" s="112">
        <v>53.020580000000002</v>
      </c>
      <c r="E34" s="112">
        <v>39.788350970000003</v>
      </c>
      <c r="G34" s="16">
        <f t="shared" si="3"/>
        <v>0.14257495363541303</v>
      </c>
    </row>
    <row r="35" spans="1:10" x14ac:dyDescent="0.2">
      <c r="A35" s="19" t="s">
        <v>7</v>
      </c>
      <c r="B35" s="19" t="s">
        <v>4</v>
      </c>
      <c r="C35" s="19" t="s">
        <v>13</v>
      </c>
      <c r="D35" s="112">
        <v>47.526319999999998</v>
      </c>
      <c r="E35" s="112">
        <v>46.64812087</v>
      </c>
      <c r="G35" s="16">
        <f t="shared" si="3"/>
        <v>9.3252385879548753E-3</v>
      </c>
    </row>
    <row r="36" spans="1:10" x14ac:dyDescent="0.2">
      <c r="A36" s="19" t="s">
        <v>7</v>
      </c>
      <c r="B36" s="19" t="s">
        <v>4</v>
      </c>
      <c r="C36" s="19" t="s">
        <v>13</v>
      </c>
      <c r="D36" s="112">
        <v>41.402439999999999</v>
      </c>
      <c r="E36" s="112">
        <v>52.921294060000001</v>
      </c>
      <c r="G36" s="16">
        <f t="shared" si="3"/>
        <v>-0.12212042043069221</v>
      </c>
    </row>
    <row r="37" spans="1:10" x14ac:dyDescent="0.2">
      <c r="A37" s="19" t="s">
        <v>7</v>
      </c>
      <c r="B37" s="19" t="s">
        <v>4</v>
      </c>
      <c r="C37" s="19" t="s">
        <v>13</v>
      </c>
      <c r="D37" s="112">
        <v>36.196980000000003</v>
      </c>
      <c r="E37" s="112">
        <v>58.670110819999998</v>
      </c>
      <c r="G37" s="16">
        <f t="shared" si="3"/>
        <v>-0.23689069229117946</v>
      </c>
    </row>
    <row r="38" spans="1:10" x14ac:dyDescent="0.2">
      <c r="A38" s="19" t="s">
        <v>7</v>
      </c>
      <c r="B38" s="19" t="s">
        <v>4</v>
      </c>
      <c r="C38" s="19" t="s">
        <v>13</v>
      </c>
      <c r="D38" s="112">
        <v>38.293619999999997</v>
      </c>
      <c r="E38" s="112">
        <v>53.816030660000003</v>
      </c>
      <c r="G38" s="16">
        <f t="shared" si="3"/>
        <v>-0.16852100240068379</v>
      </c>
    </row>
    <row r="39" spans="1:10" x14ac:dyDescent="0.2">
      <c r="A39" s="19" t="s">
        <v>3</v>
      </c>
      <c r="B39" s="19" t="s">
        <v>4</v>
      </c>
      <c r="C39" s="19" t="s">
        <v>13</v>
      </c>
      <c r="D39" s="66">
        <v>31.7390217481876</v>
      </c>
      <c r="E39" s="66">
        <v>62.486459461711497</v>
      </c>
      <c r="G39" s="16">
        <f t="shared" si="3"/>
        <v>-0.32631765122037548</v>
      </c>
    </row>
    <row r="40" spans="1:10" x14ac:dyDescent="0.2">
      <c r="A40" s="19" t="s">
        <v>3</v>
      </c>
      <c r="B40" s="19" t="s">
        <v>4</v>
      </c>
      <c r="C40" s="19" t="s">
        <v>13</v>
      </c>
      <c r="D40" s="66">
        <v>57.003583034747102</v>
      </c>
      <c r="E40" s="66">
        <v>39.088409299224999</v>
      </c>
      <c r="G40" s="16">
        <f t="shared" si="3"/>
        <v>0.18643773846687559</v>
      </c>
    </row>
    <row r="41" spans="1:10" x14ac:dyDescent="0.2">
      <c r="A41" s="19" t="s">
        <v>3</v>
      </c>
      <c r="B41" s="19" t="s">
        <v>4</v>
      </c>
      <c r="C41" s="19" t="s">
        <v>13</v>
      </c>
      <c r="D41" s="66">
        <v>37.955170402466401</v>
      </c>
      <c r="E41" s="66">
        <v>53.337221898175102</v>
      </c>
      <c r="G41" s="16">
        <f t="shared" si="3"/>
        <v>-0.1684921504198616</v>
      </c>
    </row>
    <row r="42" spans="1:10" x14ac:dyDescent="0.2">
      <c r="A42" s="19" t="s">
        <v>3</v>
      </c>
      <c r="B42" s="19" t="s">
        <v>4</v>
      </c>
      <c r="C42" s="19" t="s">
        <v>13</v>
      </c>
      <c r="D42" s="66">
        <v>29.9475043746354</v>
      </c>
      <c r="E42" s="66">
        <v>59.428380968252597</v>
      </c>
      <c r="G42" s="16">
        <f t="shared" si="3"/>
        <v>-0.32985269438747</v>
      </c>
    </row>
    <row r="44" spans="1:10" ht="17" x14ac:dyDescent="0.2">
      <c r="C44" s="13" t="s">
        <v>8</v>
      </c>
      <c r="D44" s="14">
        <f>AVERAGE(D27:D42)</f>
        <v>39.888164354006342</v>
      </c>
      <c r="E44" s="14">
        <f t="shared" ref="E44:G44" si="4">AVERAGE(E27:E42)</f>
        <v>50.047090851231005</v>
      </c>
      <c r="F44" s="14"/>
      <c r="G44" s="14">
        <f t="shared" ref="G44" si="5">AVERAGE(G27:G42)</f>
        <v>-0.11689874766828588</v>
      </c>
    </row>
    <row r="45" spans="1:10" ht="17" x14ac:dyDescent="0.2">
      <c r="C45" s="13" t="s">
        <v>9</v>
      </c>
      <c r="D45" s="13">
        <f>STDEV(D27:D42)/SQRT(COUNT(D27:D42))</f>
        <v>2.5955565286809841</v>
      </c>
      <c r="E45" s="13">
        <f t="shared" ref="E45:G45" si="6">STDEV(E27:E42)/SQRT(COUNT(E27:E42))</f>
        <v>2.2290376951109638</v>
      </c>
      <c r="F45" s="13"/>
      <c r="G45" s="13">
        <f t="shared" ref="G45" si="7">STDEV(G27:G42)/SQRT(COUNT(G27:G42))</f>
        <v>5.2567091059215039E-2</v>
      </c>
    </row>
    <row r="48" spans="1:10" s="85" customFormat="1" x14ac:dyDescent="0.2">
      <c r="A48" s="29" t="s">
        <v>16</v>
      </c>
      <c r="B48" s="30" t="s">
        <v>17</v>
      </c>
      <c r="C48" s="31" t="s">
        <v>18</v>
      </c>
      <c r="D48" s="32"/>
      <c r="E48" s="32"/>
      <c r="F48" s="32"/>
      <c r="G48" s="32"/>
      <c r="H48" s="33"/>
      <c r="I48" s="29" t="s">
        <v>19</v>
      </c>
      <c r="J48" s="30" t="s">
        <v>20</v>
      </c>
    </row>
    <row r="49" spans="1:10" s="85" customFormat="1" ht="75" x14ac:dyDescent="0.2">
      <c r="A49" s="44" t="s">
        <v>93</v>
      </c>
      <c r="B49" s="35" t="s">
        <v>94</v>
      </c>
      <c r="C49" s="36" t="s">
        <v>23</v>
      </c>
      <c r="D49" s="47" t="s">
        <v>24</v>
      </c>
      <c r="E49" s="47" t="s">
        <v>25</v>
      </c>
      <c r="F49" s="47" t="s">
        <v>26</v>
      </c>
      <c r="G49" s="47" t="s">
        <v>27</v>
      </c>
      <c r="H49" s="48" t="s">
        <v>28</v>
      </c>
      <c r="I49" s="39" t="s">
        <v>19</v>
      </c>
      <c r="J49" s="35">
        <v>16</v>
      </c>
    </row>
    <row r="50" spans="1:10" s="85" customFormat="1" ht="46" x14ac:dyDescent="0.2">
      <c r="A50" s="40"/>
      <c r="B50" s="35"/>
      <c r="C50" s="36"/>
      <c r="D50" s="37" t="s">
        <v>57</v>
      </c>
      <c r="E50" s="37">
        <v>25.62</v>
      </c>
      <c r="F50" s="37">
        <v>1</v>
      </c>
      <c r="G50" s="37">
        <v>25.62</v>
      </c>
      <c r="H50" s="38" t="s">
        <v>95</v>
      </c>
      <c r="I50" s="42" t="s">
        <v>96</v>
      </c>
      <c r="J50" s="35"/>
    </row>
    <row r="51" spans="1:10" s="85" customFormat="1" ht="31" x14ac:dyDescent="0.2">
      <c r="A51" s="40"/>
      <c r="B51" s="35"/>
      <c r="C51" s="36"/>
      <c r="D51" s="37" t="s">
        <v>32</v>
      </c>
      <c r="E51" s="37">
        <v>4.4850000000000003</v>
      </c>
      <c r="F51" s="37">
        <v>1</v>
      </c>
      <c r="G51" s="37">
        <v>4.4850000000000003</v>
      </c>
      <c r="H51" s="38" t="s">
        <v>97</v>
      </c>
      <c r="I51" s="42" t="s">
        <v>98</v>
      </c>
      <c r="J51" s="35"/>
    </row>
    <row r="52" spans="1:10" s="85" customFormat="1" ht="31" x14ac:dyDescent="0.2">
      <c r="A52" s="40"/>
      <c r="B52" s="35"/>
      <c r="C52" s="36"/>
      <c r="D52" s="37" t="s">
        <v>62</v>
      </c>
      <c r="E52" s="37">
        <v>2088</v>
      </c>
      <c r="F52" s="37">
        <v>1</v>
      </c>
      <c r="G52" s="37">
        <v>2088</v>
      </c>
      <c r="H52" s="38" t="s">
        <v>99</v>
      </c>
      <c r="I52" s="41" t="s">
        <v>100</v>
      </c>
      <c r="J52" s="35"/>
    </row>
    <row r="53" spans="1:10" s="85" customFormat="1" ht="31" x14ac:dyDescent="0.2">
      <c r="A53" s="40"/>
      <c r="B53" s="35"/>
      <c r="C53" s="36" t="s">
        <v>38</v>
      </c>
      <c r="D53" s="36" t="s">
        <v>39</v>
      </c>
      <c r="E53" s="36"/>
      <c r="F53" s="36"/>
      <c r="G53" s="36"/>
      <c r="H53" s="35"/>
      <c r="I53" s="41">
        <v>1.7000000000000001E-4</v>
      </c>
      <c r="J53" s="35"/>
    </row>
    <row r="54" spans="1:10" s="85" customFormat="1" ht="31" x14ac:dyDescent="0.2">
      <c r="A54" s="122"/>
      <c r="B54" s="123"/>
      <c r="C54" s="53" t="s">
        <v>38</v>
      </c>
      <c r="D54" s="53" t="s">
        <v>40</v>
      </c>
      <c r="E54" s="53"/>
      <c r="F54" s="53"/>
      <c r="G54" s="53"/>
      <c r="H54" s="123"/>
      <c r="I54" s="43">
        <v>3.0000000000000001E-3</v>
      </c>
      <c r="J54" s="123"/>
    </row>
    <row r="55" spans="1:10" s="85" customFormat="1" ht="90" x14ac:dyDescent="0.2">
      <c r="A55" s="34" t="s">
        <v>101</v>
      </c>
      <c r="B55" s="35" t="s">
        <v>102</v>
      </c>
      <c r="C55" s="36" t="s">
        <v>43</v>
      </c>
      <c r="D55" s="36"/>
      <c r="E55" s="36"/>
      <c r="F55" s="37"/>
      <c r="G55" s="37"/>
      <c r="H55" s="38" t="s">
        <v>44</v>
      </c>
      <c r="I55" s="42" t="s">
        <v>45</v>
      </c>
      <c r="J55" s="35">
        <v>16</v>
      </c>
    </row>
    <row r="56" spans="1:10" s="85" customFormat="1" ht="31" x14ac:dyDescent="0.2">
      <c r="A56" s="40"/>
      <c r="B56" s="35"/>
      <c r="C56" s="36" t="s">
        <v>46</v>
      </c>
      <c r="D56" s="36" t="s">
        <v>47</v>
      </c>
      <c r="E56" s="36"/>
      <c r="F56" s="36"/>
      <c r="G56" s="36"/>
      <c r="H56" s="38" t="s">
        <v>103</v>
      </c>
      <c r="I56" s="42">
        <v>1.6000000000000001E-3</v>
      </c>
      <c r="J56" s="35"/>
    </row>
    <row r="57" spans="1:10" s="85" customFormat="1" ht="31" x14ac:dyDescent="0.2">
      <c r="A57" s="122"/>
      <c r="B57" s="124"/>
      <c r="C57" s="51"/>
      <c r="D57" s="53" t="s">
        <v>49</v>
      </c>
      <c r="E57" s="53"/>
      <c r="F57" s="53"/>
      <c r="G57" s="53"/>
      <c r="H57" s="55" t="s">
        <v>104</v>
      </c>
      <c r="I57" s="43">
        <v>4.19E-2</v>
      </c>
      <c r="J57" s="123"/>
    </row>
  </sheetData>
  <mergeCells count="4">
    <mergeCell ref="A1:G1"/>
    <mergeCell ref="A2:E2"/>
    <mergeCell ref="A24:G24"/>
    <mergeCell ref="A25:E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6C7B1-E459-2E4A-B184-BACF3365EB53}">
  <dimension ref="A1:J59"/>
  <sheetViews>
    <sheetView workbookViewId="0">
      <selection activeCell="A27" sqref="A27:C28"/>
    </sheetView>
  </sheetViews>
  <sheetFormatPr baseColWidth="10" defaultRowHeight="16" x14ac:dyDescent="0.2"/>
  <cols>
    <col min="1" max="1" width="21.83203125" style="1" customWidth="1"/>
    <col min="2" max="3" width="19" style="1" customWidth="1"/>
    <col min="4" max="7" width="10.83203125" style="1"/>
    <col min="8" max="8" width="19.5" style="1" customWidth="1"/>
    <col min="9" max="9" width="19.6640625" style="1" customWidth="1"/>
    <col min="10" max="16384" width="10.83203125" style="1"/>
  </cols>
  <sheetData>
    <row r="1" spans="1:3" x14ac:dyDescent="0.2">
      <c r="A1" s="126" t="s">
        <v>105</v>
      </c>
      <c r="B1" s="126"/>
      <c r="C1" s="126"/>
    </row>
    <row r="2" spans="1:3" x14ac:dyDescent="0.2">
      <c r="A2" s="126" t="s">
        <v>106</v>
      </c>
      <c r="B2" s="126"/>
      <c r="C2" s="126"/>
    </row>
    <row r="3" spans="1:3" x14ac:dyDescent="0.2">
      <c r="B3" s="127" t="s">
        <v>5</v>
      </c>
      <c r="C3" s="127" t="s">
        <v>13</v>
      </c>
    </row>
    <row r="4" spans="1:3" x14ac:dyDescent="0.2">
      <c r="B4" s="125">
        <v>15.994500499999999</v>
      </c>
      <c r="C4" s="125">
        <v>14.0690747</v>
      </c>
    </row>
    <row r="5" spans="1:3" x14ac:dyDescent="0.2">
      <c r="B5" s="125">
        <v>24.677110200000001</v>
      </c>
      <c r="C5" s="125">
        <v>25.317668600000001</v>
      </c>
    </row>
    <row r="6" spans="1:3" x14ac:dyDescent="0.2">
      <c r="B6" s="125">
        <v>19.9608366</v>
      </c>
      <c r="C6" s="125">
        <v>12.5406216</v>
      </c>
    </row>
    <row r="7" spans="1:3" x14ac:dyDescent="0.2">
      <c r="B7" s="125">
        <v>17.652695600000001</v>
      </c>
      <c r="C7" s="125">
        <v>10.5157904</v>
      </c>
    </row>
    <row r="8" spans="1:3" x14ac:dyDescent="0.2">
      <c r="B8" s="125">
        <v>21.0857429</v>
      </c>
      <c r="C8" s="125">
        <v>14.485689300000001</v>
      </c>
    </row>
    <row r="9" spans="1:3" x14ac:dyDescent="0.2">
      <c r="B9" s="125">
        <v>52.6581118</v>
      </c>
      <c r="C9" s="125">
        <v>22.214815399999999</v>
      </c>
    </row>
    <row r="10" spans="1:3" x14ac:dyDescent="0.2">
      <c r="B10" s="125">
        <v>2.4747937699999998</v>
      </c>
      <c r="C10" s="125">
        <v>56.997042</v>
      </c>
    </row>
    <row r="11" spans="1:3" x14ac:dyDescent="0.2">
      <c r="B11" s="125">
        <v>13.5274757</v>
      </c>
      <c r="C11" s="125">
        <v>2.2664777900000002</v>
      </c>
    </row>
    <row r="12" spans="1:3" x14ac:dyDescent="0.2">
      <c r="B12" s="125">
        <v>9.1034080500000005</v>
      </c>
      <c r="C12" s="125">
        <v>7.14077407</v>
      </c>
    </row>
    <row r="13" spans="1:3" x14ac:dyDescent="0.2">
      <c r="B13" s="125">
        <v>13.972671200000001</v>
      </c>
      <c r="C13" s="125">
        <v>6.5241844799999997</v>
      </c>
    </row>
    <row r="14" spans="1:3" x14ac:dyDescent="0.2">
      <c r="B14" s="125">
        <v>7.2740907400000001</v>
      </c>
      <c r="C14" s="125">
        <v>9.4904803599999994</v>
      </c>
    </row>
    <row r="15" spans="1:3" x14ac:dyDescent="0.2">
      <c r="B15" s="125">
        <v>11.7448546</v>
      </c>
      <c r="C15" s="125">
        <v>9.1534038800000008</v>
      </c>
    </row>
    <row r="16" spans="1:3" x14ac:dyDescent="0.2">
      <c r="B16" s="125">
        <v>8.5082458800000005</v>
      </c>
      <c r="C16" s="125">
        <v>5.8762285500000004</v>
      </c>
    </row>
    <row r="17" spans="1:5" x14ac:dyDescent="0.2">
      <c r="B17" s="125">
        <v>63.105474800000003</v>
      </c>
      <c r="C17" s="125">
        <v>7.8457502200000002</v>
      </c>
    </row>
    <row r="18" spans="1:5" x14ac:dyDescent="0.2">
      <c r="B18" s="125">
        <v>14.9862511</v>
      </c>
      <c r="C18" s="125">
        <v>2.0414114900000002</v>
      </c>
    </row>
    <row r="19" spans="1:5" x14ac:dyDescent="0.2">
      <c r="B19" s="125">
        <v>9.8446027600000008</v>
      </c>
      <c r="C19" s="125">
        <v>1.93317224</v>
      </c>
    </row>
    <row r="20" spans="1:5" x14ac:dyDescent="0.2">
      <c r="B20" s="125">
        <v>48.195983699999999</v>
      </c>
      <c r="C20" s="125">
        <v>52.0748271</v>
      </c>
    </row>
    <row r="21" spans="1:5" x14ac:dyDescent="0.2">
      <c r="B21" s="125">
        <v>44.262978099999998</v>
      </c>
      <c r="C21" s="125">
        <v>37.634363800000003</v>
      </c>
    </row>
    <row r="22" spans="1:5" x14ac:dyDescent="0.2">
      <c r="B22" s="125">
        <v>42.988084299999997</v>
      </c>
      <c r="C22" s="125">
        <v>53.587201100000001</v>
      </c>
    </row>
    <row r="24" spans="1:5" ht="17" x14ac:dyDescent="0.2">
      <c r="A24" s="13" t="s">
        <v>8</v>
      </c>
      <c r="B24" s="14">
        <f>AVERAGE(B4:B22)</f>
        <v>23.264100647368423</v>
      </c>
      <c r="C24" s="14">
        <f>AVERAGE(C4:C22)</f>
        <v>18.510998793684212</v>
      </c>
      <c r="E24" s="128"/>
    </row>
    <row r="25" spans="1:5" ht="17" x14ac:dyDescent="0.2">
      <c r="A25" s="13" t="s">
        <v>9</v>
      </c>
      <c r="B25" s="13">
        <f>STDEV(B4:B22)/SQRT(COUNT(B4:B22))</f>
        <v>4.0729768211407871</v>
      </c>
      <c r="C25" s="13">
        <f>STDEV(C4:C22)/SQRT(COUNT(C4:C22))</f>
        <v>4.1621174601981226</v>
      </c>
    </row>
    <row r="27" spans="1:5" x14ac:dyDescent="0.2">
      <c r="A27" s="126" t="s">
        <v>107</v>
      </c>
      <c r="B27" s="126"/>
      <c r="C27" s="126"/>
    </row>
    <row r="28" spans="1:5" x14ac:dyDescent="0.2">
      <c r="A28" s="126" t="s">
        <v>108</v>
      </c>
      <c r="B28" s="126"/>
      <c r="C28" s="126"/>
    </row>
    <row r="29" spans="1:5" x14ac:dyDescent="0.2">
      <c r="B29" s="127" t="s">
        <v>5</v>
      </c>
      <c r="C29" s="127" t="s">
        <v>13</v>
      </c>
    </row>
    <row r="30" spans="1:5" x14ac:dyDescent="0.2">
      <c r="B30" s="125">
        <v>3.9468209299999999</v>
      </c>
      <c r="C30" s="125">
        <v>2.5900839900000001</v>
      </c>
    </row>
    <row r="31" spans="1:5" x14ac:dyDescent="0.2">
      <c r="B31" s="125">
        <v>2.9714823699999999</v>
      </c>
      <c r="C31" s="125">
        <v>2.0406338100000001</v>
      </c>
    </row>
    <row r="32" spans="1:5" x14ac:dyDescent="0.2">
      <c r="B32" s="125">
        <v>3.70483355</v>
      </c>
      <c r="C32" s="125">
        <v>2.94188041</v>
      </c>
    </row>
    <row r="33" spans="2:3" x14ac:dyDescent="0.2">
      <c r="B33" s="125">
        <v>2.8093795400000001</v>
      </c>
      <c r="C33" s="125">
        <v>1.4660472099999999</v>
      </c>
    </row>
    <row r="34" spans="2:3" x14ac:dyDescent="0.2">
      <c r="B34" s="125">
        <v>2.6637575099999999</v>
      </c>
      <c r="C34" s="125">
        <v>1.3946282400000001</v>
      </c>
    </row>
    <row r="35" spans="2:3" x14ac:dyDescent="0.2">
      <c r="B35" s="125">
        <v>1.96385739</v>
      </c>
      <c r="C35" s="125">
        <v>1.5359765999999999</v>
      </c>
    </row>
    <row r="36" spans="2:3" x14ac:dyDescent="0.2">
      <c r="B36" s="125">
        <v>0.33811216999999999</v>
      </c>
      <c r="C36" s="125">
        <v>1.52844114</v>
      </c>
    </row>
    <row r="37" spans="2:3" x14ac:dyDescent="0.2">
      <c r="B37" s="125">
        <v>3.3962473000000002</v>
      </c>
      <c r="C37" s="125">
        <v>1.2543859799999999</v>
      </c>
    </row>
    <row r="38" spans="2:3" x14ac:dyDescent="0.2">
      <c r="B38" s="125">
        <v>5.4774552099999996</v>
      </c>
      <c r="C38" s="125">
        <v>3.9150590300000001</v>
      </c>
    </row>
    <row r="39" spans="2:3" x14ac:dyDescent="0.2">
      <c r="B39" s="125">
        <v>3.52887335</v>
      </c>
      <c r="C39" s="125">
        <v>1.21202217</v>
      </c>
    </row>
    <row r="40" spans="2:3" x14ac:dyDescent="0.2">
      <c r="B40" s="125">
        <v>4.4685011299999999</v>
      </c>
      <c r="C40" s="125">
        <v>2.1986325400000002</v>
      </c>
    </row>
    <row r="41" spans="2:3" x14ac:dyDescent="0.2">
      <c r="B41" s="125">
        <v>3.7464174799999999</v>
      </c>
      <c r="C41" s="125">
        <v>4.002332</v>
      </c>
    </row>
    <row r="42" spans="2:3" x14ac:dyDescent="0.2">
      <c r="B42" s="125">
        <v>2.7669766</v>
      </c>
      <c r="C42" s="125">
        <v>2.4601603500000002</v>
      </c>
    </row>
    <row r="43" spans="2:3" x14ac:dyDescent="0.2">
      <c r="B43" s="125">
        <v>4.7833349999999997E-2</v>
      </c>
      <c r="C43" s="125">
        <v>2.9791899599999998</v>
      </c>
    </row>
    <row r="44" spans="2:3" x14ac:dyDescent="0.2">
      <c r="B44" s="125">
        <v>6.0100262799999999</v>
      </c>
      <c r="C44" s="125">
        <v>3.1256665199999998</v>
      </c>
    </row>
    <row r="45" spans="2:3" x14ac:dyDescent="0.2">
      <c r="B45" s="125">
        <v>3.2196723600000001</v>
      </c>
      <c r="C45" s="125">
        <v>2.5001267999999999</v>
      </c>
    </row>
    <row r="46" spans="2:3" x14ac:dyDescent="0.2">
      <c r="B46" s="125">
        <v>8.8183855500000004</v>
      </c>
      <c r="C46" s="125">
        <v>16.231724700000001</v>
      </c>
    </row>
    <row r="47" spans="2:3" x14ac:dyDescent="0.2">
      <c r="B47" s="125">
        <v>4.1364768700000001</v>
      </c>
      <c r="C47" s="125">
        <v>26.3344047</v>
      </c>
    </row>
    <row r="48" spans="2:3" x14ac:dyDescent="0.2">
      <c r="B48" s="125">
        <v>4.2302427099999997</v>
      </c>
      <c r="C48" s="125">
        <v>23.8907405</v>
      </c>
    </row>
    <row r="50" spans="1:10" ht="17" x14ac:dyDescent="0.2">
      <c r="A50" s="13" t="s">
        <v>8</v>
      </c>
      <c r="B50" s="14">
        <f>AVERAGE(B30:B48)</f>
        <v>3.5918606131578943</v>
      </c>
      <c r="C50" s="14">
        <f>AVERAGE(C30:C48)</f>
        <v>5.4527440342105269</v>
      </c>
      <c r="D50" s="128"/>
    </row>
    <row r="51" spans="1:10" ht="17" x14ac:dyDescent="0.2">
      <c r="A51" s="13" t="s">
        <v>9</v>
      </c>
      <c r="B51" s="13">
        <f>STDEV(B30:B48)/SQRT(COUNT(B30:B48))</f>
        <v>0.44219003522093947</v>
      </c>
      <c r="C51" s="13">
        <f>STDEV(C30:C48)/SQRT(COUNT(C30:C48))</f>
        <v>1.7616027473314635</v>
      </c>
    </row>
    <row r="55" spans="1:10" customFormat="1" x14ac:dyDescent="0.2">
      <c r="A55" s="129" t="s">
        <v>16</v>
      </c>
      <c r="B55" s="130" t="s">
        <v>17</v>
      </c>
      <c r="C55" s="131" t="s">
        <v>18</v>
      </c>
      <c r="D55" s="132"/>
      <c r="E55" s="132"/>
      <c r="F55" s="132"/>
      <c r="G55" s="132"/>
      <c r="H55" s="133"/>
      <c r="I55" s="129" t="s">
        <v>19</v>
      </c>
      <c r="J55" s="130" t="s">
        <v>20</v>
      </c>
    </row>
    <row r="56" spans="1:10" customFormat="1" ht="90" x14ac:dyDescent="0.2">
      <c r="A56" s="134" t="s">
        <v>109</v>
      </c>
      <c r="B56" s="135" t="s">
        <v>110</v>
      </c>
      <c r="C56" s="136" t="s">
        <v>111</v>
      </c>
      <c r="D56" s="137" t="s">
        <v>32</v>
      </c>
      <c r="E56" s="137"/>
      <c r="F56" s="138"/>
      <c r="G56" s="138"/>
      <c r="H56" s="139" t="s">
        <v>44</v>
      </c>
      <c r="I56" s="140" t="s">
        <v>45</v>
      </c>
      <c r="J56" s="141">
        <v>19</v>
      </c>
    </row>
    <row r="57" spans="1:10" customFormat="1" x14ac:dyDescent="0.2">
      <c r="A57" s="142"/>
      <c r="B57" s="143"/>
      <c r="C57" s="144"/>
      <c r="D57" s="145"/>
      <c r="E57" s="145"/>
      <c r="F57" s="145"/>
      <c r="G57" s="145"/>
      <c r="H57" s="146" t="s">
        <v>112</v>
      </c>
      <c r="I57" s="147">
        <v>0.31669999999999998</v>
      </c>
      <c r="J57" s="148"/>
    </row>
    <row r="58" spans="1:10" customFormat="1" ht="75" x14ac:dyDescent="0.2">
      <c r="A58" s="134" t="s">
        <v>113</v>
      </c>
      <c r="B58" s="135" t="s">
        <v>114</v>
      </c>
      <c r="C58" s="136" t="s">
        <v>111</v>
      </c>
      <c r="D58" s="137" t="s">
        <v>32</v>
      </c>
      <c r="E58" s="137"/>
      <c r="F58" s="138"/>
      <c r="G58" s="138"/>
      <c r="H58" s="139" t="s">
        <v>44</v>
      </c>
      <c r="I58" s="140" t="s">
        <v>45</v>
      </c>
      <c r="J58" s="141">
        <v>19</v>
      </c>
    </row>
    <row r="59" spans="1:10" customFormat="1" x14ac:dyDescent="0.2">
      <c r="A59" s="142"/>
      <c r="B59" s="143"/>
      <c r="C59" s="144"/>
      <c r="D59" s="145"/>
      <c r="E59" s="145"/>
      <c r="F59" s="145"/>
      <c r="G59" s="145"/>
      <c r="H59" s="146" t="s">
        <v>115</v>
      </c>
      <c r="I59" s="147">
        <v>0.26939999999999997</v>
      </c>
      <c r="J59" s="148"/>
    </row>
  </sheetData>
  <mergeCells count="4">
    <mergeCell ref="A27:C27"/>
    <mergeCell ref="A28:C28"/>
    <mergeCell ref="A1:C1"/>
    <mergeCell ref="A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251E9-2924-E04E-AC36-0F4436CE1B7E}">
  <dimension ref="A1:J60"/>
  <sheetViews>
    <sheetView tabSelected="1" topLeftCell="A34" workbookViewId="0">
      <selection activeCell="I43" sqref="I43"/>
    </sheetView>
  </sheetViews>
  <sheetFormatPr baseColWidth="10" defaultRowHeight="16" x14ac:dyDescent="0.2"/>
  <cols>
    <col min="1" max="1" width="18.1640625" style="1" customWidth="1"/>
    <col min="2" max="2" width="13.33203125" style="1" bestFit="1" customWidth="1"/>
    <col min="3" max="3" width="16" style="1" customWidth="1"/>
    <col min="4" max="7" width="10.83203125" style="1"/>
    <col min="8" max="8" width="18.6640625" style="1" customWidth="1"/>
    <col min="9" max="9" width="23.5" style="1" customWidth="1"/>
    <col min="10" max="16384" width="10.83203125" style="1"/>
  </cols>
  <sheetData>
    <row r="1" spans="1:3" x14ac:dyDescent="0.2">
      <c r="A1" s="126" t="s">
        <v>117</v>
      </c>
      <c r="B1" s="126"/>
      <c r="C1" s="126"/>
    </row>
    <row r="2" spans="1:3" x14ac:dyDescent="0.2">
      <c r="A2" s="126" t="s">
        <v>116</v>
      </c>
      <c r="B2" s="126"/>
      <c r="C2" s="126"/>
    </row>
    <row r="3" spans="1:3" x14ac:dyDescent="0.2">
      <c r="B3" s="127" t="s">
        <v>5</v>
      </c>
      <c r="C3" s="127" t="s">
        <v>13</v>
      </c>
    </row>
    <row r="4" spans="1:3" x14ac:dyDescent="0.2">
      <c r="B4" s="125">
        <v>22.468960920000001</v>
      </c>
      <c r="C4" s="125">
        <v>14.241073289999999</v>
      </c>
    </row>
    <row r="5" spans="1:3" x14ac:dyDescent="0.2">
      <c r="B5" s="125">
        <v>24.24179303</v>
      </c>
      <c r="C5" s="125">
        <v>18.251885179999999</v>
      </c>
    </row>
    <row r="6" spans="1:3" x14ac:dyDescent="0.2">
      <c r="B6" s="125">
        <v>22.82726439</v>
      </c>
      <c r="C6" s="125">
        <v>9.7029537969999993</v>
      </c>
    </row>
    <row r="7" spans="1:3" x14ac:dyDescent="0.2">
      <c r="B7" s="125">
        <v>30.043329719999999</v>
      </c>
      <c r="C7" s="125">
        <v>20.160819929999999</v>
      </c>
    </row>
    <row r="8" spans="1:3" x14ac:dyDescent="0.2">
      <c r="B8" s="125">
        <v>20.539954999999999</v>
      </c>
      <c r="C8" s="125">
        <v>27.49239678</v>
      </c>
    </row>
    <row r="9" spans="1:3" x14ac:dyDescent="0.2">
      <c r="B9" s="125">
        <v>42.363136410000003</v>
      </c>
      <c r="C9" s="125">
        <v>26.481126570000001</v>
      </c>
    </row>
    <row r="10" spans="1:3" x14ac:dyDescent="0.2">
      <c r="B10" s="125">
        <v>25.01458212</v>
      </c>
      <c r="C10" s="125">
        <v>30.514123819999998</v>
      </c>
    </row>
    <row r="11" spans="1:3" x14ac:dyDescent="0.2">
      <c r="B11" s="125">
        <v>5.516206983</v>
      </c>
      <c r="C11" s="125">
        <v>9.9066822200000004</v>
      </c>
    </row>
    <row r="12" spans="1:3" x14ac:dyDescent="0.2">
      <c r="B12" s="125">
        <v>9.3529975420000007</v>
      </c>
      <c r="C12" s="125">
        <v>9.357163688</v>
      </c>
    </row>
    <row r="13" spans="1:3" x14ac:dyDescent="0.2">
      <c r="B13" s="125">
        <v>11.82401467</v>
      </c>
      <c r="C13" s="125">
        <v>6.0117485310000003</v>
      </c>
    </row>
    <row r="14" spans="1:3" x14ac:dyDescent="0.2">
      <c r="B14" s="125">
        <v>7.765695955</v>
      </c>
      <c r="C14" s="125">
        <v>4.853762186</v>
      </c>
    </row>
    <row r="15" spans="1:3" x14ac:dyDescent="0.2">
      <c r="B15" s="125">
        <v>2.9818424120000002</v>
      </c>
      <c r="C15" s="125">
        <v>8.2201483209999999</v>
      </c>
    </row>
    <row r="16" spans="1:3" x14ac:dyDescent="0.2">
      <c r="B16" s="125">
        <v>6.4119656699999998</v>
      </c>
      <c r="C16" s="125">
        <v>2.833097242</v>
      </c>
    </row>
    <row r="17" spans="1:4" x14ac:dyDescent="0.2">
      <c r="B17" s="125">
        <v>20.33495813</v>
      </c>
      <c r="C17" s="125">
        <v>9.0821980589999995</v>
      </c>
    </row>
    <row r="18" spans="1:4" x14ac:dyDescent="0.2">
      <c r="B18" s="125">
        <v>15.87367719</v>
      </c>
      <c r="C18" s="125">
        <v>12.053162240000001</v>
      </c>
    </row>
    <row r="19" spans="1:4" x14ac:dyDescent="0.2">
      <c r="B19" s="125">
        <v>11.6823598</v>
      </c>
      <c r="C19" s="125">
        <v>2.737271894</v>
      </c>
    </row>
    <row r="20" spans="1:4" x14ac:dyDescent="0.2">
      <c r="B20" s="125">
        <v>24.152153989999999</v>
      </c>
      <c r="C20" s="125">
        <v>33.951337389999999</v>
      </c>
    </row>
    <row r="21" spans="1:4" x14ac:dyDescent="0.2">
      <c r="B21" s="125">
        <v>46.625281229999999</v>
      </c>
      <c r="C21" s="125">
        <v>46.94192151</v>
      </c>
    </row>
    <row r="22" spans="1:4" x14ac:dyDescent="0.2">
      <c r="B22" s="125">
        <v>28.418465130000001</v>
      </c>
      <c r="C22" s="125">
        <v>29.542140570000001</v>
      </c>
    </row>
    <row r="23" spans="1:4" x14ac:dyDescent="0.2">
      <c r="B23" s="125">
        <v>24.777101909999999</v>
      </c>
      <c r="C23" s="125">
        <v>33.95670552</v>
      </c>
    </row>
    <row r="25" spans="1:4" ht="17" x14ac:dyDescent="0.2">
      <c r="A25" s="13" t="s">
        <v>8</v>
      </c>
      <c r="B25" s="14">
        <f>AVERAGE(B4:B23)</f>
        <v>20.160787110099996</v>
      </c>
      <c r="C25" s="14">
        <f>AVERAGE(C4:C23)</f>
        <v>17.814585936900002</v>
      </c>
      <c r="D25" s="128"/>
    </row>
    <row r="26" spans="1:4" ht="17" x14ac:dyDescent="0.2">
      <c r="A26" s="13" t="s">
        <v>9</v>
      </c>
      <c r="B26" s="13">
        <f>STDEV(B4:B23)/SQRT(COUNT(B4:B23))</f>
        <v>2.6046801054247166</v>
      </c>
      <c r="C26" s="13">
        <f>STDEV(C4:C23)/SQRT(COUNT(C4:C23))</f>
        <v>2.8171639827493813</v>
      </c>
    </row>
    <row r="29" spans="1:4" x14ac:dyDescent="0.2">
      <c r="A29" s="126" t="s">
        <v>118</v>
      </c>
      <c r="B29" s="126"/>
      <c r="C29" s="126"/>
    </row>
    <row r="30" spans="1:4" x14ac:dyDescent="0.2">
      <c r="A30" s="126" t="s">
        <v>119</v>
      </c>
      <c r="B30" s="126"/>
      <c r="C30" s="126"/>
    </row>
    <row r="31" spans="1:4" x14ac:dyDescent="0.2">
      <c r="B31" s="125">
        <v>3.058773864</v>
      </c>
      <c r="C31" s="125">
        <v>2.6059913589999999</v>
      </c>
    </row>
    <row r="32" spans="1:4" x14ac:dyDescent="0.2">
      <c r="B32" s="125">
        <v>3.6701616650000002</v>
      </c>
      <c r="C32" s="125">
        <v>2.8849695799999999</v>
      </c>
    </row>
    <row r="33" spans="2:3" x14ac:dyDescent="0.2">
      <c r="B33" s="125">
        <v>4.1962172930000001</v>
      </c>
      <c r="C33" s="125">
        <v>1.804560036</v>
      </c>
    </row>
    <row r="34" spans="2:3" x14ac:dyDescent="0.2">
      <c r="B34" s="125">
        <v>3.7865343280000001</v>
      </c>
      <c r="C34" s="125">
        <v>2.4368581840000001</v>
      </c>
    </row>
    <row r="35" spans="2:3" x14ac:dyDescent="0.2">
      <c r="B35" s="125">
        <v>5.2426415879999997</v>
      </c>
      <c r="C35" s="125">
        <v>3.7896888290000001</v>
      </c>
    </row>
    <row r="36" spans="2:3" x14ac:dyDescent="0.2">
      <c r="B36" s="125">
        <v>4.4156274020000001</v>
      </c>
      <c r="C36" s="125">
        <v>11.83784094</v>
      </c>
    </row>
    <row r="37" spans="2:3" x14ac:dyDescent="0.2">
      <c r="B37" s="125">
        <v>2.377354365</v>
      </c>
      <c r="C37" s="125">
        <v>12.756074399999999</v>
      </c>
    </row>
    <row r="38" spans="2:3" x14ac:dyDescent="0.2">
      <c r="B38" s="125">
        <v>5.2162263529999997</v>
      </c>
      <c r="C38" s="125">
        <v>2.108907007</v>
      </c>
    </row>
    <row r="39" spans="2:3" x14ac:dyDescent="0.2">
      <c r="B39" s="125">
        <v>3.6688418390000002</v>
      </c>
      <c r="C39" s="125">
        <v>2.2026228579999998</v>
      </c>
    </row>
    <row r="40" spans="2:3" x14ac:dyDescent="0.2">
      <c r="B40" s="125">
        <v>2.9452474959999999</v>
      </c>
      <c r="C40" s="125">
        <v>3.309129333</v>
      </c>
    </row>
    <row r="41" spans="2:3" x14ac:dyDescent="0.2">
      <c r="B41" s="125">
        <v>3.5159704270000001</v>
      </c>
      <c r="C41" s="125">
        <v>3.2913397010000001</v>
      </c>
    </row>
    <row r="42" spans="2:3" x14ac:dyDescent="0.2">
      <c r="B42" s="125">
        <v>4.2377846469999998</v>
      </c>
      <c r="C42" s="125">
        <v>2.2023750720000002</v>
      </c>
    </row>
    <row r="43" spans="2:3" x14ac:dyDescent="0.2">
      <c r="B43" s="125">
        <v>2.8739666499999998</v>
      </c>
      <c r="C43" s="125">
        <v>2.8062447019999999</v>
      </c>
    </row>
    <row r="44" spans="2:3" x14ac:dyDescent="0.2">
      <c r="B44" s="125">
        <v>5.0616714959999998</v>
      </c>
      <c r="C44" s="125">
        <v>4.8196886809999997</v>
      </c>
    </row>
    <row r="45" spans="2:3" x14ac:dyDescent="0.2">
      <c r="B45" s="125">
        <v>3.7836433330000001</v>
      </c>
      <c r="C45" s="125">
        <v>3.5100001320000001</v>
      </c>
    </row>
    <row r="46" spans="2:3" x14ac:dyDescent="0.2">
      <c r="B46" s="125">
        <v>3.5403258449999999</v>
      </c>
      <c r="C46" s="125">
        <v>2.0567138909999998</v>
      </c>
    </row>
    <row r="47" spans="2:3" x14ac:dyDescent="0.2">
      <c r="B47" s="125">
        <v>8.5881744999999995E-2</v>
      </c>
      <c r="C47" s="125">
        <v>0.34567568900000001</v>
      </c>
    </row>
    <row r="48" spans="2:3" x14ac:dyDescent="0.2">
      <c r="B48" s="125">
        <v>0.221878148</v>
      </c>
      <c r="C48" s="125">
        <v>0.41113076799999998</v>
      </c>
    </row>
    <row r="49" spans="1:10" x14ac:dyDescent="0.2">
      <c r="B49" s="125">
        <v>9.8097525000000005E-2</v>
      </c>
      <c r="C49" s="125">
        <v>0.37904526700000002</v>
      </c>
    </row>
    <row r="50" spans="1:10" x14ac:dyDescent="0.2">
      <c r="B50" s="125">
        <v>8.0199188000000005E-2</v>
      </c>
      <c r="C50" s="125">
        <v>0.37645031400000001</v>
      </c>
    </row>
    <row r="52" spans="1:10" ht="17" x14ac:dyDescent="0.2">
      <c r="A52" s="13" t="s">
        <v>8</v>
      </c>
      <c r="B52" s="14">
        <f>AVERAGE(B31:B50)</f>
        <v>3.10385225985</v>
      </c>
      <c r="C52" s="14">
        <f>AVERAGE(C31:C50)</f>
        <v>3.2967653371500001</v>
      </c>
    </row>
    <row r="53" spans="1:10" ht="17" x14ac:dyDescent="0.2">
      <c r="A53" s="13" t="s">
        <v>9</v>
      </c>
      <c r="B53" s="13">
        <f>STDEV(B31:B50)/SQRT(COUNT(B31:B50))</f>
        <v>0.38112248864004378</v>
      </c>
      <c r="C53" s="13">
        <f>STDEV(C31:C50)/SQRT(COUNT(C31:C50))</f>
        <v>0.74039572065725512</v>
      </c>
    </row>
    <row r="56" spans="1:10" customFormat="1" x14ac:dyDescent="0.2">
      <c r="A56" s="29" t="s">
        <v>16</v>
      </c>
      <c r="B56" s="30" t="s">
        <v>17</v>
      </c>
      <c r="C56" s="31" t="s">
        <v>18</v>
      </c>
      <c r="D56" s="32"/>
      <c r="E56" s="32"/>
      <c r="F56" s="32"/>
      <c r="G56" s="32"/>
      <c r="H56" s="33"/>
      <c r="I56" s="29" t="s">
        <v>19</v>
      </c>
      <c r="J56" s="24" t="s">
        <v>20</v>
      </c>
    </row>
    <row r="57" spans="1:10" customFormat="1" ht="60" x14ac:dyDescent="0.2">
      <c r="A57" s="34" t="s">
        <v>120</v>
      </c>
      <c r="B57" s="149" t="s">
        <v>121</v>
      </c>
      <c r="C57" s="49" t="s">
        <v>111</v>
      </c>
      <c r="D57" s="36" t="s">
        <v>32</v>
      </c>
      <c r="E57" s="36"/>
      <c r="F57" s="37"/>
      <c r="G57" s="37"/>
      <c r="H57" s="38" t="s">
        <v>44</v>
      </c>
      <c r="I57" s="42" t="s">
        <v>45</v>
      </c>
      <c r="J57" s="28">
        <v>20</v>
      </c>
    </row>
    <row r="58" spans="1:10" customFormat="1" x14ac:dyDescent="0.2">
      <c r="A58" s="122"/>
      <c r="B58" s="150"/>
      <c r="C58" s="151"/>
      <c r="D58" s="53"/>
      <c r="E58" s="53"/>
      <c r="F58" s="53"/>
      <c r="G58" s="53"/>
      <c r="H58" s="152" t="s">
        <v>122</v>
      </c>
      <c r="I58" s="153">
        <v>0.1837</v>
      </c>
      <c r="J58" s="121"/>
    </row>
    <row r="59" spans="1:10" customFormat="1" ht="45" x14ac:dyDescent="0.2">
      <c r="A59" s="34" t="s">
        <v>123</v>
      </c>
      <c r="B59" s="149" t="s">
        <v>124</v>
      </c>
      <c r="C59" s="49" t="s">
        <v>111</v>
      </c>
      <c r="D59" s="36" t="s">
        <v>32</v>
      </c>
      <c r="E59" s="36"/>
      <c r="F59" s="37"/>
      <c r="G59" s="37"/>
      <c r="H59" s="38" t="s">
        <v>44</v>
      </c>
      <c r="I59" s="42" t="s">
        <v>45</v>
      </c>
      <c r="J59" s="28">
        <v>20</v>
      </c>
    </row>
    <row r="60" spans="1:10" customFormat="1" x14ac:dyDescent="0.2">
      <c r="A60" s="122"/>
      <c r="B60" s="150"/>
      <c r="C60" s="151"/>
      <c r="D60" s="53"/>
      <c r="E60" s="53"/>
      <c r="F60" s="53"/>
      <c r="G60" s="53"/>
      <c r="H60" s="152" t="s">
        <v>125</v>
      </c>
      <c r="I60" s="153">
        <v>0.78859999999999997</v>
      </c>
      <c r="J60" s="121"/>
    </row>
  </sheetData>
  <mergeCells count="4">
    <mergeCell ref="A1:C1"/>
    <mergeCell ref="A2:C2"/>
    <mergeCell ref="A29:C29"/>
    <mergeCell ref="A30:C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1D and 1E</vt:lpstr>
      <vt:lpstr>Figure 1F and 1G</vt:lpstr>
      <vt:lpstr>Figure 1H and 1I</vt:lpstr>
      <vt:lpstr>Figure 1J and 1K</vt:lpstr>
      <vt:lpstr>Figure 1L and 1M</vt:lpstr>
      <vt:lpstr>Figure 1N and 1O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Murugan, Malavika</dc:creator>
  <cp:lastModifiedBy>Murugan, Malavika</cp:lastModifiedBy>
  <dcterms:created xsi:type="dcterms:W3CDTF">2025-01-02T17:40:45Z</dcterms:created>
  <dcterms:modified xsi:type="dcterms:W3CDTF">2025-01-02T18:52:41Z</dcterms:modified>
</cp:coreProperties>
</file>