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efaa1e39a3c25a9/Desktop/vet quaterly/virulence journal/"/>
    </mc:Choice>
  </mc:AlternateContent>
  <xr:revisionPtr revIDLastSave="562" documentId="8_{82476B40-6317-4A79-97F3-C76B13C7941D}" xr6:coauthVersionLast="47" xr6:coauthVersionMax="47" xr10:uidLastSave="{134F164C-0257-45C0-8483-210EB746FB72}"/>
  <bookViews>
    <workbookView xWindow="-120" yWindow="-120" windowWidth="20730" windowHeight="11040" xr2:uid="{D9525478-39DF-4BC6-902E-8B560C20B04D}"/>
  </bookViews>
  <sheets>
    <sheet name="Raw data of fig. 2B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52" i="2" l="1"/>
  <c r="AB52" i="2" s="1"/>
  <c r="Z45" i="2"/>
  <c r="AB45" i="2" s="1"/>
  <c r="Y38" i="2"/>
  <c r="Z31" i="2"/>
  <c r="AB31" i="2" s="1"/>
  <c r="Z17" i="2"/>
  <c r="AB17" i="2" s="1"/>
  <c r="Z24" i="2"/>
  <c r="AB24" i="2" s="1"/>
  <c r="Z10" i="2"/>
  <c r="AB10" i="2" s="1"/>
  <c r="P52" i="2"/>
  <c r="R52" i="2" s="1"/>
  <c r="P45" i="2"/>
  <c r="R45" i="2" s="1"/>
  <c r="P38" i="2"/>
  <c r="R38" i="2" s="1"/>
  <c r="P31" i="2"/>
  <c r="R31" i="2" s="1"/>
  <c r="P17" i="2"/>
  <c r="R17" i="2" s="1"/>
  <c r="O24" i="2"/>
  <c r="O10" i="2"/>
  <c r="Y45" i="2"/>
  <c r="Z38" i="2"/>
  <c r="AB38" i="2" s="1"/>
  <c r="Y24" i="2"/>
  <c r="O31" i="2"/>
  <c r="P24" i="2"/>
  <c r="R24" i="2" s="1"/>
  <c r="P10" i="2"/>
  <c r="R10" i="2" s="1"/>
  <c r="F52" i="2"/>
  <c r="H52" i="2" s="1"/>
  <c r="F45" i="2"/>
  <c r="H45" i="2" s="1"/>
  <c r="E38" i="2"/>
  <c r="F31" i="2"/>
  <c r="H31" i="2" s="1"/>
  <c r="F24" i="2"/>
  <c r="H24" i="2" s="1"/>
  <c r="F17" i="2"/>
  <c r="H17" i="2" s="1"/>
  <c r="E45" i="2"/>
  <c r="F38" i="2"/>
  <c r="H38" i="2" s="1"/>
  <c r="E17" i="2"/>
  <c r="E10" i="2"/>
  <c r="H10" i="2"/>
  <c r="F10" i="2"/>
  <c r="Y52" i="2" l="1"/>
  <c r="Y31" i="2"/>
  <c r="Y17" i="2"/>
  <c r="Y10" i="2"/>
  <c r="O52" i="2"/>
  <c r="O45" i="2"/>
  <c r="O38" i="2"/>
  <c r="O17" i="2"/>
  <c r="E52" i="2"/>
  <c r="E31" i="2"/>
  <c r="E24" i="2"/>
</calcChain>
</file>

<file path=xl/sharedStrings.xml><?xml version="1.0" encoding="utf-8"?>
<sst xmlns="http://schemas.openxmlformats.org/spreadsheetml/2006/main" count="122" uniqueCount="44">
  <si>
    <t>S. Typhimurium</t>
  </si>
  <si>
    <r>
      <t>Log</t>
    </r>
    <r>
      <rPr>
        <b/>
        <vertAlign val="subscript"/>
        <sz val="12"/>
        <color theme="1"/>
        <rFont val="Times New Roman"/>
        <family val="1"/>
      </rPr>
      <t>10</t>
    </r>
    <r>
      <rPr>
        <b/>
        <sz val="12"/>
        <color theme="1"/>
        <rFont val="Times New Roman"/>
        <family val="1"/>
      </rPr>
      <t>CFUs/ml</t>
    </r>
  </si>
  <si>
    <t>Mean</t>
  </si>
  <si>
    <t>Standard deviation</t>
  </si>
  <si>
    <t>ΔmsrA</t>
  </si>
  <si>
    <t>ΔmsrP</t>
  </si>
  <si>
    <t>ΔmsrAC</t>
  </si>
  <si>
    <t>ΔmsrACP</t>
  </si>
  <si>
    <t>ΔmsrACPB</t>
  </si>
  <si>
    <t>ΔmsrACPBbisC</t>
  </si>
  <si>
    <t>ΔmsrACPB 1/4</t>
  </si>
  <si>
    <t>ΔmsrACPBbisC 1/4</t>
  </si>
  <si>
    <t>Incubation time 24 Hours</t>
  </si>
  <si>
    <t>Standard error</t>
  </si>
  <si>
    <r>
      <t xml:space="preserve">Fig 2. Effect of </t>
    </r>
    <r>
      <rPr>
        <i/>
        <sz val="18"/>
        <color rgb="FF000000"/>
        <rFont val="Times New Roman"/>
        <family val="1"/>
      </rPr>
      <t>msr</t>
    </r>
    <r>
      <rPr>
        <sz val="18"/>
        <color rgb="FF000000"/>
        <rFont val="Times New Roman"/>
        <family val="1"/>
      </rPr>
      <t xml:space="preserve"> gene deletion(s) on invasion and intracellular survival of </t>
    </r>
    <r>
      <rPr>
        <i/>
        <sz val="18"/>
        <color rgb="FF000000"/>
        <rFont val="Times New Roman"/>
        <family val="1"/>
      </rPr>
      <t xml:space="preserve">S. </t>
    </r>
    <r>
      <rPr>
        <sz val="18"/>
        <color rgb="FF000000"/>
        <rFont val="Times New Roman"/>
        <family val="1"/>
      </rPr>
      <t xml:space="preserve">Typhimurium in dendritic cells (Fig. 2B) </t>
    </r>
  </si>
  <si>
    <t>S. Typhimurium 1/4</t>
  </si>
  <si>
    <t>S. Typhimurium 2/4</t>
  </si>
  <si>
    <t>S. Typhimurium 3/4</t>
  </si>
  <si>
    <t>S. Typhimurium 4/4</t>
  </si>
  <si>
    <t>ΔmsrA 1/4</t>
  </si>
  <si>
    <t>ΔmsrA 2/4</t>
  </si>
  <si>
    <t>ΔmsrA 3/4</t>
  </si>
  <si>
    <t>ΔmsrA 4/4</t>
  </si>
  <si>
    <t>ΔmsrP 1/4</t>
  </si>
  <si>
    <t>ΔmsrP 2/4</t>
  </si>
  <si>
    <t>ΔmsrP 3/4</t>
  </si>
  <si>
    <t>ΔmsrP 4/4</t>
  </si>
  <si>
    <t>ΔmsrAC 4/4</t>
  </si>
  <si>
    <t>ΔmsrAC 1/4</t>
  </si>
  <si>
    <t>ΔmsrAC 2/4</t>
  </si>
  <si>
    <t>ΔmsrAC 3/4</t>
  </si>
  <si>
    <t>ΔmsrACP 1/4</t>
  </si>
  <si>
    <t>ΔmsrACP 2/4</t>
  </si>
  <si>
    <t>ΔmsrACP 3/4</t>
  </si>
  <si>
    <t>ΔmsrACP 4/4</t>
  </si>
  <si>
    <t>ΔmsrACPB 2/4</t>
  </si>
  <si>
    <t>ΔmsrACPB 3/4</t>
  </si>
  <si>
    <t>ΔmsrACPB 4/4</t>
  </si>
  <si>
    <t>Incubation time 1.5 Hours</t>
  </si>
  <si>
    <t>Incubation time 48 Hours</t>
  </si>
  <si>
    <t>ΔmsrACPBbisC 2/4</t>
  </si>
  <si>
    <t>ΔmsrACPBbisC 3/4</t>
  </si>
  <si>
    <t>ΔmsrACPBbisC 4/4</t>
  </si>
  <si>
    <r>
      <t>Fig 2</t>
    </r>
    <r>
      <rPr>
        <sz val="18"/>
        <color rgb="FF000000"/>
        <rFont val="Times New Roman"/>
        <family val="1"/>
      </rPr>
      <t xml:space="preserve">. Effect of </t>
    </r>
    <r>
      <rPr>
        <i/>
        <sz val="18"/>
        <color rgb="FF000000"/>
        <rFont val="Times New Roman"/>
        <family val="1"/>
      </rPr>
      <t>msr</t>
    </r>
    <r>
      <rPr>
        <sz val="18"/>
        <color rgb="FF000000"/>
        <rFont val="Times New Roman"/>
        <family val="1"/>
      </rPr>
      <t xml:space="preserve"> gene deletion(s) on invasion and intracellular survival of </t>
    </r>
    <r>
      <rPr>
        <i/>
        <sz val="18"/>
        <color rgb="FF000000"/>
        <rFont val="Times New Roman"/>
        <family val="1"/>
      </rPr>
      <t xml:space="preserve">S. </t>
    </r>
    <r>
      <rPr>
        <sz val="18"/>
        <color rgb="FF000000"/>
        <rFont val="Times New Roman"/>
        <family val="1"/>
      </rPr>
      <t xml:space="preserve">Typhimurium in dendritic cells (Fig. 2B)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</si>
</sst>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vertAlign val="subscript"/>
      <sz val="12"/>
      <color theme="1"/>
      <name val="Times New Roman"/>
      <family val="1"/>
    </font>
    <font>
      <b/>
      <sz val="18"/>
      <color rgb="FF000000"/>
      <name val="Times New Roman"/>
      <family val="1"/>
    </font>
    <font>
      <sz val="18"/>
      <color rgb="FF000000"/>
      <name val="Times New Roman"/>
      <family val="1"/>
    </font>
    <font>
      <i/>
      <sz val="18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2" fontId="0" fillId="0" borderId="0" xfId="0" applyNumberFormat="1"/>
    <xf numFmtId="0" fontId="4" fillId="0" borderId="0" xfId="0" applyFont="1"/>
    <xf numFmtId="0" fontId="1" fillId="0" borderId="0" xfId="0" applyFont="1"/>
    <xf numFmtId="2" fontId="1" fillId="0" borderId="0" xfId="0" applyNumberFormat="1" applyFont="1"/>
    <xf numFmtId="2" fontId="2" fillId="0" borderId="0" xfId="0" applyNumberFormat="1" applyFont="1"/>
    <xf numFmtId="0" fontId="5" fillId="0" borderId="0" xfId="0" applyFont="1"/>
    <xf numFmtId="2" fontId="0" fillId="2" borderId="0" xfId="0" applyNumberForma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58</xdr:row>
          <xdr:rowOff>0</xdr:rowOff>
        </xdr:from>
        <xdr:to>
          <xdr:col>12</xdr:col>
          <xdr:colOff>295275</xdr:colOff>
          <xdr:row>77</xdr:row>
          <xdr:rowOff>114300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8FCE4-2B10-4840-9126-BFB05EA6224A}">
  <dimension ref="A2:AC80"/>
  <sheetViews>
    <sheetView tabSelected="1" workbookViewId="0">
      <selection activeCell="N76" sqref="N76"/>
    </sheetView>
  </sheetViews>
  <sheetFormatPr defaultRowHeight="15" x14ac:dyDescent="0.25"/>
  <cols>
    <col min="10" max="10" width="0.28515625" customWidth="1"/>
    <col min="20" max="20" width="0.28515625" customWidth="1"/>
  </cols>
  <sheetData>
    <row r="2" spans="1:29" ht="23.25" x14ac:dyDescent="0.35">
      <c r="A2" s="6" t="s">
        <v>14</v>
      </c>
    </row>
    <row r="3" spans="1:29" x14ac:dyDescent="0.25">
      <c r="A3" s="1"/>
      <c r="B3" s="1"/>
      <c r="C3" s="1"/>
      <c r="D3" s="1"/>
      <c r="E3" s="1"/>
      <c r="F3" s="1"/>
      <c r="G3" s="1"/>
      <c r="H3" s="1"/>
      <c r="I3" s="1"/>
      <c r="J3" s="7"/>
      <c r="K3" s="1"/>
      <c r="L3" s="1"/>
      <c r="M3" s="1"/>
      <c r="N3" s="1"/>
      <c r="O3" s="1"/>
      <c r="P3" s="1"/>
      <c r="Q3" s="1"/>
      <c r="R3" s="1"/>
      <c r="S3" s="1"/>
      <c r="T3" s="7"/>
      <c r="U3" s="1"/>
      <c r="V3" s="1"/>
      <c r="W3" s="1"/>
      <c r="X3" s="1"/>
    </row>
    <row r="4" spans="1:29" x14ac:dyDescent="0.25">
      <c r="A4" s="3" t="s">
        <v>38</v>
      </c>
      <c r="B4" s="3"/>
      <c r="C4" s="4"/>
      <c r="D4" s="3"/>
      <c r="E4" s="3"/>
      <c r="F4" s="4"/>
      <c r="G4" s="3"/>
      <c r="H4" s="4"/>
      <c r="I4" s="3"/>
      <c r="J4" s="8"/>
      <c r="K4" s="3" t="s">
        <v>12</v>
      </c>
      <c r="L4" s="3"/>
      <c r="M4" s="4"/>
      <c r="N4" s="3"/>
      <c r="O4" s="3"/>
      <c r="P4" s="4"/>
      <c r="Q4" s="3"/>
      <c r="R4" s="4"/>
      <c r="S4" s="3"/>
      <c r="T4" s="8"/>
      <c r="U4" s="3" t="s">
        <v>39</v>
      </c>
      <c r="V4" s="3"/>
      <c r="W4" s="4"/>
      <c r="X4" s="3"/>
      <c r="Y4" s="3"/>
      <c r="Z4" s="4"/>
      <c r="AA4" s="3"/>
      <c r="AB4" s="4"/>
      <c r="AC4" s="3"/>
    </row>
    <row r="5" spans="1:29" x14ac:dyDescent="0.25">
      <c r="C5" s="1"/>
      <c r="F5" s="1"/>
      <c r="H5" s="1"/>
      <c r="J5" s="8"/>
      <c r="M5" s="1"/>
      <c r="P5" s="1"/>
      <c r="R5" s="1"/>
      <c r="T5" s="8"/>
      <c r="W5" s="1"/>
      <c r="Z5" s="1"/>
      <c r="AB5" s="1"/>
    </row>
    <row r="6" spans="1:29" x14ac:dyDescent="0.25">
      <c r="A6" s="3" t="s">
        <v>0</v>
      </c>
      <c r="B6" s="3"/>
      <c r="C6" s="4"/>
      <c r="D6" s="3"/>
      <c r="E6" s="3"/>
      <c r="F6" s="4"/>
      <c r="G6" s="3"/>
      <c r="H6" s="4"/>
      <c r="I6" s="3"/>
      <c r="J6" s="8"/>
      <c r="K6" s="3" t="s">
        <v>0</v>
      </c>
      <c r="L6" s="3"/>
      <c r="M6" s="4"/>
      <c r="N6" s="3"/>
      <c r="O6" s="3"/>
      <c r="P6" s="4"/>
      <c r="Q6" s="3"/>
      <c r="R6" s="4"/>
      <c r="S6" s="3"/>
      <c r="T6" s="8"/>
      <c r="U6" s="3" t="s">
        <v>0</v>
      </c>
      <c r="V6" s="3"/>
      <c r="W6" s="4"/>
      <c r="X6" s="3"/>
      <c r="Y6" s="3"/>
      <c r="Z6" s="4"/>
      <c r="AA6" s="3"/>
      <c r="AB6" s="4"/>
      <c r="AC6" s="3"/>
    </row>
    <row r="7" spans="1:29" x14ac:dyDescent="0.25">
      <c r="C7" s="1"/>
      <c r="F7" s="1"/>
      <c r="H7" s="1"/>
      <c r="J7" s="8"/>
      <c r="M7" s="1"/>
      <c r="P7" s="1"/>
      <c r="R7" s="1"/>
      <c r="T7" s="8"/>
      <c r="W7" s="1"/>
      <c r="Z7" s="1"/>
      <c r="AB7" s="1"/>
    </row>
    <row r="8" spans="1:29" ht="17.25" x14ac:dyDescent="0.3">
      <c r="A8" s="3"/>
      <c r="B8" s="3"/>
      <c r="C8" s="5" t="s">
        <v>1</v>
      </c>
      <c r="D8" s="3"/>
      <c r="E8" s="3" t="s">
        <v>2</v>
      </c>
      <c r="F8" s="4" t="s">
        <v>3</v>
      </c>
      <c r="G8" s="3"/>
      <c r="H8" s="4" t="s">
        <v>13</v>
      </c>
      <c r="I8" s="3"/>
      <c r="J8" s="8"/>
      <c r="K8" s="3"/>
      <c r="L8" s="3"/>
      <c r="M8" s="5" t="s">
        <v>1</v>
      </c>
      <c r="N8" s="3"/>
      <c r="O8" s="3" t="s">
        <v>2</v>
      </c>
      <c r="P8" s="4" t="s">
        <v>3</v>
      </c>
      <c r="Q8" s="3"/>
      <c r="R8" s="4" t="s">
        <v>13</v>
      </c>
      <c r="S8" s="3"/>
      <c r="T8" s="8"/>
      <c r="U8" s="3"/>
      <c r="V8" s="3"/>
      <c r="W8" s="5" t="s">
        <v>1</v>
      </c>
      <c r="X8" s="3"/>
      <c r="Y8" s="3" t="s">
        <v>2</v>
      </c>
      <c r="Z8" s="4" t="s">
        <v>3</v>
      </c>
      <c r="AA8" s="3"/>
      <c r="AB8" s="4" t="s">
        <v>13</v>
      </c>
      <c r="AC8" s="3"/>
    </row>
    <row r="9" spans="1:29" x14ac:dyDescent="0.25">
      <c r="C9" s="1"/>
      <c r="F9" s="1"/>
      <c r="H9" s="1"/>
      <c r="J9" s="8"/>
      <c r="M9" s="1"/>
      <c r="P9" s="1"/>
      <c r="R9" s="1"/>
      <c r="T9" s="8"/>
      <c r="W9" s="1"/>
      <c r="Z9" s="1"/>
      <c r="AB9" s="1"/>
    </row>
    <row r="10" spans="1:29" x14ac:dyDescent="0.25">
      <c r="A10" t="s">
        <v>15</v>
      </c>
      <c r="C10" s="1">
        <v>4.7615519885641815</v>
      </c>
      <c r="E10" s="1">
        <f>AVERAGE(C10:C13)</f>
        <v>4.7202225931894315</v>
      </c>
      <c r="F10" s="1">
        <f>STDEV(C10:C13)</f>
        <v>5.9425389529074973E-2</v>
      </c>
      <c r="H10" s="1">
        <f>F10/SQRT(4)</f>
        <v>2.9712694764537487E-2</v>
      </c>
      <c r="J10" s="8"/>
      <c r="K10" t="s">
        <v>15</v>
      </c>
      <c r="M10" s="1">
        <v>6.204119982655925</v>
      </c>
      <c r="O10" s="1">
        <f>AVERAGE(M10:M13)</f>
        <v>6.247005890482165</v>
      </c>
      <c r="P10" s="1">
        <f>STDEV(M10:M13)</f>
        <v>5.034852940913153E-2</v>
      </c>
      <c r="R10" s="1">
        <f>P10/SQRT(4)</f>
        <v>2.5174264704565765E-2</v>
      </c>
      <c r="T10" s="8"/>
      <c r="U10" t="s">
        <v>15</v>
      </c>
      <c r="W10" s="1">
        <v>5.6989700043360187</v>
      </c>
      <c r="Y10" s="1">
        <f>AVERAGE(W10:W13)</f>
        <v>5.857840941039747</v>
      </c>
      <c r="Z10" s="1">
        <f>STDEV(W10:W13)</f>
        <v>0.14270351754640187</v>
      </c>
      <c r="AB10" s="1">
        <f>Z10/SQRT(4)</f>
        <v>7.1351758773200935E-2</v>
      </c>
    </row>
    <row r="11" spans="1:29" x14ac:dyDescent="0.25">
      <c r="A11" t="s">
        <v>16</v>
      </c>
      <c r="C11" s="1">
        <v>4.7781512503836439</v>
      </c>
      <c r="F11" s="1"/>
      <c r="H11" s="1"/>
      <c r="J11" s="8"/>
      <c r="K11" t="s">
        <v>16</v>
      </c>
      <c r="M11" s="1">
        <v>6.3010299956639813</v>
      </c>
      <c r="P11" s="1"/>
      <c r="R11" s="1"/>
      <c r="T11" s="8"/>
      <c r="U11" t="s">
        <v>16</v>
      </c>
      <c r="W11" s="1">
        <v>6</v>
      </c>
      <c r="Z11" s="1"/>
      <c r="AB11" s="1"/>
    </row>
    <row r="12" spans="1:29" x14ac:dyDescent="0.25">
      <c r="A12" t="s">
        <v>17</v>
      </c>
      <c r="C12" s="1">
        <v>4.6879746200345558</v>
      </c>
      <c r="F12" s="1"/>
      <c r="H12" s="1"/>
      <c r="J12" s="8"/>
      <c r="K12" t="s">
        <v>17</v>
      </c>
      <c r="M12" s="1">
        <v>6.204119982655925</v>
      </c>
      <c r="P12" s="1"/>
      <c r="R12" s="1"/>
      <c r="T12" s="8"/>
      <c r="U12" t="s">
        <v>17</v>
      </c>
      <c r="W12" s="1">
        <v>5.9542425094393252</v>
      </c>
      <c r="Z12" s="1"/>
      <c r="AB12" s="1"/>
    </row>
    <row r="13" spans="1:29" x14ac:dyDescent="0.25">
      <c r="A13" t="s">
        <v>18</v>
      </c>
      <c r="C13" s="1">
        <v>4.653212513775344</v>
      </c>
      <c r="F13" s="1"/>
      <c r="H13" s="1"/>
      <c r="J13" s="8"/>
      <c r="K13" t="s">
        <v>18</v>
      </c>
      <c r="M13" s="1">
        <v>6.2787536009528289</v>
      </c>
      <c r="P13" s="1"/>
      <c r="R13" s="1"/>
      <c r="T13" s="8"/>
      <c r="U13" t="s">
        <v>18</v>
      </c>
      <c r="W13" s="1">
        <v>5.7781512503836439</v>
      </c>
      <c r="Z13" s="1"/>
      <c r="AB13" s="1"/>
    </row>
    <row r="14" spans="1:29" x14ac:dyDescent="0.25">
      <c r="C14" s="1"/>
      <c r="F14" s="1"/>
      <c r="H14" s="1"/>
      <c r="J14" s="8"/>
      <c r="M14" s="1"/>
      <c r="P14" s="1"/>
      <c r="R14" s="1"/>
      <c r="T14" s="8"/>
      <c r="W14" s="1"/>
      <c r="Z14" s="1"/>
      <c r="AB14" s="1"/>
    </row>
    <row r="15" spans="1:29" x14ac:dyDescent="0.25">
      <c r="A15" s="3" t="s">
        <v>4</v>
      </c>
      <c r="B15" s="3"/>
      <c r="C15" s="4"/>
      <c r="D15" s="3"/>
      <c r="E15" s="3"/>
      <c r="F15" s="4"/>
      <c r="G15" s="3"/>
      <c r="H15" s="4"/>
      <c r="I15" s="3"/>
      <c r="J15" s="8"/>
      <c r="K15" s="3" t="s">
        <v>4</v>
      </c>
      <c r="L15" s="3"/>
      <c r="M15" s="4"/>
      <c r="N15" s="3"/>
      <c r="O15" s="3"/>
      <c r="P15" s="4"/>
      <c r="Q15" s="3"/>
      <c r="R15" s="4"/>
      <c r="S15" s="3"/>
      <c r="T15" s="8"/>
      <c r="U15" s="3" t="s">
        <v>4</v>
      </c>
      <c r="V15" s="3"/>
      <c r="W15" s="4"/>
      <c r="X15" s="3"/>
      <c r="Y15" s="3"/>
      <c r="Z15" s="4"/>
      <c r="AA15" s="3"/>
      <c r="AB15" s="4"/>
      <c r="AC15" s="3"/>
    </row>
    <row r="16" spans="1:29" x14ac:dyDescent="0.25">
      <c r="C16" s="1"/>
      <c r="F16" s="1"/>
      <c r="H16" s="1"/>
      <c r="J16" s="8"/>
      <c r="M16" s="1"/>
      <c r="P16" s="1"/>
      <c r="R16" s="1"/>
      <c r="T16" s="8"/>
      <c r="W16" s="1"/>
      <c r="Z16" s="1"/>
      <c r="AB16" s="1"/>
    </row>
    <row r="17" spans="1:29" x14ac:dyDescent="0.25">
      <c r="A17" t="s">
        <v>19</v>
      </c>
      <c r="C17" s="1">
        <v>4.3424226808222066</v>
      </c>
      <c r="E17" s="1">
        <f>AVERAGE(C17:C20)</f>
        <v>4.3069459752134298</v>
      </c>
      <c r="F17" s="1">
        <f>STDEV(C17:C20)</f>
        <v>7.5794853553008842E-2</v>
      </c>
      <c r="H17" s="1">
        <f>F17/SQRT(4)</f>
        <v>3.7897426776504421E-2</v>
      </c>
      <c r="J17" s="8"/>
      <c r="K17" t="s">
        <v>19</v>
      </c>
      <c r="M17" s="1">
        <v>5.8976270912904418</v>
      </c>
      <c r="O17" s="1">
        <f>AVERAGE(M17:M20)</f>
        <v>5.8815142235480309</v>
      </c>
      <c r="P17" s="1">
        <f>STDEV(M17:M20)</f>
        <v>2.9270105348013185E-2</v>
      </c>
      <c r="R17" s="1">
        <f>P17/SQRT(4)</f>
        <v>1.4635052674006593E-2</v>
      </c>
      <c r="T17" s="8"/>
      <c r="U17" t="s">
        <v>19</v>
      </c>
      <c r="W17" s="1">
        <v>5.4149733479708182</v>
      </c>
      <c r="Y17" s="1">
        <f>AVERAGE(W17:W20)</f>
        <v>5.3620992758644421</v>
      </c>
      <c r="Z17" s="1">
        <f>STDEV(W17:W20)</f>
        <v>7.0833492097595069E-2</v>
      </c>
      <c r="AB17" s="1">
        <f>Z17/SQRT(4)</f>
        <v>3.5416746048797534E-2</v>
      </c>
    </row>
    <row r="18" spans="1:29" x14ac:dyDescent="0.25">
      <c r="A18" t="s">
        <v>20</v>
      </c>
      <c r="C18" s="1">
        <v>4.3802112417116064</v>
      </c>
      <c r="F18" s="1"/>
      <c r="H18" s="1"/>
      <c r="J18" s="8"/>
      <c r="K18" t="s">
        <v>20</v>
      </c>
      <c r="M18" s="1">
        <v>5.8864907251724823</v>
      </c>
      <c r="P18" s="1"/>
      <c r="R18" s="1"/>
      <c r="T18" s="8"/>
      <c r="U18" t="s">
        <v>20</v>
      </c>
      <c r="W18" s="1">
        <v>5.4313637641589869</v>
      </c>
      <c r="Z18" s="1"/>
      <c r="AB18" s="1"/>
    </row>
    <row r="19" spans="1:29" x14ac:dyDescent="0.25">
      <c r="A19" t="s">
        <v>21</v>
      </c>
      <c r="C19" s="1">
        <v>4.3010299956639813</v>
      </c>
      <c r="F19" s="1"/>
      <c r="H19" s="1"/>
      <c r="J19" s="8"/>
      <c r="K19" t="s">
        <v>21</v>
      </c>
      <c r="M19" s="1">
        <v>5.9030899869919438</v>
      </c>
      <c r="P19" s="1"/>
      <c r="R19" s="1"/>
      <c r="T19" s="8"/>
      <c r="U19" t="s">
        <v>21</v>
      </c>
      <c r="W19" s="1">
        <v>5.3010299956639813</v>
      </c>
      <c r="Z19" s="1"/>
      <c r="AB19" s="1"/>
    </row>
    <row r="20" spans="1:29" x14ac:dyDescent="0.25">
      <c r="A20" t="s">
        <v>22</v>
      </c>
      <c r="C20" s="1">
        <v>4.204119982655925</v>
      </c>
      <c r="F20" s="1"/>
      <c r="H20" s="1"/>
      <c r="J20" s="8"/>
      <c r="K20" t="s">
        <v>22</v>
      </c>
      <c r="M20" s="1">
        <v>5.8388490907372557</v>
      </c>
      <c r="P20" s="1"/>
      <c r="R20" s="1"/>
      <c r="T20" s="8"/>
      <c r="U20" t="s">
        <v>22</v>
      </c>
      <c r="W20" s="1">
        <v>5.3010299956639813</v>
      </c>
      <c r="Z20" s="1"/>
      <c r="AB20" s="1"/>
    </row>
    <row r="21" spans="1:29" x14ac:dyDescent="0.25">
      <c r="C21" s="1"/>
      <c r="F21" s="1"/>
      <c r="H21" s="1"/>
      <c r="J21" s="8"/>
      <c r="M21" s="1"/>
      <c r="P21" s="1"/>
      <c r="R21" s="1"/>
      <c r="T21" s="8"/>
      <c r="W21" s="1"/>
      <c r="Z21" s="1"/>
      <c r="AB21" s="1"/>
    </row>
    <row r="22" spans="1:29" x14ac:dyDescent="0.25">
      <c r="A22" s="3" t="s">
        <v>5</v>
      </c>
      <c r="B22" s="3"/>
      <c r="C22" s="4"/>
      <c r="D22" s="3"/>
      <c r="E22" s="3"/>
      <c r="F22" s="4"/>
      <c r="G22" s="3"/>
      <c r="H22" s="4"/>
      <c r="I22" s="3"/>
      <c r="J22" s="8"/>
      <c r="K22" s="3" t="s">
        <v>5</v>
      </c>
      <c r="L22" s="3"/>
      <c r="M22" s="4"/>
      <c r="N22" s="3"/>
      <c r="O22" s="3"/>
      <c r="P22" s="4"/>
      <c r="Q22" s="3"/>
      <c r="R22" s="4"/>
      <c r="S22" s="3"/>
      <c r="T22" s="8"/>
      <c r="U22" s="3" t="s">
        <v>5</v>
      </c>
      <c r="V22" s="3"/>
      <c r="W22" s="4"/>
      <c r="X22" s="3"/>
      <c r="Y22" s="3"/>
      <c r="Z22" s="4"/>
      <c r="AA22" s="3"/>
      <c r="AB22" s="4"/>
      <c r="AC22" s="3"/>
    </row>
    <row r="23" spans="1:29" x14ac:dyDescent="0.25">
      <c r="C23" s="1"/>
      <c r="F23" s="1"/>
      <c r="H23" s="1"/>
      <c r="J23" s="8"/>
      <c r="M23" s="1"/>
      <c r="P23" s="1"/>
      <c r="R23" s="1"/>
      <c r="T23" s="8"/>
      <c r="W23" s="1"/>
      <c r="Z23" s="1"/>
      <c r="AB23" s="1"/>
    </row>
    <row r="24" spans="1:29" x14ac:dyDescent="0.25">
      <c r="A24" t="s">
        <v>23</v>
      </c>
      <c r="C24" s="1">
        <v>5.0211892990699383</v>
      </c>
      <c r="E24" s="1">
        <f>AVERAGE(C24:C27)</f>
        <v>4.8851722879823694</v>
      </c>
      <c r="F24" s="1">
        <f>STDEV(C24:C27)</f>
        <v>0.15883329014820832</v>
      </c>
      <c r="H24" s="1">
        <f>F24/SQRT(4)</f>
        <v>7.9416645074104161E-2</v>
      </c>
      <c r="J24" s="8"/>
      <c r="K24" t="s">
        <v>23</v>
      </c>
      <c r="M24" s="1">
        <v>6.3979400086720375</v>
      </c>
      <c r="O24" s="1">
        <f>AVERAGE(M24:M27)</f>
        <v>6.3218384431786872</v>
      </c>
      <c r="P24" s="1">
        <f>STDEV(M24:M27)</f>
        <v>8.043046728621922E-2</v>
      </c>
      <c r="R24" s="1">
        <f>P24/SQRT(4)</f>
        <v>4.021523364310961E-2</v>
      </c>
      <c r="T24" s="8"/>
      <c r="U24" t="s">
        <v>23</v>
      </c>
      <c r="W24" s="1">
        <v>5.7781512503836439</v>
      </c>
      <c r="Y24" s="1">
        <f>AVERAGE(W24:W27)</f>
        <v>5.9615842780324515</v>
      </c>
      <c r="Z24" s="1">
        <f>STDEV(W24:W27)</f>
        <v>0.13951180643768582</v>
      </c>
      <c r="AB24" s="1">
        <f>Z24/SQRT(4)</f>
        <v>6.975590321884291E-2</v>
      </c>
    </row>
    <row r="25" spans="1:29" x14ac:dyDescent="0.25">
      <c r="A25" t="s">
        <v>24</v>
      </c>
      <c r="C25" s="1">
        <v>4.720159303405957</v>
      </c>
      <c r="F25" s="1"/>
      <c r="H25" s="1"/>
      <c r="J25" s="8"/>
      <c r="K25" t="s">
        <v>24</v>
      </c>
      <c r="M25" s="1">
        <v>6.3802112417116064</v>
      </c>
      <c r="P25" s="1"/>
      <c r="R25" s="1"/>
      <c r="T25" s="8"/>
      <c r="U25" t="s">
        <v>24</v>
      </c>
      <c r="W25" s="1">
        <v>5.9542425094393252</v>
      </c>
      <c r="Z25" s="1"/>
      <c r="AB25" s="1"/>
    </row>
    <row r="26" spans="1:29" x14ac:dyDescent="0.25">
      <c r="A26" t="s">
        <v>25</v>
      </c>
      <c r="C26" s="1">
        <v>5.0211892990699383</v>
      </c>
      <c r="F26" s="1"/>
      <c r="H26" s="1"/>
      <c r="J26" s="8"/>
      <c r="K26" t="s">
        <v>25</v>
      </c>
      <c r="M26" s="1">
        <v>6.2304489213782741</v>
      </c>
      <c r="P26" s="1"/>
      <c r="R26" s="1"/>
      <c r="T26" s="8"/>
      <c r="U26" t="s">
        <v>25</v>
      </c>
      <c r="W26" s="1">
        <v>6.1139433523068369</v>
      </c>
      <c r="Z26" s="1"/>
      <c r="AB26" s="1"/>
    </row>
    <row r="27" spans="1:29" x14ac:dyDescent="0.25">
      <c r="A27" t="s">
        <v>26</v>
      </c>
      <c r="C27" s="1">
        <v>4.7781512503836439</v>
      </c>
      <c r="F27" s="1"/>
      <c r="H27" s="1"/>
      <c r="J27" s="8"/>
      <c r="K27" t="s">
        <v>26</v>
      </c>
      <c r="M27" s="1">
        <v>6.2787536009528289</v>
      </c>
      <c r="P27" s="1"/>
      <c r="R27" s="1"/>
      <c r="T27" s="8"/>
      <c r="U27" t="s">
        <v>26</v>
      </c>
      <c r="W27" s="1">
        <v>6</v>
      </c>
      <c r="Z27" s="1"/>
      <c r="AB27" s="1"/>
    </row>
    <row r="28" spans="1:29" x14ac:dyDescent="0.25">
      <c r="C28" s="1"/>
      <c r="F28" s="1"/>
      <c r="H28" s="1"/>
      <c r="J28" s="8"/>
      <c r="M28" s="1"/>
      <c r="P28" s="1"/>
      <c r="R28" s="1"/>
      <c r="T28" s="8"/>
      <c r="W28" s="1"/>
      <c r="Z28" s="1"/>
      <c r="AB28" s="1"/>
    </row>
    <row r="29" spans="1:29" x14ac:dyDescent="0.25">
      <c r="A29" s="3" t="s">
        <v>6</v>
      </c>
      <c r="B29" s="3"/>
      <c r="C29" s="4"/>
      <c r="D29" s="3"/>
      <c r="E29" s="3"/>
      <c r="F29" s="4"/>
      <c r="G29" s="3"/>
      <c r="H29" s="4"/>
      <c r="I29" s="3"/>
      <c r="J29" s="8"/>
      <c r="K29" s="3" t="s">
        <v>6</v>
      </c>
      <c r="L29" s="3"/>
      <c r="M29" s="4"/>
      <c r="N29" s="3"/>
      <c r="O29" s="3"/>
      <c r="P29" s="4"/>
      <c r="Q29" s="3"/>
      <c r="R29" s="4"/>
      <c r="S29" s="3"/>
      <c r="T29" s="8"/>
      <c r="U29" s="3" t="s">
        <v>6</v>
      </c>
      <c r="V29" s="3"/>
      <c r="W29" s="4"/>
      <c r="X29" s="3"/>
      <c r="Y29" s="3"/>
      <c r="Z29" s="4"/>
      <c r="AA29" s="3"/>
      <c r="AB29" s="4"/>
      <c r="AC29" s="3"/>
    </row>
    <row r="30" spans="1:29" x14ac:dyDescent="0.25">
      <c r="C30" s="1"/>
      <c r="F30" s="1"/>
      <c r="H30" s="1"/>
      <c r="J30" s="8"/>
      <c r="M30" s="1"/>
      <c r="P30" s="1"/>
      <c r="R30" s="1"/>
      <c r="T30" s="8"/>
      <c r="W30" s="1"/>
      <c r="Z30" s="1"/>
      <c r="AB30" s="1"/>
    </row>
    <row r="31" spans="1:29" x14ac:dyDescent="0.25">
      <c r="A31" t="s">
        <v>28</v>
      </c>
      <c r="C31" s="1">
        <v>3.7323937598229686</v>
      </c>
      <c r="E31" s="1">
        <f>AVERAGE(C31:C34)</f>
        <v>3.6080838739662</v>
      </c>
      <c r="F31" s="1">
        <f>STDEV(C31:C34)</f>
        <v>0.14459789855763028</v>
      </c>
      <c r="H31" s="1">
        <f>F31/SQRT(4)</f>
        <v>7.2298949278815139E-2</v>
      </c>
      <c r="J31" s="8"/>
      <c r="K31" t="s">
        <v>28</v>
      </c>
      <c r="M31" s="1">
        <v>4.9542425094393252</v>
      </c>
      <c r="O31" s="1">
        <f>AVERAGE(M31:M34)</f>
        <v>4.8481566541185099</v>
      </c>
      <c r="P31" s="1">
        <f>STDEV(M31:M34)</f>
        <v>8.4195497398111802E-2</v>
      </c>
      <c r="R31" s="1">
        <f>P31/SQRT(4)</f>
        <v>4.2097748699055901E-2</v>
      </c>
      <c r="T31" s="8"/>
      <c r="U31" t="s">
        <v>28</v>
      </c>
      <c r="W31" s="1">
        <v>4.568201724066995</v>
      </c>
      <c r="Y31" s="1">
        <f>AVERAGE(W31:W34)</f>
        <v>4.5739174448068711</v>
      </c>
      <c r="Z31" s="1">
        <f>STDEV(W31:W34)</f>
        <v>1.143144147975228E-2</v>
      </c>
      <c r="AB31" s="1">
        <f>Z31/SQRT(4)</f>
        <v>5.71572073987614E-3</v>
      </c>
    </row>
    <row r="32" spans="1:29" x14ac:dyDescent="0.25">
      <c r="A32" t="s">
        <v>29</v>
      </c>
      <c r="C32" s="1">
        <v>3.7323937598229686</v>
      </c>
      <c r="F32" s="1"/>
      <c r="H32" s="1"/>
      <c r="J32" s="8"/>
      <c r="K32" t="s">
        <v>29</v>
      </c>
      <c r="M32" s="1">
        <v>4.8450980400142569</v>
      </c>
      <c r="P32" s="1"/>
      <c r="R32" s="1"/>
      <c r="T32" s="8"/>
      <c r="U32" t="s">
        <v>29</v>
      </c>
      <c r="W32" s="1">
        <v>4.568201724066995</v>
      </c>
      <c r="Z32" s="1"/>
      <c r="AB32" s="1"/>
    </row>
    <row r="33" spans="1:29" x14ac:dyDescent="0.25">
      <c r="A33" t="s">
        <v>30</v>
      </c>
      <c r="C33" s="1">
        <v>3.4623979978989561</v>
      </c>
      <c r="F33" s="1"/>
      <c r="H33" s="1"/>
      <c r="J33" s="8"/>
      <c r="K33" t="s">
        <v>30</v>
      </c>
      <c r="M33" s="1">
        <v>4.7481880270062007</v>
      </c>
      <c r="P33" s="1"/>
      <c r="R33" s="1"/>
      <c r="T33" s="8"/>
      <c r="U33" t="s">
        <v>30</v>
      </c>
      <c r="W33" s="1">
        <v>4.5910646070264995</v>
      </c>
      <c r="Z33" s="1"/>
      <c r="AB33" s="1"/>
    </row>
    <row r="34" spans="1:29" x14ac:dyDescent="0.25">
      <c r="A34" t="s">
        <v>27</v>
      </c>
      <c r="C34" s="1">
        <v>3.5051499783199058</v>
      </c>
      <c r="F34" s="1"/>
      <c r="H34" s="1"/>
      <c r="J34" s="8"/>
      <c r="K34" t="s">
        <v>27</v>
      </c>
      <c r="M34" s="1">
        <v>4.8450980400142569</v>
      </c>
      <c r="P34" s="1"/>
      <c r="R34" s="1"/>
      <c r="T34" s="8"/>
      <c r="U34" t="s">
        <v>27</v>
      </c>
      <c r="W34" s="1">
        <v>4.568201724066995</v>
      </c>
      <c r="Z34" s="1"/>
      <c r="AB34" s="1"/>
    </row>
    <row r="35" spans="1:29" x14ac:dyDescent="0.25">
      <c r="C35" s="1"/>
      <c r="F35" s="1"/>
      <c r="H35" s="1"/>
      <c r="J35" s="8"/>
      <c r="M35" s="1"/>
      <c r="P35" s="1"/>
      <c r="R35" s="1"/>
      <c r="T35" s="8"/>
      <c r="W35" s="1"/>
      <c r="Z35" s="1"/>
      <c r="AB35" s="1"/>
    </row>
    <row r="36" spans="1:29" x14ac:dyDescent="0.25">
      <c r="A36" s="3" t="s">
        <v>7</v>
      </c>
      <c r="B36" s="3"/>
      <c r="C36" s="4"/>
      <c r="D36" s="3"/>
      <c r="E36" s="3"/>
      <c r="F36" s="4"/>
      <c r="G36" s="3"/>
      <c r="H36" s="4"/>
      <c r="I36" s="3"/>
      <c r="J36" s="8"/>
      <c r="K36" s="3" t="s">
        <v>7</v>
      </c>
      <c r="L36" s="3"/>
      <c r="M36" s="4"/>
      <c r="N36" s="3"/>
      <c r="O36" s="3"/>
      <c r="P36" s="4"/>
      <c r="Q36" s="3"/>
      <c r="R36" s="4"/>
      <c r="S36" s="3"/>
      <c r="T36" s="8"/>
      <c r="U36" s="3" t="s">
        <v>7</v>
      </c>
      <c r="V36" s="3"/>
      <c r="W36" s="4"/>
      <c r="X36" s="3"/>
      <c r="Y36" s="3"/>
      <c r="Z36" s="4"/>
      <c r="AA36" s="3"/>
      <c r="AB36" s="4"/>
      <c r="AC36" s="3"/>
    </row>
    <row r="37" spans="1:29" x14ac:dyDescent="0.25">
      <c r="C37" s="1"/>
      <c r="F37" s="1"/>
      <c r="H37" s="1"/>
      <c r="J37" s="8"/>
      <c r="M37" s="1"/>
      <c r="P37" s="1"/>
      <c r="R37" s="1"/>
      <c r="T37" s="8"/>
      <c r="W37" s="1"/>
      <c r="Z37" s="1"/>
      <c r="AB37" s="1"/>
    </row>
    <row r="38" spans="1:29" x14ac:dyDescent="0.25">
      <c r="A38" t="s">
        <v>31</v>
      </c>
      <c r="C38" s="1">
        <v>3.4313637641589874</v>
      </c>
      <c r="E38" s="1">
        <f>AVERAGE(C38:C41)</f>
        <v>3.2579948407108379</v>
      </c>
      <c r="F38" s="1">
        <f>STDEV(C38:C41)</f>
        <v>0.1687187708645311</v>
      </c>
      <c r="H38" s="1">
        <f>F38/SQRT(4)</f>
        <v>8.4359385432265552E-2</v>
      </c>
      <c r="J38" s="8"/>
      <c r="K38" t="s">
        <v>31</v>
      </c>
      <c r="M38" s="1">
        <v>4.6989700043360187</v>
      </c>
      <c r="O38" s="1">
        <f>AVERAGE(M38:M41)</f>
        <v>4.6558123225994752</v>
      </c>
      <c r="P38" s="1">
        <f>STDEV(M38:M41)</f>
        <v>0.15546862402346828</v>
      </c>
      <c r="R38" s="1">
        <f>P38/SQRT(4)</f>
        <v>7.7734312011734141E-2</v>
      </c>
      <c r="T38" s="8"/>
      <c r="U38" t="s">
        <v>31</v>
      </c>
      <c r="W38" s="1">
        <v>4.568201724066995</v>
      </c>
      <c r="Y38" s="1">
        <f>AVERAGE(W38:W41)</f>
        <v>4.5620889664503421</v>
      </c>
      <c r="Z38" s="1">
        <f>STDEV(W38:W41)</f>
        <v>1.5369911741731709E-2</v>
      </c>
      <c r="AB38" s="1">
        <f>Z38/SQRT(4)</f>
        <v>7.6849558708658545E-3</v>
      </c>
    </row>
    <row r="39" spans="1:29" x14ac:dyDescent="0.25">
      <c r="A39" t="s">
        <v>32</v>
      </c>
      <c r="C39" s="1">
        <v>3.3521825181113627</v>
      </c>
      <c r="F39" s="1"/>
      <c r="H39" s="1"/>
      <c r="J39" s="8"/>
      <c r="K39" t="s">
        <v>32</v>
      </c>
      <c r="M39" s="1">
        <v>4.6020599913279625</v>
      </c>
      <c r="P39" s="1"/>
      <c r="R39" s="1"/>
      <c r="T39" s="8"/>
      <c r="U39" t="s">
        <v>32</v>
      </c>
      <c r="W39" s="1">
        <v>4.5440680443502757</v>
      </c>
      <c r="Z39" s="1"/>
      <c r="AB39" s="1"/>
    </row>
    <row r="40" spans="1:29" x14ac:dyDescent="0.25">
      <c r="A40" t="s">
        <v>33</v>
      </c>
      <c r="C40" s="1">
        <v>3.0511525224473814</v>
      </c>
      <c r="F40" s="1"/>
      <c r="H40" s="1"/>
      <c r="J40" s="8"/>
      <c r="K40" t="s">
        <v>33</v>
      </c>
      <c r="M40" s="1">
        <v>4.4771212547196626</v>
      </c>
      <c r="P40" s="1"/>
      <c r="R40" s="1"/>
      <c r="T40" s="8"/>
      <c r="U40" t="s">
        <v>33</v>
      </c>
      <c r="W40" s="1">
        <v>4.5797835966168101</v>
      </c>
      <c r="Z40" s="1"/>
      <c r="AB40" s="1"/>
    </row>
    <row r="41" spans="1:29" x14ac:dyDescent="0.25">
      <c r="A41" t="s">
        <v>34</v>
      </c>
      <c r="C41" s="1">
        <v>3.1972805581256192</v>
      </c>
      <c r="F41" s="1"/>
      <c r="H41" s="1"/>
      <c r="J41" s="8"/>
      <c r="K41" t="s">
        <v>34</v>
      </c>
      <c r="M41" s="1">
        <v>4.8450980400142569</v>
      </c>
      <c r="P41" s="1"/>
      <c r="R41" s="1"/>
      <c r="T41" s="8"/>
      <c r="U41" t="s">
        <v>34</v>
      </c>
      <c r="W41" s="1">
        <v>4.5563025007672868</v>
      </c>
      <c r="Z41" s="1"/>
      <c r="AB41" s="1"/>
    </row>
    <row r="42" spans="1:29" x14ac:dyDescent="0.25">
      <c r="C42" s="1"/>
      <c r="F42" s="1"/>
      <c r="H42" s="1"/>
      <c r="J42" s="8"/>
      <c r="M42" s="1"/>
      <c r="P42" s="1"/>
      <c r="R42" s="1"/>
      <c r="T42" s="8"/>
      <c r="W42" s="1"/>
      <c r="Z42" s="1"/>
      <c r="AB42" s="1"/>
    </row>
    <row r="43" spans="1:29" x14ac:dyDescent="0.25">
      <c r="A43" s="3" t="s">
        <v>8</v>
      </c>
      <c r="B43" s="3"/>
      <c r="C43" s="4"/>
      <c r="D43" s="3"/>
      <c r="E43" s="3"/>
      <c r="F43" s="4"/>
      <c r="G43" s="3"/>
      <c r="H43" s="4"/>
      <c r="I43" s="3"/>
      <c r="J43" s="8"/>
      <c r="K43" s="3" t="s">
        <v>8</v>
      </c>
      <c r="L43" s="3"/>
      <c r="M43" s="4"/>
      <c r="N43" s="3"/>
      <c r="O43" s="3"/>
      <c r="P43" s="4"/>
      <c r="Q43" s="3"/>
      <c r="R43" s="4"/>
      <c r="S43" s="3"/>
      <c r="T43" s="8"/>
      <c r="U43" s="3" t="s">
        <v>8</v>
      </c>
      <c r="V43" s="3"/>
      <c r="W43" s="4"/>
      <c r="X43" s="3"/>
      <c r="Y43" s="3"/>
      <c r="Z43" s="4"/>
      <c r="AA43" s="3"/>
      <c r="AB43" s="4"/>
      <c r="AC43" s="3"/>
    </row>
    <row r="44" spans="1:29" x14ac:dyDescent="0.25">
      <c r="C44" s="1"/>
      <c r="F44" s="1"/>
      <c r="H44" s="1"/>
      <c r="J44" s="8"/>
      <c r="M44" s="1"/>
      <c r="P44" s="1"/>
      <c r="R44" s="1"/>
      <c r="T44" s="8"/>
      <c r="W44" s="1"/>
      <c r="Z44" s="1"/>
      <c r="AB44" s="1"/>
    </row>
    <row r="45" spans="1:29" x14ac:dyDescent="0.25">
      <c r="A45" t="s">
        <v>10</v>
      </c>
      <c r="C45" s="1">
        <v>3.1972805581256192</v>
      </c>
      <c r="E45" s="1">
        <f>AVERAGE(C45:C48)</f>
        <v>3.1740914865412955</v>
      </c>
      <c r="F45" s="1">
        <f>STDEV(C45:C48)</f>
        <v>4.8744341437649955E-2</v>
      </c>
      <c r="H45" s="1">
        <f>F45/SQRT(4)</f>
        <v>2.4372170718824977E-2</v>
      </c>
      <c r="J45" s="8"/>
      <c r="K45" t="s">
        <v>10</v>
      </c>
      <c r="M45" s="1">
        <v>4.9030899869919438</v>
      </c>
      <c r="O45" s="1">
        <f>AVERAGE(M45:M48)</f>
        <v>4.8960828060918828</v>
      </c>
      <c r="P45" s="1">
        <f>STDEV(M45:M48)</f>
        <v>9.0930076047174943E-2</v>
      </c>
      <c r="R45" s="1">
        <f>P45/SQRT(4)</f>
        <v>4.5465038023587472E-2</v>
      </c>
      <c r="T45" s="8"/>
      <c r="U45" t="s">
        <v>10</v>
      </c>
      <c r="W45" s="1">
        <v>4.6901960800285138</v>
      </c>
      <c r="Y45" s="1">
        <f>AVERAGE(W45:W48)</f>
        <v>4.6376634688629963</v>
      </c>
      <c r="Z45" s="1">
        <f>STDEV(W45:W48)</f>
        <v>6.2214392960759465E-2</v>
      </c>
      <c r="AB45" s="1">
        <f>Z45/SQRT(4)</f>
        <v>3.1107196480379733E-2</v>
      </c>
    </row>
    <row r="46" spans="1:29" x14ac:dyDescent="0.25">
      <c r="A46" t="s">
        <v>35</v>
      </c>
      <c r="C46" s="1">
        <v>3.2174839442139063</v>
      </c>
      <c r="F46" s="1"/>
      <c r="H46" s="1"/>
      <c r="J46" s="8"/>
      <c r="K46" t="s">
        <v>35</v>
      </c>
      <c r="M46" s="1">
        <v>4.9030899869919438</v>
      </c>
      <c r="P46" s="1"/>
      <c r="R46" s="1"/>
      <c r="T46" s="8"/>
      <c r="U46" t="s">
        <v>35</v>
      </c>
      <c r="W46" s="1">
        <v>4.6901960800285138</v>
      </c>
      <c r="Z46" s="1"/>
      <c r="AB46" s="1"/>
    </row>
    <row r="47" spans="1:29" x14ac:dyDescent="0.25">
      <c r="A47" t="s">
        <v>36</v>
      </c>
      <c r="C47" s="1">
        <v>3.1760912590556813</v>
      </c>
      <c r="F47" s="1"/>
      <c r="H47" s="1"/>
      <c r="J47" s="8"/>
      <c r="K47" t="s">
        <v>36</v>
      </c>
      <c r="M47" s="1">
        <v>4.7781512503836439</v>
      </c>
      <c r="P47" s="1"/>
      <c r="R47" s="1"/>
      <c r="T47" s="8"/>
      <c r="U47" t="s">
        <v>36</v>
      </c>
      <c r="W47" s="1">
        <v>4.6020599913279625</v>
      </c>
      <c r="Z47" s="1"/>
      <c r="AB47" s="1"/>
    </row>
    <row r="48" spans="1:29" x14ac:dyDescent="0.25">
      <c r="A48" t="s">
        <v>37</v>
      </c>
      <c r="C48" s="1">
        <v>3.1055101847699738</v>
      </c>
      <c r="F48" s="1"/>
      <c r="H48" s="1"/>
      <c r="J48" s="8"/>
      <c r="K48" t="s">
        <v>37</v>
      </c>
      <c r="M48" s="1">
        <v>5</v>
      </c>
      <c r="P48" s="1"/>
      <c r="R48" s="1"/>
      <c r="T48" s="8"/>
      <c r="U48" t="s">
        <v>37</v>
      </c>
      <c r="W48" s="1">
        <v>4.568201724066995</v>
      </c>
      <c r="Z48" s="1"/>
      <c r="AB48" s="1"/>
    </row>
    <row r="49" spans="1:29" x14ac:dyDescent="0.25">
      <c r="C49" s="1"/>
      <c r="F49" s="1"/>
      <c r="H49" s="1"/>
      <c r="J49" s="8"/>
      <c r="M49" s="1"/>
      <c r="P49" s="1"/>
      <c r="R49" s="1"/>
      <c r="T49" s="8"/>
      <c r="W49" s="1"/>
      <c r="Z49" s="1"/>
      <c r="AB49" s="1"/>
    </row>
    <row r="50" spans="1:29" x14ac:dyDescent="0.25">
      <c r="A50" s="3" t="s">
        <v>9</v>
      </c>
      <c r="B50" s="3"/>
      <c r="C50" s="4"/>
      <c r="D50" s="3"/>
      <c r="E50" s="3"/>
      <c r="F50" s="4"/>
      <c r="G50" s="3"/>
      <c r="H50" s="4"/>
      <c r="I50" s="3"/>
      <c r="J50" s="8"/>
      <c r="K50" s="3" t="s">
        <v>9</v>
      </c>
      <c r="L50" s="3"/>
      <c r="M50" s="4"/>
      <c r="N50" s="3"/>
      <c r="O50" s="3"/>
      <c r="P50" s="4"/>
      <c r="Q50" s="3"/>
      <c r="R50" s="4"/>
      <c r="S50" s="3"/>
      <c r="T50" s="8"/>
      <c r="U50" s="3" t="s">
        <v>9</v>
      </c>
      <c r="V50" s="3"/>
      <c r="W50" s="4"/>
      <c r="X50" s="3"/>
      <c r="Y50" s="3"/>
      <c r="Z50" s="4"/>
      <c r="AA50" s="3"/>
      <c r="AB50" s="4"/>
      <c r="AC50" s="3"/>
    </row>
    <row r="51" spans="1:29" x14ac:dyDescent="0.25">
      <c r="C51" s="1"/>
      <c r="F51" s="1"/>
      <c r="H51" s="1"/>
      <c r="J51" s="8"/>
      <c r="M51" s="1"/>
      <c r="P51" s="1"/>
      <c r="R51" s="1"/>
      <c r="T51" s="8"/>
      <c r="W51" s="1"/>
      <c r="Z51" s="1"/>
      <c r="AB51" s="1"/>
    </row>
    <row r="52" spans="1:29" x14ac:dyDescent="0.25">
      <c r="A52" t="s">
        <v>11</v>
      </c>
      <c r="C52" s="1">
        <v>3.5563025007672873</v>
      </c>
      <c r="E52" s="1">
        <f>AVERAGE(C52:C55)</f>
        <v>3.5250926362793908</v>
      </c>
      <c r="F52" s="1">
        <f>STDEV(C52:C55)</f>
        <v>0.13347782352363527</v>
      </c>
      <c r="H52" s="1">
        <f>F52/SQRT(4)</f>
        <v>6.6738911761817635E-2</v>
      </c>
      <c r="J52" s="8"/>
      <c r="K52" t="s">
        <v>11</v>
      </c>
      <c r="M52" s="1">
        <v>4.6989700043360187</v>
      </c>
      <c r="O52" s="1">
        <f>AVERAGE(M52:M55)</f>
        <v>4.6747425010840047</v>
      </c>
      <c r="P52" s="1">
        <f>STDEV(M52:M55)</f>
        <v>4.845500650402812E-2</v>
      </c>
      <c r="R52" s="1">
        <f>P52/SQRT(4)</f>
        <v>2.422750325201406E-2</v>
      </c>
      <c r="T52" s="8"/>
      <c r="U52" t="s">
        <v>11</v>
      </c>
      <c r="W52" s="1">
        <v>4.7242758696007892</v>
      </c>
      <c r="Y52" s="1">
        <f>AVERAGE(W52:W55)</f>
        <v>4.6499384639250518</v>
      </c>
      <c r="Z52" s="1">
        <f>STDEV(W52:W55)</f>
        <v>8.3072085053984168E-2</v>
      </c>
      <c r="AB52" s="1">
        <f>Z52/SQRT(4)</f>
        <v>4.1536042526992084E-2</v>
      </c>
    </row>
    <row r="53" spans="1:29" x14ac:dyDescent="0.25">
      <c r="A53" t="s">
        <v>40</v>
      </c>
      <c r="C53" s="1">
        <v>3.6989700043360187</v>
      </c>
      <c r="F53" s="1"/>
      <c r="H53" s="1"/>
      <c r="J53" s="8"/>
      <c r="K53" t="s">
        <v>40</v>
      </c>
      <c r="M53" s="1">
        <v>4.6989700043360187</v>
      </c>
      <c r="P53" s="1"/>
      <c r="R53" s="1"/>
      <c r="T53" s="8"/>
      <c r="U53" t="s">
        <v>40</v>
      </c>
      <c r="W53" s="1">
        <v>4.5314789170422554</v>
      </c>
      <c r="Z53" s="1"/>
      <c r="AB53" s="1"/>
    </row>
    <row r="54" spans="1:29" x14ac:dyDescent="0.25">
      <c r="A54" t="s">
        <v>41</v>
      </c>
      <c r="C54" s="1">
        <v>3.4471580313422194</v>
      </c>
      <c r="F54" s="1"/>
      <c r="H54" s="1"/>
      <c r="J54" s="8"/>
      <c r="K54" t="s">
        <v>41</v>
      </c>
      <c r="M54" s="1">
        <v>4.6020599913279625</v>
      </c>
      <c r="P54" s="1"/>
      <c r="R54" s="1"/>
      <c r="T54" s="8"/>
      <c r="U54" t="s">
        <v>41</v>
      </c>
      <c r="W54" s="1">
        <v>4.6812412373755876</v>
      </c>
      <c r="Z54" s="1"/>
      <c r="AB54" s="1"/>
    </row>
    <row r="55" spans="1:29" x14ac:dyDescent="0.25">
      <c r="A55" t="s">
        <v>42</v>
      </c>
      <c r="C55" s="1">
        <v>3.3979400086720375</v>
      </c>
      <c r="F55" s="1"/>
      <c r="H55" s="1"/>
      <c r="J55" s="8"/>
      <c r="K55" t="s">
        <v>42</v>
      </c>
      <c r="M55" s="1">
        <v>4.6989700043360187</v>
      </c>
      <c r="P55" s="1"/>
      <c r="R55" s="1"/>
      <c r="T55" s="8"/>
      <c r="U55" t="s">
        <v>42</v>
      </c>
      <c r="W55" s="1">
        <v>4.6627578316815743</v>
      </c>
      <c r="Z55" s="1"/>
      <c r="AB55" s="1"/>
    </row>
    <row r="56" spans="1:29" x14ac:dyDescent="0.25">
      <c r="J56" s="8"/>
      <c r="T56" s="8"/>
    </row>
    <row r="57" spans="1:29" x14ac:dyDescent="0.25">
      <c r="J57" s="8"/>
    </row>
    <row r="80" spans="2:2" ht="23.25" x14ac:dyDescent="0.35">
      <c r="B80" s="2" t="s">
        <v>43</v>
      </c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rism8.Document" shapeId="2051" r:id="rId3">
          <objectPr defaultSize="0" autoPict="0" r:id="rId4">
            <anchor moveWithCells="1">
              <from>
                <xdr:col>1</xdr:col>
                <xdr:colOff>0</xdr:colOff>
                <xdr:row>58</xdr:row>
                <xdr:rowOff>0</xdr:rowOff>
              </from>
              <to>
                <xdr:col>12</xdr:col>
                <xdr:colOff>295275</xdr:colOff>
                <xdr:row>77</xdr:row>
                <xdr:rowOff>114300</xdr:rowOff>
              </to>
            </anchor>
          </objectPr>
        </oleObject>
      </mc:Choice>
      <mc:Fallback>
        <oleObject progId="Prism8.Document" shapeId="2051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 data of fig. 2B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Esha Sinha</dc:creator>
  <cp:lastModifiedBy>Esha Sinha</cp:lastModifiedBy>
  <dcterms:created xsi:type="dcterms:W3CDTF">2025-04-05T02:54:54Z</dcterms:created>
  <dcterms:modified xsi:type="dcterms:W3CDTF">2025-04-06T16:20:54Z</dcterms:modified>
</cp:coreProperties>
</file>