
<file path=[Content_Types].xml><?xml version="1.0" encoding="utf-8"?>
<Types xmlns="http://schemas.openxmlformats.org/package/2006/content-types">
  <Default Extension="bin" ContentType="application/vnd.openxmlformats-officedocument.oleObjec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d.docs.live.net/befaa1e39a3c25a9/Desktop/vet quaterly/virulence journal/"/>
    </mc:Choice>
  </mc:AlternateContent>
  <xr:revisionPtr revIDLastSave="562" documentId="8_{82476B40-6317-4A79-97F3-C76B13C7941D}" xr6:coauthVersionLast="47" xr6:coauthVersionMax="47" xr10:uidLastSave="{1AE2BD5A-5B27-43F6-9696-859BFB1EE1DE}"/>
  <bookViews>
    <workbookView xWindow="-120" yWindow="-120" windowWidth="20730" windowHeight="11040" xr2:uid="{D9525478-39DF-4BC6-902E-8B560C20B04D}"/>
  </bookViews>
  <sheets>
    <sheet name="Raw data of fig. 2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1" i="1" l="1"/>
  <c r="S41" i="1" s="1"/>
  <c r="Q35" i="1"/>
  <c r="S35" i="1" s="1"/>
  <c r="Q17" i="1"/>
  <c r="S17" i="1" s="1"/>
  <c r="Q47" i="1"/>
  <c r="S47" i="1" s="1"/>
  <c r="P47" i="1"/>
  <c r="Q29" i="1"/>
  <c r="S29" i="1" s="1"/>
  <c r="P29" i="1"/>
  <c r="Q23" i="1"/>
  <c r="S23" i="1" s="1"/>
  <c r="P23" i="1"/>
  <c r="Q11" i="1"/>
  <c r="S11" i="1" s="1"/>
  <c r="P11" i="1"/>
  <c r="F47" i="1"/>
  <c r="H47" i="1" s="1"/>
  <c r="E47" i="1"/>
  <c r="F41" i="1"/>
  <c r="H41" i="1" s="1"/>
  <c r="E41" i="1"/>
  <c r="F35" i="1"/>
  <c r="H35" i="1" s="1"/>
  <c r="E35" i="1"/>
  <c r="F29" i="1"/>
  <c r="H29" i="1" s="1"/>
  <c r="E29" i="1"/>
  <c r="F23" i="1"/>
  <c r="H23" i="1" s="1"/>
  <c r="E23" i="1"/>
  <c r="H17" i="1"/>
  <c r="F17" i="1"/>
  <c r="E17" i="1"/>
  <c r="H11" i="1"/>
  <c r="F11" i="1"/>
  <c r="E11" i="1"/>
  <c r="P41" i="1" l="1"/>
  <c r="P35" i="1"/>
  <c r="P17" i="1"/>
</calcChain>
</file>

<file path=xl/sharedStrings.xml><?xml version="1.0" encoding="utf-8"?>
<sst xmlns="http://schemas.openxmlformats.org/spreadsheetml/2006/main" count="69" uniqueCount="37">
  <si>
    <t>macrophage</t>
  </si>
  <si>
    <t>S. Typhimurium</t>
  </si>
  <si>
    <r>
      <t>Log</t>
    </r>
    <r>
      <rPr>
        <b/>
        <vertAlign val="subscript"/>
        <sz val="12"/>
        <color theme="1"/>
        <rFont val="Times New Roman"/>
        <family val="1"/>
      </rPr>
      <t>10</t>
    </r>
    <r>
      <rPr>
        <b/>
        <sz val="12"/>
        <color theme="1"/>
        <rFont val="Times New Roman"/>
        <family val="1"/>
      </rPr>
      <t>CFUs/ml</t>
    </r>
  </si>
  <si>
    <t>Mean</t>
  </si>
  <si>
    <t>Standard deviation</t>
  </si>
  <si>
    <t>ΔmsrA</t>
  </si>
  <si>
    <t>S. Typhimurium 1/3</t>
  </si>
  <si>
    <t>S. Typhimurium 2/3</t>
  </si>
  <si>
    <t>S. Typhimurium 3/3</t>
  </si>
  <si>
    <t>ΔmsrA 1/3</t>
  </si>
  <si>
    <t>ΔmsrA 2/3</t>
  </si>
  <si>
    <t>ΔmsrA 3/3</t>
  </si>
  <si>
    <t>ΔmsrP</t>
  </si>
  <si>
    <t>ΔmsrP 1/3</t>
  </si>
  <si>
    <t>ΔmsrP 2/3</t>
  </si>
  <si>
    <t>ΔmsrP 3/3</t>
  </si>
  <si>
    <t>ΔmsrAC</t>
  </si>
  <si>
    <t>ΔmsrAC 1/3</t>
  </si>
  <si>
    <t>ΔmsrAC 2/3</t>
  </si>
  <si>
    <t>ΔmsrAC 3/3</t>
  </si>
  <si>
    <t>ΔmsrACP</t>
  </si>
  <si>
    <t>ΔmsrACP 1/3</t>
  </si>
  <si>
    <t>ΔmsrACP 2/3</t>
  </si>
  <si>
    <t>ΔmsrACP 3/3</t>
  </si>
  <si>
    <t>ΔmsrACPB</t>
  </si>
  <si>
    <t>ΔmsrACPB 1/3</t>
  </si>
  <si>
    <t>ΔmsrACPB 2/3</t>
  </si>
  <si>
    <t>ΔmsrACPB 3/3</t>
  </si>
  <si>
    <t>ΔmsrACPBbisC</t>
  </si>
  <si>
    <t>ΔmsrACPBbisC 1/3</t>
  </si>
  <si>
    <r>
      <t>Fig 2</t>
    </r>
    <r>
      <rPr>
        <sz val="18"/>
        <color rgb="FF000000"/>
        <rFont val="Times New Roman"/>
        <family val="1"/>
      </rPr>
      <t xml:space="preserve">. Effect of </t>
    </r>
    <r>
      <rPr>
        <i/>
        <sz val="18"/>
        <color rgb="FF000000"/>
        <rFont val="Times New Roman"/>
        <family val="1"/>
      </rPr>
      <t>msr</t>
    </r>
    <r>
      <rPr>
        <sz val="18"/>
        <color rgb="FF000000"/>
        <rFont val="Times New Roman"/>
        <family val="1"/>
      </rPr>
      <t xml:space="preserve"> gene deletion(s) on invasion and intracellular survival of </t>
    </r>
    <r>
      <rPr>
        <i/>
        <sz val="18"/>
        <color rgb="FF000000"/>
        <rFont val="Times New Roman"/>
        <family val="1"/>
      </rPr>
      <t xml:space="preserve">S. </t>
    </r>
    <r>
      <rPr>
        <sz val="18"/>
        <color rgb="FF000000"/>
        <rFont val="Times New Roman"/>
        <family val="1"/>
      </rPr>
      <t xml:space="preserve">Typhimurium in poultry macrophages (Fig. 2A) and  dendritic cells (Fig. 2B) was determined as described in materials and methods. Macrophages and dendritic cells of poultry origin were infected with exponentially grown cultures of </t>
    </r>
    <r>
      <rPr>
        <i/>
        <sz val="18"/>
        <color rgb="FF000000"/>
        <rFont val="Times New Roman"/>
        <family val="1"/>
      </rPr>
      <t xml:space="preserve">S. </t>
    </r>
    <r>
      <rPr>
        <sz val="18"/>
        <color rgb="FF000000"/>
        <rFont val="Times New Roman"/>
        <family val="1"/>
      </rPr>
      <t xml:space="preserve">Typhimurium and various mutant strains. The cells were lysed at indicated times post infection with 0.1% Triton X-100, and the lysates were serially diluted and plated on HE agar. The recovered bacterial counts (log10 CFU/ml ± SE) were enumerated following incubation of the plates. (n=3). *** indicates </t>
    </r>
    <r>
      <rPr>
        <i/>
        <sz val="18"/>
        <color rgb="FF000000"/>
        <rFont val="Times New Roman"/>
        <family val="1"/>
      </rPr>
      <t>p</t>
    </r>
    <r>
      <rPr>
        <sz val="18"/>
        <color rgb="FF000000"/>
        <rFont val="Times New Roman"/>
        <family val="1"/>
      </rPr>
      <t xml:space="preserve"> &lt; 0.001.</t>
    </r>
  </si>
  <si>
    <t>Incubation time 2 Hours</t>
  </si>
  <si>
    <t>Incubation time 24 Hours</t>
  </si>
  <si>
    <t>Standard error</t>
  </si>
  <si>
    <t xml:space="preserve">Fig 2. Effect of msr gene deletion(s) on invasion and intracellular survival of S. Typhimurium in poultry macrophages (Fig. 2A) </t>
  </si>
  <si>
    <t>ΔmsrACPBbisC 2/3</t>
  </si>
  <si>
    <t>ΔmsrACPBbisC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</si>
</sst>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2"/>
      <color theme="1"/>
      <name val="Times New Roman"/>
      <family val="1"/>
    </font>
    <font>
      <b/>
      <vertAlign val="subscript"/>
      <sz val="12"/>
      <color theme="1"/>
      <name val="Times New Roman"/>
      <family val="1"/>
    </font>
    <font>
      <sz val="8"/>
      <name val="Calibri"/>
      <family val="2"/>
      <scheme val="minor"/>
    </font>
    <font>
      <b/>
      <sz val="18"/>
      <color rgb="FF000000"/>
      <name val="Times New Roman"/>
      <family val="1"/>
    </font>
    <font>
      <sz val="18"/>
      <color rgb="FF000000"/>
      <name val="Times New Roman"/>
      <family val="1"/>
    </font>
    <font>
      <i/>
      <sz val="18"/>
      <color rgb="FF000000"/>
      <name val="Times New Roman"/>
      <family val="1"/>
    </font>
  </fonts>
  <fills count="3">
    <fill>
      <patternFill patternType="none"/>
    </fill>
    <fill>
      <patternFill patternType="gray125"/>
    </fill>
    <fill>
      <patternFill patternType="solid">
        <fgColor theme="1"/>
        <bgColor indexed="64"/>
      </patternFill>
    </fill>
  </fills>
  <borders count="1">
    <border>
      <left/>
      <right/>
      <top/>
      <bottom/>
      <diagonal/>
    </border>
  </borders>
  <cellStyleXfs count="1">
    <xf numFmtId="0" fontId="0" fillId="0" borderId="0"/>
  </cellStyleXfs>
  <cellXfs count="9">
    <xf numFmtId="0" fontId="0" fillId="0" borderId="0" xfId="0"/>
    <xf numFmtId="0" fontId="2" fillId="0" borderId="0" xfId="0" applyFont="1" applyAlignment="1">
      <alignment horizontal="left" vertical="center" indent="5"/>
    </xf>
    <xf numFmtId="2" fontId="0" fillId="0" borderId="0" xfId="0" applyNumberFormat="1"/>
    <xf numFmtId="0" fontId="5" fillId="0" borderId="0" xfId="0" applyFont="1" applyAlignment="1">
      <alignment horizontal="left" vertical="center" readingOrder="1"/>
    </xf>
    <xf numFmtId="0" fontId="1" fillId="0" borderId="0" xfId="0" applyFont="1"/>
    <xf numFmtId="2" fontId="1" fillId="0" borderId="0" xfId="0" applyNumberFormat="1" applyFont="1"/>
    <xf numFmtId="2" fontId="2" fillId="0" borderId="0" xfId="0" applyNumberFormat="1" applyFont="1"/>
    <xf numFmtId="0" fontId="0" fillId="2" borderId="0" xfId="0" applyFill="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52</xdr:row>
          <xdr:rowOff>9525</xdr:rowOff>
        </xdr:from>
        <xdr:to>
          <xdr:col>14</xdr:col>
          <xdr:colOff>561975</xdr:colOff>
          <xdr:row>74</xdr:row>
          <xdr:rowOff>66675</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E1FC7-C6F6-42B5-B9BD-C3B2E3CAA825}">
  <dimension ref="A1:S79"/>
  <sheetViews>
    <sheetView tabSelected="1" workbookViewId="0">
      <selection activeCell="A15" sqref="A15"/>
    </sheetView>
  </sheetViews>
  <sheetFormatPr defaultRowHeight="15" x14ac:dyDescent="0.25"/>
  <cols>
    <col min="3" max="3" width="9.140625" style="2"/>
    <col min="6" max="6" width="9.140625" style="2"/>
    <col min="8" max="8" width="9.140625" style="2"/>
    <col min="10" max="10" width="0.85546875" customWidth="1"/>
  </cols>
  <sheetData>
    <row r="1" spans="1:19" x14ac:dyDescent="0.25">
      <c r="A1" t="s">
        <v>0</v>
      </c>
    </row>
    <row r="2" spans="1:19" ht="15.75" x14ac:dyDescent="0.25">
      <c r="A2" s="1" t="s">
        <v>34</v>
      </c>
    </row>
    <row r="4" spans="1:19" x14ac:dyDescent="0.25">
      <c r="J4" s="7"/>
    </row>
    <row r="5" spans="1:19" s="4" customFormat="1" x14ac:dyDescent="0.25">
      <c r="A5" s="4" t="s">
        <v>31</v>
      </c>
      <c r="C5" s="5"/>
      <c r="F5" s="5"/>
      <c r="H5" s="5"/>
      <c r="J5" s="8"/>
      <c r="L5" s="4" t="s">
        <v>32</v>
      </c>
      <c r="N5" s="5"/>
      <c r="Q5" s="5"/>
      <c r="S5" s="5"/>
    </row>
    <row r="6" spans="1:19" x14ac:dyDescent="0.25">
      <c r="J6" s="7"/>
      <c r="N6" s="2"/>
      <c r="Q6" s="2"/>
      <c r="S6" s="2"/>
    </row>
    <row r="7" spans="1:19" s="4" customFormat="1" x14ac:dyDescent="0.25">
      <c r="A7" s="4" t="s">
        <v>1</v>
      </c>
      <c r="C7" s="5"/>
      <c r="F7" s="5"/>
      <c r="H7" s="5"/>
      <c r="J7" s="8"/>
      <c r="L7" s="4" t="s">
        <v>1</v>
      </c>
      <c r="N7" s="5"/>
      <c r="Q7" s="5"/>
      <c r="S7" s="5"/>
    </row>
    <row r="8" spans="1:19" x14ac:dyDescent="0.25">
      <c r="J8" s="7"/>
      <c r="N8" s="2"/>
      <c r="Q8" s="2"/>
      <c r="S8" s="2"/>
    </row>
    <row r="9" spans="1:19" s="4" customFormat="1" ht="17.25" x14ac:dyDescent="0.3">
      <c r="C9" s="6" t="s">
        <v>2</v>
      </c>
      <c r="E9" s="4" t="s">
        <v>3</v>
      </c>
      <c r="F9" s="5" t="s">
        <v>4</v>
      </c>
      <c r="H9" s="5" t="s">
        <v>33</v>
      </c>
      <c r="J9" s="8"/>
      <c r="N9" s="6" t="s">
        <v>2</v>
      </c>
      <c r="P9" s="4" t="s">
        <v>3</v>
      </c>
      <c r="Q9" s="5" t="s">
        <v>4</v>
      </c>
      <c r="S9" s="5" t="s">
        <v>33</v>
      </c>
    </row>
    <row r="10" spans="1:19" x14ac:dyDescent="0.25">
      <c r="J10" s="7"/>
      <c r="N10" s="2"/>
      <c r="Q10" s="2"/>
      <c r="S10" s="2"/>
    </row>
    <row r="11" spans="1:19" x14ac:dyDescent="0.25">
      <c r="A11" t="s">
        <v>6</v>
      </c>
      <c r="C11" s="2">
        <v>4.6020599913279625</v>
      </c>
      <c r="E11" s="2">
        <f>AVERAGE(C11:C13)</f>
        <v>4.8027466551039497</v>
      </c>
      <c r="F11" s="2">
        <f>STDEV(C11:C13)</f>
        <v>0.17379974903075146</v>
      </c>
      <c r="H11" s="2">
        <f>F11/SQRT(3)</f>
        <v>0.10034333188799376</v>
      </c>
      <c r="J11" s="7"/>
      <c r="L11" t="s">
        <v>6</v>
      </c>
      <c r="N11" s="2">
        <v>6</v>
      </c>
      <c r="P11" s="2">
        <f>AVERAGE(N11:N13)</f>
        <v>5.8967320266761716</v>
      </c>
      <c r="Q11" s="2">
        <f>STDEV(N11:N13)</f>
        <v>8.9432688295769405E-2</v>
      </c>
      <c r="S11" s="2">
        <f>Q11/SQRT(3)</f>
        <v>5.1633986661914363E-2</v>
      </c>
    </row>
    <row r="12" spans="1:19" x14ac:dyDescent="0.25">
      <c r="A12" t="s">
        <v>7</v>
      </c>
      <c r="C12" s="2">
        <v>4.9030899869919438</v>
      </c>
      <c r="J12" s="7"/>
      <c r="L12" t="s">
        <v>7</v>
      </c>
      <c r="N12" s="2">
        <v>5.8450980400142569</v>
      </c>
      <c r="Q12" s="2"/>
      <c r="S12" s="2"/>
    </row>
    <row r="13" spans="1:19" x14ac:dyDescent="0.25">
      <c r="A13" t="s">
        <v>8</v>
      </c>
      <c r="C13" s="2">
        <v>4.9030899869919438</v>
      </c>
      <c r="J13" s="7"/>
      <c r="L13" t="s">
        <v>8</v>
      </c>
      <c r="N13" s="2">
        <v>5.8450980400142569</v>
      </c>
      <c r="Q13" s="2"/>
      <c r="S13" s="2"/>
    </row>
    <row r="14" spans="1:19" x14ac:dyDescent="0.25">
      <c r="J14" s="7"/>
      <c r="N14" s="2"/>
      <c r="Q14" s="2"/>
      <c r="S14" s="2"/>
    </row>
    <row r="15" spans="1:19" s="4" customFormat="1" x14ac:dyDescent="0.25">
      <c r="A15" s="4" t="s">
        <v>5</v>
      </c>
      <c r="C15" s="5"/>
      <c r="F15" s="5"/>
      <c r="H15" s="5"/>
      <c r="J15" s="8"/>
      <c r="L15" s="4" t="s">
        <v>5</v>
      </c>
      <c r="N15" s="5"/>
      <c r="Q15" s="5"/>
      <c r="S15" s="5"/>
    </row>
    <row r="16" spans="1:19" x14ac:dyDescent="0.25">
      <c r="J16" s="7"/>
      <c r="N16" s="2"/>
      <c r="Q16" s="2"/>
      <c r="S16" s="2"/>
    </row>
    <row r="17" spans="1:19" x14ac:dyDescent="0.25">
      <c r="A17" t="s">
        <v>9</v>
      </c>
      <c r="C17" s="2">
        <v>3.4771212547196626</v>
      </c>
      <c r="E17" s="2">
        <f>AVERAGE(C17:C19)</f>
        <v>3.6930604153492084</v>
      </c>
      <c r="F17" s="2">
        <f>STDEV(C17:C19)</f>
        <v>0.21304584635685428</v>
      </c>
      <c r="H17" s="2">
        <f>F17/SQRT(3)</f>
        <v>0.12300207674386147</v>
      </c>
      <c r="J17" s="7"/>
      <c r="L17" t="s">
        <v>9</v>
      </c>
      <c r="N17" s="2">
        <v>4.653212513775344</v>
      </c>
      <c r="P17" s="2">
        <f>AVERAGE(N17:N19)</f>
        <v>4.5881583424781365</v>
      </c>
      <c r="Q17" s="2">
        <f>STDEV(N17:N19)</f>
        <v>6.1297385095735617E-2</v>
      </c>
      <c r="S17" s="2">
        <f>Q17/SQRT(3)</f>
        <v>3.5390061785643114E-2</v>
      </c>
    </row>
    <row r="18" spans="1:19" x14ac:dyDescent="0.25">
      <c r="A18" t="s">
        <v>10</v>
      </c>
      <c r="C18" s="2">
        <v>3.9030899869919438</v>
      </c>
      <c r="J18" s="7"/>
      <c r="L18" t="s">
        <v>10</v>
      </c>
      <c r="N18" s="2">
        <v>4.5797835966168101</v>
      </c>
      <c r="Q18" s="2"/>
      <c r="S18" s="2"/>
    </row>
    <row r="19" spans="1:19" x14ac:dyDescent="0.25">
      <c r="A19" t="s">
        <v>11</v>
      </c>
      <c r="C19" s="2">
        <v>3.6989700043360187</v>
      </c>
      <c r="J19" s="7"/>
      <c r="L19" t="s">
        <v>11</v>
      </c>
      <c r="N19" s="2">
        <v>4.5314789170422554</v>
      </c>
      <c r="Q19" s="2"/>
      <c r="S19" s="2"/>
    </row>
    <row r="20" spans="1:19" x14ac:dyDescent="0.25">
      <c r="J20" s="7"/>
      <c r="N20" s="2"/>
      <c r="Q20" s="2"/>
      <c r="S20" s="2"/>
    </row>
    <row r="21" spans="1:19" s="4" customFormat="1" x14ac:dyDescent="0.25">
      <c r="A21" s="4" t="s">
        <v>12</v>
      </c>
      <c r="C21" s="5"/>
      <c r="F21" s="5"/>
      <c r="H21" s="5"/>
      <c r="J21" s="8"/>
      <c r="L21" s="4" t="s">
        <v>12</v>
      </c>
      <c r="N21" s="5"/>
      <c r="Q21" s="5"/>
      <c r="S21" s="5"/>
    </row>
    <row r="22" spans="1:19" x14ac:dyDescent="0.25">
      <c r="J22" s="7"/>
      <c r="N22" s="2"/>
      <c r="Q22" s="2"/>
      <c r="S22" s="2"/>
    </row>
    <row r="23" spans="1:19" x14ac:dyDescent="0.25">
      <c r="A23" t="s">
        <v>13</v>
      </c>
      <c r="C23" s="2">
        <v>4.6989700043360187</v>
      </c>
      <c r="E23" s="2">
        <f>AVERAGE(C23:C25)</f>
        <v>4.3597270820158753</v>
      </c>
      <c r="F23" s="2">
        <f>STDEV(C23:C25)</f>
        <v>0.65735225158588106</v>
      </c>
      <c r="H23" s="2">
        <f>F23/SQRT(3)</f>
        <v>0.37952249940551508</v>
      </c>
      <c r="J23" s="7"/>
      <c r="L23" t="s">
        <v>13</v>
      </c>
      <c r="N23" s="2">
        <v>5.7781512503836439</v>
      </c>
      <c r="P23" s="2">
        <f>AVERAGE(N23:N25)</f>
        <v>5.667820177369836</v>
      </c>
      <c r="Q23" s="2">
        <f>STDEV(N23:N25)</f>
        <v>9.6135091683799398E-2</v>
      </c>
      <c r="S23" s="2">
        <f>Q23/SQRT(3)</f>
        <v>5.5503621062210941E-2</v>
      </c>
    </row>
    <row r="24" spans="1:19" x14ac:dyDescent="0.25">
      <c r="A24" t="s">
        <v>14</v>
      </c>
      <c r="C24" s="2">
        <v>4.7781512503836439</v>
      </c>
      <c r="J24" s="7"/>
      <c r="L24" t="s">
        <v>14</v>
      </c>
      <c r="N24" s="2">
        <v>5.6020599913279625</v>
      </c>
      <c r="Q24" s="2"/>
      <c r="S24" s="2"/>
    </row>
    <row r="25" spans="1:19" x14ac:dyDescent="0.25">
      <c r="A25" t="s">
        <v>15</v>
      </c>
      <c r="C25" s="2">
        <v>3.6020599913279625</v>
      </c>
      <c r="J25" s="7"/>
      <c r="L25" t="s">
        <v>15</v>
      </c>
      <c r="N25" s="2">
        <v>5.6232492903979008</v>
      </c>
      <c r="Q25" s="2"/>
      <c r="S25" s="2"/>
    </row>
    <row r="26" spans="1:19" x14ac:dyDescent="0.25">
      <c r="J26" s="7"/>
      <c r="N26" s="2"/>
      <c r="Q26" s="2"/>
      <c r="S26" s="2"/>
    </row>
    <row r="27" spans="1:19" s="4" customFormat="1" x14ac:dyDescent="0.25">
      <c r="A27" s="4" t="s">
        <v>16</v>
      </c>
      <c r="C27" s="5"/>
      <c r="F27" s="5"/>
      <c r="H27" s="5"/>
      <c r="J27" s="8"/>
      <c r="L27" s="4" t="s">
        <v>16</v>
      </c>
      <c r="N27" s="5"/>
      <c r="Q27" s="5"/>
      <c r="S27" s="5"/>
    </row>
    <row r="28" spans="1:19" x14ac:dyDescent="0.25">
      <c r="J28" s="7"/>
      <c r="N28" s="2"/>
      <c r="Q28" s="2"/>
      <c r="S28" s="2"/>
    </row>
    <row r="29" spans="1:19" x14ac:dyDescent="0.25">
      <c r="A29" t="s">
        <v>17</v>
      </c>
      <c r="C29" s="2">
        <v>3.2304489213782741</v>
      </c>
      <c r="E29" s="2">
        <f>AVERAGE(C29:C31)</f>
        <v>3.3547444320115845</v>
      </c>
      <c r="F29" s="2">
        <f>STDEV(C29:C31)</f>
        <v>0.13089208483307394</v>
      </c>
      <c r="H29" s="2">
        <f>F29/SQRT(3)</f>
        <v>7.5570580413166569E-2</v>
      </c>
      <c r="J29" s="7"/>
      <c r="L29" t="s">
        <v>17</v>
      </c>
      <c r="N29" s="2">
        <v>4.2552725051033065</v>
      </c>
      <c r="P29" s="2">
        <f>AVERAGE(N29:N31)</f>
        <v>4.1078194556164895</v>
      </c>
      <c r="Q29" s="2">
        <f>STDEV(N29:N31)</f>
        <v>0.15060840333583564</v>
      </c>
      <c r="S29" s="2">
        <f>Q29/SQRT(3)</f>
        <v>8.6953802208164441E-2</v>
      </c>
    </row>
    <row r="30" spans="1:19" x14ac:dyDescent="0.25">
      <c r="A30" t="s">
        <v>18</v>
      </c>
      <c r="C30" s="2">
        <v>3.4913616938342726</v>
      </c>
      <c r="J30" s="7"/>
      <c r="L30" t="s">
        <v>18</v>
      </c>
      <c r="N30" s="2">
        <v>4.1139433523068369</v>
      </c>
      <c r="Q30" s="2"/>
      <c r="S30" s="2"/>
    </row>
    <row r="31" spans="1:19" x14ac:dyDescent="0.25">
      <c r="A31" t="s">
        <v>19</v>
      </c>
      <c r="C31" s="2">
        <v>3.3424226808222062</v>
      </c>
      <c r="J31" s="7"/>
      <c r="L31" t="s">
        <v>19</v>
      </c>
      <c r="N31" s="2">
        <v>3.9542425094393248</v>
      </c>
      <c r="Q31" s="2"/>
      <c r="S31" s="2"/>
    </row>
    <row r="32" spans="1:19" x14ac:dyDescent="0.25">
      <c r="J32" s="7"/>
      <c r="N32" s="2"/>
      <c r="Q32" s="2"/>
      <c r="S32" s="2"/>
    </row>
    <row r="33" spans="1:19" s="4" customFormat="1" x14ac:dyDescent="0.25">
      <c r="A33" s="4" t="s">
        <v>20</v>
      </c>
      <c r="C33" s="5"/>
      <c r="F33" s="5"/>
      <c r="H33" s="5"/>
      <c r="J33" s="8"/>
      <c r="L33" s="4" t="s">
        <v>20</v>
      </c>
      <c r="N33" s="5"/>
      <c r="Q33" s="5"/>
      <c r="S33" s="5"/>
    </row>
    <row r="34" spans="1:19" x14ac:dyDescent="0.25">
      <c r="J34" s="7"/>
      <c r="N34" s="2"/>
      <c r="Q34" s="2"/>
      <c r="S34" s="2"/>
    </row>
    <row r="35" spans="1:19" x14ac:dyDescent="0.25">
      <c r="A35" t="s">
        <v>21</v>
      </c>
      <c r="C35" s="2">
        <v>3.1760912590556813</v>
      </c>
      <c r="E35" s="2">
        <f>AVERAGE(C35:C37)</f>
        <v>3.4210541549874058</v>
      </c>
      <c r="F35" s="2">
        <f>STDEV(C35:C37)</f>
        <v>0.24805920400907325</v>
      </c>
      <c r="H35" s="2">
        <f>F35/SQRT(3)</f>
        <v>0.14321704820960274</v>
      </c>
      <c r="J35" s="7"/>
      <c r="L35" t="s">
        <v>21</v>
      </c>
      <c r="N35" s="2">
        <v>4.3802112417116064</v>
      </c>
      <c r="P35" s="2">
        <f>AVERAGE(N35:N37)</f>
        <v>4.3176942813040293</v>
      </c>
      <c r="Q35" s="2">
        <f>STDEV(N35:N37)</f>
        <v>7.7883300231524982E-2</v>
      </c>
      <c r="S35" s="2">
        <f>Q35/SQRT(3)</f>
        <v>4.4965944354047396E-2</v>
      </c>
    </row>
    <row r="36" spans="1:19" x14ac:dyDescent="0.25">
      <c r="A36" t="s">
        <v>22</v>
      </c>
      <c r="C36" s="2">
        <v>3.4149733479708178</v>
      </c>
      <c r="J36" s="7"/>
      <c r="L36" t="s">
        <v>22</v>
      </c>
      <c r="N36" s="2">
        <v>4.2304489213782741</v>
      </c>
      <c r="Q36" s="2"/>
      <c r="S36" s="2"/>
    </row>
    <row r="37" spans="1:19" x14ac:dyDescent="0.25">
      <c r="A37" t="s">
        <v>23</v>
      </c>
      <c r="C37" s="2">
        <v>3.6720978579357175</v>
      </c>
      <c r="J37" s="7"/>
      <c r="L37" t="s">
        <v>23</v>
      </c>
      <c r="N37" s="2">
        <v>4.3424226808222066</v>
      </c>
      <c r="Q37" s="2"/>
      <c r="S37" s="2"/>
    </row>
    <row r="38" spans="1:19" x14ac:dyDescent="0.25">
      <c r="J38" s="7"/>
      <c r="N38" s="2"/>
      <c r="Q38" s="2"/>
      <c r="S38" s="2"/>
    </row>
    <row r="39" spans="1:19" s="4" customFormat="1" x14ac:dyDescent="0.25">
      <c r="A39" s="4" t="s">
        <v>24</v>
      </c>
      <c r="C39" s="5"/>
      <c r="F39" s="5"/>
      <c r="H39" s="5"/>
      <c r="J39" s="8"/>
      <c r="L39" s="4" t="s">
        <v>24</v>
      </c>
      <c r="N39" s="5"/>
      <c r="Q39" s="5"/>
      <c r="S39" s="5"/>
    </row>
    <row r="40" spans="1:19" x14ac:dyDescent="0.25">
      <c r="J40" s="7"/>
      <c r="N40" s="2"/>
      <c r="Q40" s="2"/>
      <c r="S40" s="2"/>
    </row>
    <row r="41" spans="1:19" x14ac:dyDescent="0.25">
      <c r="A41" t="s">
        <v>25</v>
      </c>
      <c r="C41" s="2">
        <v>3.3617278360175931</v>
      </c>
      <c r="E41" s="2">
        <f>AVERAGE(C41:C43)</f>
        <v>3.2859884603947762</v>
      </c>
      <c r="F41" s="2">
        <f>STDEV(C41:C43)</f>
        <v>0.23821099174761989</v>
      </c>
      <c r="H41" s="2">
        <f>F41/SQRT(3)</f>
        <v>0.13753118020941607</v>
      </c>
      <c r="J41" s="7"/>
      <c r="L41" t="s">
        <v>25</v>
      </c>
      <c r="N41" s="2">
        <v>4.1139433523068369</v>
      </c>
      <c r="P41" s="2">
        <f>AVERAGE(N41:N43)</f>
        <v>4.1246715800973037</v>
      </c>
      <c r="Q41" s="2">
        <f>STDEV(N41:N43)</f>
        <v>1.8581835608261377E-2</v>
      </c>
      <c r="S41" s="2">
        <f>Q41/SQRT(3)</f>
        <v>1.0728227790467081E-2</v>
      </c>
    </row>
    <row r="42" spans="1:19" x14ac:dyDescent="0.25">
      <c r="A42" t="s">
        <v>26</v>
      </c>
      <c r="C42" s="2">
        <v>3.4771212547196626</v>
      </c>
      <c r="J42" s="7"/>
      <c r="L42" t="s">
        <v>26</v>
      </c>
      <c r="N42" s="2">
        <v>4.1461280356782382</v>
      </c>
      <c r="Q42" s="2"/>
      <c r="S42" s="2"/>
    </row>
    <row r="43" spans="1:19" x14ac:dyDescent="0.25">
      <c r="A43" t="s">
        <v>27</v>
      </c>
      <c r="C43" s="2">
        <v>3.019116290447073</v>
      </c>
      <c r="J43" s="7"/>
      <c r="L43" t="s">
        <v>27</v>
      </c>
      <c r="N43" s="2">
        <v>4.1139433523068369</v>
      </c>
      <c r="Q43" s="2"/>
      <c r="S43" s="2"/>
    </row>
    <row r="44" spans="1:19" x14ac:dyDescent="0.25">
      <c r="J44" s="7"/>
      <c r="N44" s="2"/>
      <c r="Q44" s="2"/>
      <c r="S44" s="2"/>
    </row>
    <row r="45" spans="1:19" s="4" customFormat="1" x14ac:dyDescent="0.25">
      <c r="A45" s="4" t="s">
        <v>28</v>
      </c>
      <c r="C45" s="5"/>
      <c r="F45" s="5"/>
      <c r="H45" s="5"/>
      <c r="J45" s="8"/>
      <c r="L45" s="4" t="s">
        <v>28</v>
      </c>
      <c r="N45" s="5"/>
      <c r="Q45" s="5"/>
      <c r="S45" s="5"/>
    </row>
    <row r="46" spans="1:19" x14ac:dyDescent="0.25">
      <c r="J46" s="7"/>
      <c r="N46" s="2"/>
      <c r="Q46" s="2"/>
      <c r="S46" s="2"/>
    </row>
    <row r="47" spans="1:19" x14ac:dyDescent="0.25">
      <c r="A47" t="s">
        <v>29</v>
      </c>
      <c r="C47" s="2">
        <v>3.3617278360175931</v>
      </c>
      <c r="E47" s="2">
        <f>AVERAGE(C47:C49)</f>
        <v>3.1821397556117308</v>
      </c>
      <c r="F47" s="2">
        <f>STDEV(C47:C49)</f>
        <v>0.20799376064426553</v>
      </c>
      <c r="H47" s="2">
        <f>F47/SQRT(3)</f>
        <v>0.12008525369772929</v>
      </c>
      <c r="J47" s="7"/>
      <c r="L47" t="s">
        <v>29</v>
      </c>
      <c r="N47" s="2">
        <v>4</v>
      </c>
      <c r="P47" s="2">
        <f>AVERAGE(N47:N49)</f>
        <v>4.0527874973650837</v>
      </c>
      <c r="Q47" s="2">
        <f>STDEV(N47:N49)</f>
        <v>0.18192861628772589</v>
      </c>
      <c r="S47" s="2">
        <f>Q47/SQRT(3)</f>
        <v>0.10503653558701469</v>
      </c>
    </row>
    <row r="48" spans="1:19" x14ac:dyDescent="0.25">
      <c r="A48" t="s">
        <v>35</v>
      </c>
      <c r="C48" s="2">
        <v>2.9542425094393248</v>
      </c>
      <c r="J48" s="7"/>
      <c r="L48" t="s">
        <v>35</v>
      </c>
      <c r="N48" s="2">
        <v>3.9030899869919438</v>
      </c>
      <c r="Q48" s="2"/>
      <c r="S48" s="2"/>
    </row>
    <row r="49" spans="1:19" x14ac:dyDescent="0.25">
      <c r="A49" t="s">
        <v>36</v>
      </c>
      <c r="C49" s="2">
        <v>3.2304489213782741</v>
      </c>
      <c r="J49" s="7"/>
      <c r="L49" t="s">
        <v>36</v>
      </c>
      <c r="N49" s="2">
        <v>4.2552725051033065</v>
      </c>
      <c r="Q49" s="2"/>
      <c r="S49" s="2"/>
    </row>
    <row r="50" spans="1:19" x14ac:dyDescent="0.25">
      <c r="J50" s="7"/>
      <c r="N50" s="2"/>
      <c r="Q50" s="2"/>
      <c r="S50" s="2"/>
    </row>
    <row r="51" spans="1:19" x14ac:dyDescent="0.25">
      <c r="J51" s="7"/>
    </row>
    <row r="79" spans="2:2" ht="23.25" x14ac:dyDescent="0.25">
      <c r="B79" s="3" t="s">
        <v>30</v>
      </c>
    </row>
  </sheetData>
  <phoneticPr fontId="4" type="noConversion"/>
  <pageMargins left="0.7" right="0.7" top="0.75" bottom="0.75" header="0.3" footer="0.3"/>
  <drawing r:id="rId1"/>
  <legacyDrawing r:id="rId2"/>
  <oleObjects>
    <mc:AlternateContent xmlns:mc="http://schemas.openxmlformats.org/markup-compatibility/2006">
      <mc:Choice Requires="x14">
        <oleObject progId="Prism8.Document" shapeId="1026" r:id="rId3">
          <objectPr defaultSize="0" autoPict="0" r:id="rId4">
            <anchor moveWithCells="1">
              <from>
                <xdr:col>1</xdr:col>
                <xdr:colOff>57150</xdr:colOff>
                <xdr:row>52</xdr:row>
                <xdr:rowOff>9525</xdr:rowOff>
              </from>
              <to>
                <xdr:col>14</xdr:col>
                <xdr:colOff>561975</xdr:colOff>
                <xdr:row>74</xdr:row>
                <xdr:rowOff>66675</xdr:rowOff>
              </to>
            </anchor>
          </objectPr>
        </oleObject>
      </mc:Choice>
      <mc:Fallback>
        <oleObject progId="Prism8.Document" shapeId="1026" r:id="rId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Raw data of fig. 2A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Esha Sinha</dc:creator>
  <cp:lastModifiedBy>Esha Sinha</cp:lastModifiedBy>
  <dcterms:created xsi:type="dcterms:W3CDTF">2025-04-05T02:54:54Z</dcterms:created>
  <dcterms:modified xsi:type="dcterms:W3CDTF">2025-04-06T16:19:54Z</dcterms:modified>
</cp:coreProperties>
</file>