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faa1e39a3c25a9/Desktop/vet quaterly/virulence journal/"/>
    </mc:Choice>
  </mc:AlternateContent>
  <xr:revisionPtr revIDLastSave="562" documentId="8_{82476B40-6317-4A79-97F3-C76B13C7941D}" xr6:coauthVersionLast="47" xr6:coauthVersionMax="47" xr10:uidLastSave="{318CFB5A-C517-43D0-8F42-578CADBCEAA9}"/>
  <bookViews>
    <workbookView xWindow="-120" yWindow="-120" windowWidth="20730" windowHeight="11040" xr2:uid="{D9525478-39DF-4BC6-902E-8B560C20B04D}"/>
  </bookViews>
  <sheets>
    <sheet name="Raw data of fig. 5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9" i="6" l="1"/>
  <c r="BJ9" i="6"/>
  <c r="BI9" i="6"/>
  <c r="BJ8" i="6"/>
  <c r="BK8" i="6" s="1"/>
  <c r="BI8" i="6"/>
  <c r="BJ7" i="6"/>
  <c r="BK7" i="6" s="1"/>
  <c r="BI7" i="6"/>
  <c r="BJ6" i="6"/>
  <c r="BK6" i="6" s="1"/>
  <c r="BI6" i="6"/>
  <c r="BA9" i="6"/>
  <c r="BB9" i="6" s="1"/>
  <c r="AZ9" i="6"/>
  <c r="BA8" i="6"/>
  <c r="BB8" i="6" s="1"/>
  <c r="AZ8" i="6"/>
  <c r="BA7" i="6"/>
  <c r="BB7" i="6" s="1"/>
  <c r="AZ7" i="6"/>
  <c r="BA6" i="6"/>
  <c r="BB6" i="6" s="1"/>
  <c r="AZ6" i="6"/>
  <c r="AR9" i="6"/>
  <c r="AS9" i="6" s="1"/>
  <c r="AQ9" i="6"/>
  <c r="AR8" i="6"/>
  <c r="AS8" i="6" s="1"/>
  <c r="AQ8" i="6"/>
  <c r="AR7" i="6"/>
  <c r="AS7" i="6" s="1"/>
  <c r="AQ7" i="6"/>
  <c r="AR6" i="6"/>
  <c r="AS6" i="6" s="1"/>
  <c r="AQ6" i="6"/>
  <c r="AI9" i="6"/>
  <c r="AJ9" i="6" s="1"/>
  <c r="AH9" i="6"/>
  <c r="AI8" i="6"/>
  <c r="AJ8" i="6" s="1"/>
  <c r="AH8" i="6"/>
  <c r="AI7" i="6"/>
  <c r="AJ7" i="6" s="1"/>
  <c r="AH7" i="6"/>
  <c r="AI6" i="6"/>
  <c r="AJ6" i="6" s="1"/>
  <c r="AH6" i="6"/>
  <c r="Z9" i="6"/>
  <c r="AA9" i="6" s="1"/>
  <c r="Y9" i="6"/>
  <c r="Z8" i="6"/>
  <c r="AA8" i="6" s="1"/>
  <c r="Y8" i="6"/>
  <c r="Z7" i="6"/>
  <c r="AA7" i="6" s="1"/>
  <c r="Y7" i="6"/>
  <c r="Z6" i="6"/>
  <c r="AA6" i="6" s="1"/>
  <c r="Y6" i="6"/>
  <c r="Q9" i="6"/>
  <c r="R9" i="6" s="1"/>
  <c r="P9" i="6"/>
  <c r="Q8" i="6"/>
  <c r="R8" i="6" s="1"/>
  <c r="P8" i="6"/>
  <c r="Q7" i="6"/>
  <c r="R7" i="6" s="1"/>
  <c r="P7" i="6"/>
  <c r="Q6" i="6"/>
  <c r="R6" i="6" s="1"/>
  <c r="P6" i="6"/>
  <c r="H9" i="6"/>
  <c r="I9" i="6" s="1"/>
  <c r="G9" i="6"/>
  <c r="H8" i="6"/>
  <c r="I8" i="6" s="1"/>
  <c r="G8" i="6"/>
  <c r="H7" i="6"/>
  <c r="I7" i="6" s="1"/>
  <c r="G7" i="6"/>
  <c r="I6" i="6"/>
  <c r="H6" i="6"/>
  <c r="G6" i="6"/>
</calcChain>
</file>

<file path=xl/sharedStrings.xml><?xml version="1.0" encoding="utf-8"?>
<sst xmlns="http://schemas.openxmlformats.org/spreadsheetml/2006/main" count="67" uniqueCount="19">
  <si>
    <t>S. Typhimurium</t>
  </si>
  <si>
    <t>Mean</t>
  </si>
  <si>
    <t>ΔmsrA</t>
  </si>
  <si>
    <t>ΔmsrP</t>
  </si>
  <si>
    <t>ΔmsrAC</t>
  </si>
  <si>
    <t>ΔmsrACP</t>
  </si>
  <si>
    <t>ΔmsrACPB</t>
  </si>
  <si>
    <t>ΔmsrACPBbisC</t>
  </si>
  <si>
    <t>Days post inoculation</t>
  </si>
  <si>
    <t>1/5</t>
  </si>
  <si>
    <t>2/5</t>
  </si>
  <si>
    <t>3/5</t>
  </si>
  <si>
    <t>4/5</t>
  </si>
  <si>
    <t>5/5</t>
  </si>
  <si>
    <t>Std. error</t>
  </si>
  <si>
    <t>Std. Dev.</t>
  </si>
  <si>
    <r>
      <t xml:space="preserve">Fig 5. Assessment of lymphocyte proliferation in birds inoculated with </t>
    </r>
    <r>
      <rPr>
        <b/>
        <i/>
        <sz val="18"/>
        <color rgb="FF000000"/>
        <rFont val="Times New Roman"/>
        <family val="1"/>
      </rPr>
      <t>S</t>
    </r>
    <r>
      <rPr>
        <b/>
        <sz val="18"/>
        <color rgb="FF000000"/>
        <rFont val="Times New Roman"/>
        <family val="1"/>
      </rPr>
      <t>. Typhimurium and various mutant strains</t>
    </r>
    <r>
      <rPr>
        <sz val="18"/>
        <color rgb="FF000000"/>
        <rFont val="Times New Roman"/>
        <family val="1"/>
      </rPr>
      <t xml:space="preserve">: </t>
    </r>
  </si>
  <si>
    <t>Stimulation index</t>
  </si>
  <si>
    <r>
      <t xml:space="preserve">Fig 5. Assessment of lymphocyte proliferation in birds inoculated with </t>
    </r>
    <r>
      <rPr>
        <b/>
        <i/>
        <sz val="18"/>
        <color rgb="FF000000"/>
        <rFont val="Times New Roman"/>
        <family val="1"/>
      </rPr>
      <t>S</t>
    </r>
    <r>
      <rPr>
        <b/>
        <sz val="18"/>
        <color rgb="FF000000"/>
        <rFont val="Times New Roman"/>
        <family val="1"/>
      </rPr>
      <t>. Typhimurium and various mutant strains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</si>
</sst>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sz val="18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49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171450</xdr:rowOff>
        </xdr:from>
        <xdr:to>
          <xdr:col>18</xdr:col>
          <xdr:colOff>171450</xdr:colOff>
          <xdr:row>40</xdr:row>
          <xdr:rowOff>123825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7C6BD-D798-4E42-95FB-15E26EC6CE85}">
  <dimension ref="A1:BK43"/>
  <sheetViews>
    <sheetView tabSelected="1" workbookViewId="0">
      <selection activeCell="D11" sqref="D11"/>
    </sheetView>
  </sheetViews>
  <sheetFormatPr defaultRowHeight="15" x14ac:dyDescent="0.25"/>
  <cols>
    <col min="1" max="1" width="19.85546875" customWidth="1"/>
  </cols>
  <sheetData>
    <row r="1" spans="1:63" ht="23.25" x14ac:dyDescent="0.35">
      <c r="A1" s="2" t="s">
        <v>16</v>
      </c>
    </row>
    <row r="3" spans="1:63" x14ac:dyDescent="0.25">
      <c r="A3" t="s">
        <v>17</v>
      </c>
      <c r="B3" s="7"/>
      <c r="C3" s="7"/>
      <c r="D3" s="7"/>
      <c r="E3" s="7"/>
      <c r="F3" s="7"/>
      <c r="G3" s="1"/>
      <c r="H3" s="1"/>
      <c r="I3" s="1"/>
      <c r="J3" s="1"/>
      <c r="K3" s="7"/>
      <c r="L3" s="7"/>
      <c r="M3" s="7"/>
      <c r="N3" s="7"/>
      <c r="O3" s="7"/>
      <c r="P3" s="1"/>
      <c r="Q3" s="1"/>
      <c r="R3" s="1"/>
      <c r="S3" s="1"/>
      <c r="T3" s="7"/>
      <c r="U3" s="7"/>
      <c r="V3" s="7"/>
      <c r="W3" s="7"/>
      <c r="X3" s="7"/>
      <c r="Y3" s="1"/>
      <c r="Z3" s="1"/>
      <c r="AA3" s="1"/>
      <c r="AC3" s="7"/>
      <c r="AD3" s="7"/>
      <c r="AE3" s="7"/>
      <c r="AF3" s="7"/>
      <c r="AG3" s="7"/>
      <c r="AL3" s="7"/>
      <c r="AM3" s="7"/>
      <c r="AN3" s="7"/>
      <c r="AO3" s="7"/>
      <c r="AP3" s="7"/>
      <c r="AU3" s="7"/>
      <c r="AV3" s="7"/>
      <c r="AW3" s="7"/>
      <c r="AX3" s="7"/>
      <c r="AY3" s="7"/>
      <c r="BD3" s="1"/>
      <c r="BE3" s="1"/>
      <c r="BF3" s="1"/>
      <c r="BG3" s="1"/>
      <c r="BH3" s="1"/>
    </row>
    <row r="4" spans="1:63" s="3" customFormat="1" x14ac:dyDescent="0.25">
      <c r="A4" s="13"/>
      <c r="B4" s="14" t="s">
        <v>0</v>
      </c>
      <c r="C4" s="14"/>
      <c r="D4" s="14"/>
      <c r="E4" s="14"/>
      <c r="F4" s="14"/>
      <c r="G4" s="11"/>
      <c r="H4" s="11"/>
      <c r="I4" s="11"/>
      <c r="J4" s="11"/>
      <c r="K4" s="15" t="s">
        <v>2</v>
      </c>
      <c r="L4" s="15"/>
      <c r="M4" s="15"/>
      <c r="N4" s="15"/>
      <c r="O4" s="15"/>
      <c r="P4" s="11"/>
      <c r="Q4" s="11"/>
      <c r="R4" s="11"/>
      <c r="S4" s="11"/>
      <c r="T4" s="14" t="s">
        <v>3</v>
      </c>
      <c r="U4" s="14"/>
      <c r="V4" s="14"/>
      <c r="W4" s="14"/>
      <c r="X4" s="14"/>
      <c r="Y4" s="11"/>
      <c r="Z4" s="11"/>
      <c r="AA4" s="11"/>
      <c r="AB4" s="13"/>
      <c r="AC4" s="14" t="s">
        <v>4</v>
      </c>
      <c r="AD4" s="14"/>
      <c r="AE4" s="14"/>
      <c r="AF4" s="14"/>
      <c r="AG4" s="14"/>
      <c r="AH4" s="13"/>
      <c r="AI4" s="13"/>
      <c r="AJ4" s="13"/>
      <c r="AK4" s="13"/>
      <c r="AL4" s="14" t="s">
        <v>5</v>
      </c>
      <c r="AM4" s="14"/>
      <c r="AN4" s="14"/>
      <c r="AO4" s="14"/>
      <c r="AP4" s="14"/>
      <c r="AQ4" s="13"/>
      <c r="AR4" s="13"/>
      <c r="AS4" s="13"/>
      <c r="AT4" s="13"/>
      <c r="AU4" s="14" t="s">
        <v>6</v>
      </c>
      <c r="AV4" s="14"/>
      <c r="AW4" s="14"/>
      <c r="AX4" s="14"/>
      <c r="AY4" s="14"/>
      <c r="AZ4" s="13"/>
      <c r="BA4" s="13"/>
      <c r="BB4" s="13"/>
      <c r="BC4" s="13"/>
      <c r="BD4" s="14" t="s">
        <v>7</v>
      </c>
      <c r="BE4" s="14"/>
      <c r="BF4" s="14"/>
      <c r="BG4" s="14"/>
      <c r="BH4" s="14"/>
    </row>
    <row r="5" spans="1:63" s="12" customFormat="1" x14ac:dyDescent="0.25">
      <c r="A5" s="9" t="s">
        <v>8</v>
      </c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1" t="s">
        <v>1</v>
      </c>
      <c r="H5" s="11" t="s">
        <v>15</v>
      </c>
      <c r="I5" s="11" t="s">
        <v>14</v>
      </c>
      <c r="J5" s="11"/>
      <c r="K5" s="10" t="s">
        <v>9</v>
      </c>
      <c r="L5" s="10" t="s">
        <v>10</v>
      </c>
      <c r="M5" s="10" t="s">
        <v>11</v>
      </c>
      <c r="N5" s="10" t="s">
        <v>12</v>
      </c>
      <c r="O5" s="10" t="s">
        <v>13</v>
      </c>
      <c r="P5" s="11" t="s">
        <v>1</v>
      </c>
      <c r="Q5" s="11" t="s">
        <v>15</v>
      </c>
      <c r="R5" s="11" t="s">
        <v>14</v>
      </c>
      <c r="S5" s="11"/>
      <c r="T5" s="10" t="s">
        <v>9</v>
      </c>
      <c r="U5" s="10" t="s">
        <v>10</v>
      </c>
      <c r="V5" s="10" t="s">
        <v>11</v>
      </c>
      <c r="W5" s="10" t="s">
        <v>12</v>
      </c>
      <c r="X5" s="10" t="s">
        <v>13</v>
      </c>
      <c r="Y5" s="11" t="s">
        <v>1</v>
      </c>
      <c r="Z5" s="11" t="s">
        <v>15</v>
      </c>
      <c r="AA5" s="11" t="s">
        <v>14</v>
      </c>
      <c r="AB5" s="9"/>
      <c r="AC5" s="10" t="s">
        <v>9</v>
      </c>
      <c r="AD5" s="10" t="s">
        <v>10</v>
      </c>
      <c r="AE5" s="10" t="s">
        <v>11</v>
      </c>
      <c r="AF5" s="10" t="s">
        <v>12</v>
      </c>
      <c r="AG5" s="10" t="s">
        <v>13</v>
      </c>
      <c r="AH5" s="11" t="s">
        <v>1</v>
      </c>
      <c r="AI5" s="11" t="s">
        <v>15</v>
      </c>
      <c r="AJ5" s="11" t="s">
        <v>14</v>
      </c>
      <c r="AK5" s="9"/>
      <c r="AL5" s="10" t="s">
        <v>9</v>
      </c>
      <c r="AM5" s="10" t="s">
        <v>10</v>
      </c>
      <c r="AN5" s="10" t="s">
        <v>11</v>
      </c>
      <c r="AO5" s="10" t="s">
        <v>12</v>
      </c>
      <c r="AP5" s="10" t="s">
        <v>13</v>
      </c>
      <c r="AQ5" s="11" t="s">
        <v>1</v>
      </c>
      <c r="AR5" s="11" t="s">
        <v>15</v>
      </c>
      <c r="AS5" s="11" t="s">
        <v>14</v>
      </c>
      <c r="AT5" s="11"/>
      <c r="AU5" s="10" t="s">
        <v>9</v>
      </c>
      <c r="AV5" s="10" t="s">
        <v>10</v>
      </c>
      <c r="AW5" s="10" t="s">
        <v>11</v>
      </c>
      <c r="AX5" s="10" t="s">
        <v>12</v>
      </c>
      <c r="AY5" s="10" t="s">
        <v>13</v>
      </c>
      <c r="AZ5" s="11" t="s">
        <v>1</v>
      </c>
      <c r="BA5" s="11" t="s">
        <v>15</v>
      </c>
      <c r="BB5" s="11" t="s">
        <v>14</v>
      </c>
      <c r="BC5" s="9"/>
      <c r="BD5" s="11" t="s">
        <v>9</v>
      </c>
      <c r="BE5" s="11" t="s">
        <v>10</v>
      </c>
      <c r="BF5" s="11" t="s">
        <v>11</v>
      </c>
      <c r="BG5" s="11" t="s">
        <v>12</v>
      </c>
      <c r="BH5" s="11" t="s">
        <v>13</v>
      </c>
      <c r="BI5" s="11" t="s">
        <v>1</v>
      </c>
      <c r="BJ5" s="11" t="s">
        <v>15</v>
      </c>
      <c r="BK5" s="11" t="s">
        <v>14</v>
      </c>
    </row>
    <row r="6" spans="1:63" x14ac:dyDescent="0.25">
      <c r="A6" s="5">
        <v>3</v>
      </c>
      <c r="B6" s="8">
        <v>0.86937299999999995</v>
      </c>
      <c r="C6" s="8">
        <v>0.46004299999999998</v>
      </c>
      <c r="D6" s="8">
        <v>0.84775299999999998</v>
      </c>
      <c r="E6" s="8">
        <v>1.125621</v>
      </c>
      <c r="F6" s="8">
        <v>0.83694299999999999</v>
      </c>
      <c r="G6" s="6">
        <f>AVERAGE(B6:F6)</f>
        <v>0.82794659999999998</v>
      </c>
      <c r="H6" s="6">
        <f>STDEV(B6:F6)</f>
        <v>0.23777746035905065</v>
      </c>
      <c r="I6" s="6">
        <f>H6/SQRT(5)</f>
        <v>0.10633731297601975</v>
      </c>
      <c r="J6" s="6"/>
      <c r="K6" s="8">
        <v>1.752081</v>
      </c>
      <c r="L6" s="8">
        <v>2.115154</v>
      </c>
      <c r="M6" s="8">
        <v>2.517709</v>
      </c>
      <c r="N6" s="8">
        <v>1.539965</v>
      </c>
      <c r="O6" s="8">
        <v>1.437778</v>
      </c>
      <c r="P6" s="6">
        <f>AVERAGE(K6:O6)</f>
        <v>1.8725373999999999</v>
      </c>
      <c r="Q6" s="6">
        <f>STDEV(K6:O6)</f>
        <v>0.44419564649859034</v>
      </c>
      <c r="R6" s="6">
        <f>Q6/SQRT(5)</f>
        <v>0.19865033217606287</v>
      </c>
      <c r="S6" s="6"/>
      <c r="T6" s="8">
        <v>1.1662680000000001</v>
      </c>
      <c r="U6" s="8">
        <v>0.78807099999999997</v>
      </c>
      <c r="V6" s="8">
        <v>0.90425500000000003</v>
      </c>
      <c r="W6" s="8">
        <v>0.62371500000000002</v>
      </c>
      <c r="X6" s="8">
        <v>1.0558209999999999</v>
      </c>
      <c r="Y6" s="6">
        <f>AVERAGE(T6:X6)</f>
        <v>0.90762599999999993</v>
      </c>
      <c r="Z6" s="6">
        <f>STDEV(T6:X6)</f>
        <v>0.21434065163659488</v>
      </c>
      <c r="AA6" s="6">
        <f>Z6/SQRT(5)</f>
        <v>9.5856053480205539E-2</v>
      </c>
      <c r="AB6" s="4"/>
      <c r="AC6" s="8">
        <v>0.92761499999999997</v>
      </c>
      <c r="AD6" s="8">
        <v>1.7592319999999999</v>
      </c>
      <c r="AE6" s="8">
        <v>1.043795</v>
      </c>
      <c r="AF6" s="8">
        <v>1.293112</v>
      </c>
      <c r="AG6" s="8">
        <v>1.434237</v>
      </c>
      <c r="AH6" s="6">
        <f>AVERAGE(AC6:AG6)</f>
        <v>1.2915981999999999</v>
      </c>
      <c r="AI6" s="6">
        <f>STDEV(AC6:AG6)</f>
        <v>0.32898316277995149</v>
      </c>
      <c r="AJ6" s="6">
        <f>AI6/SQRT(5)</f>
        <v>0.14712574308577003</v>
      </c>
      <c r="AK6" s="4"/>
      <c r="AL6" s="8">
        <v>0.85057499999999997</v>
      </c>
      <c r="AM6" s="8">
        <v>0.94733500000000004</v>
      </c>
      <c r="AN6" s="8">
        <v>0.97513099999999997</v>
      </c>
      <c r="AO6" s="8">
        <v>0.98975999999999997</v>
      </c>
      <c r="AP6" s="8">
        <v>0.807315</v>
      </c>
      <c r="AQ6" s="6">
        <f>AVERAGE(AL6:AP6)</f>
        <v>0.91402320000000015</v>
      </c>
      <c r="AR6" s="6">
        <f>STDEV(AL6:AP6)</f>
        <v>8.0610508224424435E-2</v>
      </c>
      <c r="AS6" s="6">
        <f>AR6/SQRT(5)</f>
        <v>3.6050115218123784E-2</v>
      </c>
      <c r="AT6" s="6"/>
      <c r="AU6" s="8">
        <v>1.171119</v>
      </c>
      <c r="AV6" s="8">
        <v>1.244456</v>
      </c>
      <c r="AW6" s="8">
        <v>1.402218</v>
      </c>
      <c r="AX6" s="8">
        <v>1.025706</v>
      </c>
      <c r="AY6" s="8">
        <v>0.90272200000000002</v>
      </c>
      <c r="AZ6" s="6">
        <f>AVERAGE(AU6:AY6)</f>
        <v>1.1492441999999998</v>
      </c>
      <c r="BA6" s="6">
        <f>STDEV(AU6:AY6)</f>
        <v>0.19337426093769672</v>
      </c>
      <c r="BB6" s="6">
        <f>BA6/SQRT(5)</f>
        <v>8.6479598511094408E-2</v>
      </c>
      <c r="BC6" s="4"/>
      <c r="BD6" s="8">
        <v>1.087399</v>
      </c>
      <c r="BE6" s="8">
        <v>1.00708</v>
      </c>
      <c r="BF6" s="8">
        <v>1.194048</v>
      </c>
      <c r="BG6" s="8">
        <v>0.99236599999999997</v>
      </c>
      <c r="BH6" s="8">
        <v>0.95342400000000005</v>
      </c>
      <c r="BI6" s="6">
        <f>AVERAGE(BD6:BH6)</f>
        <v>1.0468633999999999</v>
      </c>
      <c r="BJ6" s="6">
        <f>STDEV(BD6:BH6)</f>
        <v>9.5642626923354637E-2</v>
      </c>
      <c r="BK6" s="6">
        <f>BJ6/SQRT(5)</f>
        <v>4.2772683069454503E-2</v>
      </c>
    </row>
    <row r="7" spans="1:63" x14ac:dyDescent="0.25">
      <c r="A7" s="5">
        <v>7</v>
      </c>
      <c r="B7" s="8">
        <v>0.67307700000000004</v>
      </c>
      <c r="C7" s="8">
        <v>0.82145699999999999</v>
      </c>
      <c r="D7" s="8">
        <v>0.80458799999999997</v>
      </c>
      <c r="E7" s="8">
        <v>0.94763799999999998</v>
      </c>
      <c r="F7" s="8">
        <v>0.83771899999999999</v>
      </c>
      <c r="G7" s="6">
        <f t="shared" ref="G7:G9" si="0">AVERAGE(B7:F7)</f>
        <v>0.81689579999999995</v>
      </c>
      <c r="H7" s="6">
        <f t="shared" ref="H7:H9" si="1">STDEV(B7:F7)</f>
        <v>9.7958233751431673E-2</v>
      </c>
      <c r="I7" s="6">
        <f t="shared" ref="I7:I9" si="2">H7/SQRT(5)</f>
        <v>4.3808253924803087E-2</v>
      </c>
      <c r="J7" s="6"/>
      <c r="K7" s="8">
        <v>1.1941459999999999</v>
      </c>
      <c r="L7" s="8">
        <v>1.7840320000000001</v>
      </c>
      <c r="M7" s="8">
        <v>1.441289</v>
      </c>
      <c r="N7" s="8">
        <v>1.5039830000000001</v>
      </c>
      <c r="O7" s="8">
        <v>1.0942149999999999</v>
      </c>
      <c r="P7" s="6">
        <f t="shared" ref="P7:P9" si="3">AVERAGE(K7:O7)</f>
        <v>1.4035329999999999</v>
      </c>
      <c r="Q7" s="6">
        <f t="shared" ref="Q7:Q9" si="4">STDEV(K7:O7)</f>
        <v>0.27194473148509418</v>
      </c>
      <c r="R7" s="6">
        <f t="shared" ref="R7:R9" si="5">Q7/SQRT(5)</f>
        <v>0.12161738114471958</v>
      </c>
      <c r="S7" s="6"/>
      <c r="T7" s="8">
        <v>1.267363</v>
      </c>
      <c r="U7" s="8">
        <v>0.91186</v>
      </c>
      <c r="V7" s="8">
        <v>1.3608</v>
      </c>
      <c r="W7" s="8">
        <v>1.184226</v>
      </c>
      <c r="X7" s="8">
        <v>1.5206740000000001</v>
      </c>
      <c r="Y7" s="6">
        <f t="shared" ref="Y7:Y9" si="6">AVERAGE(T7:X7)</f>
        <v>1.2489846</v>
      </c>
      <c r="Z7" s="6">
        <f t="shared" ref="Z7:Z9" si="7">STDEV(T7:X7)</f>
        <v>0.22610962580969457</v>
      </c>
      <c r="AA7" s="6">
        <f t="shared" ref="AA7:AA9" si="8">Z7/SQRT(5)</f>
        <v>0.1011192987355036</v>
      </c>
      <c r="AB7" s="4"/>
      <c r="AC7" s="8">
        <v>0.83780900000000003</v>
      </c>
      <c r="AD7" s="8">
        <v>1.245174</v>
      </c>
      <c r="AE7" s="8">
        <v>1.131645</v>
      </c>
      <c r="AF7" s="8">
        <v>1.0988929999999999</v>
      </c>
      <c r="AG7" s="8">
        <v>1.1704209999999999</v>
      </c>
      <c r="AH7" s="6">
        <f t="shared" ref="AH7:AH9" si="9">AVERAGE(AC7:AG7)</f>
        <v>1.0967883999999999</v>
      </c>
      <c r="AI7" s="6">
        <f t="shared" ref="AI7:AI9" si="10">STDEV(AC7:AG7)</f>
        <v>0.15470115351800101</v>
      </c>
      <c r="AJ7" s="6">
        <f t="shared" ref="AJ7:AJ9" si="11">AI7/SQRT(5)</f>
        <v>6.9184459092776193E-2</v>
      </c>
      <c r="AK7" s="4"/>
      <c r="AL7" s="8">
        <v>1.2318370000000001</v>
      </c>
      <c r="AM7" s="8">
        <v>1.29908</v>
      </c>
      <c r="AN7" s="8">
        <v>0.83395200000000003</v>
      </c>
      <c r="AO7" s="8">
        <v>0.73312900000000003</v>
      </c>
      <c r="AP7" s="8">
        <v>0.79108800000000001</v>
      </c>
      <c r="AQ7" s="6">
        <f t="shared" ref="AQ7:AQ9" si="12">AVERAGE(AL7:AP7)</f>
        <v>0.97781720000000016</v>
      </c>
      <c r="AR7" s="6">
        <f t="shared" ref="AR7:AR9" si="13">STDEV(AL7:AP7)</f>
        <v>0.26607008032602936</v>
      </c>
      <c r="AS7" s="6">
        <f t="shared" ref="AS7:AS9" si="14">AR7/SQRT(5)</f>
        <v>0.11899015727756621</v>
      </c>
      <c r="AT7" s="6"/>
      <c r="AU7" s="8">
        <v>0.95517399999999997</v>
      </c>
      <c r="AV7" s="8">
        <v>1.2269099999999999</v>
      </c>
      <c r="AW7" s="8">
        <v>1.352687</v>
      </c>
      <c r="AX7" s="8">
        <v>1.089872</v>
      </c>
      <c r="AY7" s="8">
        <v>0.79195599999999999</v>
      </c>
      <c r="AZ7" s="6">
        <f t="shared" ref="AZ7:AZ9" si="15">AVERAGE(AU7:AY7)</f>
        <v>1.0833197999999999</v>
      </c>
      <c r="BA7" s="6">
        <f t="shared" ref="BA7:BA9" si="16">STDEV(AU7:AY7)</f>
        <v>0.22053002930712198</v>
      </c>
      <c r="BB7" s="6">
        <f t="shared" ref="BB7:BB9" si="17">BA7/SQRT(5)</f>
        <v>9.8624027322149116E-2</v>
      </c>
      <c r="BC7" s="4"/>
      <c r="BD7" s="8">
        <v>0.77512599999999998</v>
      </c>
      <c r="BE7" s="8">
        <v>1.058235</v>
      </c>
      <c r="BF7" s="8">
        <v>0.77110999999999996</v>
      </c>
      <c r="BG7" s="8">
        <v>0.80337099999999995</v>
      </c>
      <c r="BH7" s="8">
        <v>0.93636600000000003</v>
      </c>
      <c r="BI7" s="6">
        <f t="shared" ref="BI7:BI9" si="18">AVERAGE(BD7:BH7)</f>
        <v>0.86884159999999999</v>
      </c>
      <c r="BJ7" s="6">
        <f t="shared" ref="BJ7:BJ9" si="19">STDEV(BD7:BH7)</f>
        <v>0.12554867914996115</v>
      </c>
      <c r="BK7" s="6">
        <f t="shared" ref="BK7:BK9" si="20">BJ7/SQRT(5)</f>
        <v>5.6147076212924724E-2</v>
      </c>
    </row>
    <row r="8" spans="1:63" x14ac:dyDescent="0.25">
      <c r="A8" s="5">
        <v>14</v>
      </c>
      <c r="B8" s="8">
        <v>0.67316500000000001</v>
      </c>
      <c r="C8" s="8">
        <v>0.66678599999999999</v>
      </c>
      <c r="D8" s="8">
        <v>0.62935300000000005</v>
      </c>
      <c r="E8" s="8">
        <v>0.66750399999999999</v>
      </c>
      <c r="F8" s="8">
        <v>0.58382699999999998</v>
      </c>
      <c r="G8" s="6">
        <f t="shared" si="0"/>
        <v>0.64412700000000001</v>
      </c>
      <c r="H8" s="6">
        <f t="shared" si="1"/>
        <v>3.7939033099171099E-2</v>
      </c>
      <c r="I8" s="6">
        <f t="shared" si="2"/>
        <v>1.6966851402072217E-2</v>
      </c>
      <c r="J8" s="6"/>
      <c r="K8" s="8">
        <v>0.87323399999999995</v>
      </c>
      <c r="L8" s="8">
        <v>0.65207800000000005</v>
      </c>
      <c r="M8" s="8">
        <v>1.6940599999999999</v>
      </c>
      <c r="N8" s="8">
        <v>0.871313</v>
      </c>
      <c r="O8" s="8">
        <v>0.98120499999999999</v>
      </c>
      <c r="P8" s="6">
        <f t="shared" si="3"/>
        <v>1.014378</v>
      </c>
      <c r="Q8" s="6">
        <f t="shared" si="4"/>
        <v>0.3983461378041715</v>
      </c>
      <c r="R8" s="6">
        <f t="shared" si="5"/>
        <v>0.17814580854092524</v>
      </c>
      <c r="S8" s="6"/>
      <c r="T8" s="8">
        <v>0.48075800000000002</v>
      </c>
      <c r="U8" s="8">
        <v>0.61066699999999996</v>
      </c>
      <c r="V8" s="8">
        <v>0.830426</v>
      </c>
      <c r="W8" s="8">
        <v>0.76865099999999997</v>
      </c>
      <c r="X8" s="8">
        <v>0.84955599999999998</v>
      </c>
      <c r="Y8" s="6">
        <f t="shared" si="6"/>
        <v>0.70801160000000007</v>
      </c>
      <c r="Z8" s="6">
        <f t="shared" si="7"/>
        <v>0.15796946634808862</v>
      </c>
      <c r="AA8" s="6">
        <f t="shared" si="8"/>
        <v>7.0646093024738316E-2</v>
      </c>
      <c r="AB8" s="4"/>
      <c r="AC8" s="8">
        <v>0.96601400000000004</v>
      </c>
      <c r="AD8" s="8">
        <v>0.82174700000000001</v>
      </c>
      <c r="AE8" s="8">
        <v>0.86485599999999996</v>
      </c>
      <c r="AF8" s="8">
        <v>0.79912499999999997</v>
      </c>
      <c r="AG8" s="8">
        <v>0.79016200000000003</v>
      </c>
      <c r="AH8" s="6">
        <f t="shared" si="9"/>
        <v>0.84838079999999993</v>
      </c>
      <c r="AI8" s="6">
        <f t="shared" si="10"/>
        <v>7.1822565685862275E-2</v>
      </c>
      <c r="AJ8" s="6">
        <f t="shared" si="11"/>
        <v>3.2120027838406368E-2</v>
      </c>
      <c r="AK8" s="4"/>
      <c r="AL8" s="8">
        <v>0.65301200000000004</v>
      </c>
      <c r="AM8" s="8">
        <v>0.88648300000000002</v>
      </c>
      <c r="AN8" s="8">
        <v>0.73855499999999996</v>
      </c>
      <c r="AO8" s="8">
        <v>0.631216</v>
      </c>
      <c r="AP8" s="8">
        <v>0.90945399999999998</v>
      </c>
      <c r="AQ8" s="6">
        <f t="shared" si="12"/>
        <v>0.76374399999999998</v>
      </c>
      <c r="AR8" s="6">
        <f t="shared" si="13"/>
        <v>0.12918591114165717</v>
      </c>
      <c r="AS8" s="6">
        <f t="shared" si="14"/>
        <v>5.7773695809598576E-2</v>
      </c>
      <c r="AT8" s="6"/>
      <c r="AU8" s="8">
        <v>0.67496800000000001</v>
      </c>
      <c r="AV8" s="8">
        <v>0.78855699999999995</v>
      </c>
      <c r="AW8" s="8">
        <v>1.057804</v>
      </c>
      <c r="AX8" s="8">
        <v>1.0865800000000001</v>
      </c>
      <c r="AY8" s="8">
        <v>0.965082</v>
      </c>
      <c r="AZ8" s="6">
        <f t="shared" si="15"/>
        <v>0.91459820000000003</v>
      </c>
      <c r="BA8" s="6">
        <f t="shared" si="16"/>
        <v>0.17744243545217675</v>
      </c>
      <c r="BB8" s="6">
        <f t="shared" si="17"/>
        <v>7.9354669552837168E-2</v>
      </c>
      <c r="BC8" s="4"/>
      <c r="BD8" s="8">
        <v>1.103844</v>
      </c>
      <c r="BE8" s="8">
        <v>1.0214479999999999</v>
      </c>
      <c r="BF8" s="8">
        <v>1.080166</v>
      </c>
      <c r="BG8" s="8">
        <v>0.87353999999999998</v>
      </c>
      <c r="BH8" s="8">
        <v>0.89275899999999997</v>
      </c>
      <c r="BI8" s="6">
        <f t="shared" si="18"/>
        <v>0.9943514</v>
      </c>
      <c r="BJ8" s="6">
        <f t="shared" si="19"/>
        <v>0.10607003684735856</v>
      </c>
      <c r="BK8" s="6">
        <f t="shared" si="20"/>
        <v>4.7435962553320242E-2</v>
      </c>
    </row>
    <row r="9" spans="1:63" x14ac:dyDescent="0.25">
      <c r="A9" s="5">
        <v>21</v>
      </c>
      <c r="B9" s="8">
        <v>0.91164199999999995</v>
      </c>
      <c r="C9" s="8">
        <v>0.76770400000000005</v>
      </c>
      <c r="D9" s="8">
        <v>0.81571700000000003</v>
      </c>
      <c r="E9" s="8">
        <v>0.80970299999999995</v>
      </c>
      <c r="F9" s="8">
        <v>0.67077600000000004</v>
      </c>
      <c r="G9" s="6">
        <f t="shared" si="0"/>
        <v>0.79510839999999994</v>
      </c>
      <c r="H9" s="6">
        <f t="shared" si="1"/>
        <v>8.7217176492362977E-2</v>
      </c>
      <c r="I9" s="6">
        <f t="shared" si="2"/>
        <v>3.9004707088504058E-2</v>
      </c>
      <c r="J9" s="6"/>
      <c r="K9" s="8">
        <v>1.315539</v>
      </c>
      <c r="L9" s="8">
        <v>1.043194</v>
      </c>
      <c r="M9" s="8">
        <v>1.143759</v>
      </c>
      <c r="N9" s="8">
        <v>0.82284900000000005</v>
      </c>
      <c r="O9" s="8">
        <v>1.0768629999999999</v>
      </c>
      <c r="P9" s="6">
        <f t="shared" si="3"/>
        <v>1.0804407999999999</v>
      </c>
      <c r="Q9" s="6">
        <f t="shared" si="4"/>
        <v>0.17820915961644712</v>
      </c>
      <c r="R9" s="6">
        <f t="shared" si="5"/>
        <v>7.969755902309722E-2</v>
      </c>
      <c r="S9" s="6"/>
      <c r="T9" s="8">
        <v>0.92992399999999997</v>
      </c>
      <c r="U9" s="8">
        <v>0.55793300000000001</v>
      </c>
      <c r="V9" s="8">
        <v>1.1221779999999999</v>
      </c>
      <c r="W9" s="8">
        <v>1.086552</v>
      </c>
      <c r="X9" s="8">
        <v>1.0583070000000001</v>
      </c>
      <c r="Y9" s="6">
        <f t="shared" si="6"/>
        <v>0.95097880000000001</v>
      </c>
      <c r="Z9" s="6">
        <f t="shared" si="7"/>
        <v>0.23137464568033331</v>
      </c>
      <c r="AA9" s="6">
        <f t="shared" si="8"/>
        <v>0.10347388720223066</v>
      </c>
      <c r="AB9" s="4"/>
      <c r="AC9" s="8">
        <v>0.70511500000000005</v>
      </c>
      <c r="AD9" s="8">
        <v>0.93608000000000002</v>
      </c>
      <c r="AE9" s="8">
        <v>0.67949999999999999</v>
      </c>
      <c r="AF9" s="8">
        <v>0.85194999999999999</v>
      </c>
      <c r="AG9" s="8">
        <v>1.012964</v>
      </c>
      <c r="AH9" s="6">
        <f t="shared" si="9"/>
        <v>0.83712180000000003</v>
      </c>
      <c r="AI9" s="6">
        <f t="shared" si="10"/>
        <v>0.14422509078242907</v>
      </c>
      <c r="AJ9" s="6">
        <f t="shared" si="11"/>
        <v>6.4499421410117941E-2</v>
      </c>
      <c r="AK9" s="4"/>
      <c r="AL9" s="8">
        <v>1.2176020000000001</v>
      </c>
      <c r="AM9" s="8">
        <v>0.78600499999999995</v>
      </c>
      <c r="AN9" s="8">
        <v>0.91512899999999997</v>
      </c>
      <c r="AO9" s="8">
        <v>0.78437500000000004</v>
      </c>
      <c r="AP9" s="8">
        <v>0.760606</v>
      </c>
      <c r="AQ9" s="6">
        <f t="shared" si="12"/>
        <v>0.89274339999999996</v>
      </c>
      <c r="AR9" s="6">
        <f t="shared" si="13"/>
        <v>0.19146234206313292</v>
      </c>
      <c r="AS9" s="6">
        <f t="shared" si="14"/>
        <v>8.5624562396896503E-2</v>
      </c>
      <c r="AT9" s="6"/>
      <c r="AU9" s="8">
        <v>0.82525999999999999</v>
      </c>
      <c r="AV9" s="8">
        <v>0.725742</v>
      </c>
      <c r="AW9" s="8">
        <v>1.0206949999999999</v>
      </c>
      <c r="AX9" s="8">
        <v>0.85970100000000005</v>
      </c>
      <c r="AY9" s="8">
        <v>1.139437</v>
      </c>
      <c r="AZ9" s="6">
        <f t="shared" si="15"/>
        <v>0.91416699999999995</v>
      </c>
      <c r="BA9" s="6">
        <f t="shared" si="16"/>
        <v>0.16467374419894656</v>
      </c>
      <c r="BB9" s="6">
        <f t="shared" si="17"/>
        <v>7.3644337227651235E-2</v>
      </c>
      <c r="BC9" s="4"/>
      <c r="BD9" s="8">
        <v>0.853931</v>
      </c>
      <c r="BE9" s="8">
        <v>0.89037100000000002</v>
      </c>
      <c r="BF9" s="8">
        <v>0.88602899999999996</v>
      </c>
      <c r="BG9" s="8">
        <v>0.99581299999999995</v>
      </c>
      <c r="BH9" s="8">
        <v>0.97534500000000002</v>
      </c>
      <c r="BI9" s="6">
        <f t="shared" si="18"/>
        <v>0.92029779999999994</v>
      </c>
      <c r="BJ9" s="6">
        <f t="shared" si="19"/>
        <v>6.1658851377559727E-2</v>
      </c>
      <c r="BK9" s="6">
        <f t="shared" si="20"/>
        <v>2.7574676618956018E-2</v>
      </c>
    </row>
    <row r="43" spans="2:2" ht="23.25" x14ac:dyDescent="0.35">
      <c r="B43" s="2" t="s">
        <v>18</v>
      </c>
    </row>
  </sheetData>
  <mergeCells count="7">
    <mergeCell ref="BD4:BH4"/>
    <mergeCell ref="B4:F4"/>
    <mergeCell ref="K4:O4"/>
    <mergeCell ref="T4:X4"/>
    <mergeCell ref="AC4:AG4"/>
    <mergeCell ref="AL4:AP4"/>
    <mergeCell ref="AU4:AY4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6145" r:id="rId3">
          <objectPr defaultSize="0" autoPict="0" r:id="rId4">
            <anchor moveWithCells="1">
              <from>
                <xdr:col>3</xdr:col>
                <xdr:colOff>0</xdr:colOff>
                <xdr:row>12</xdr:row>
                <xdr:rowOff>171450</xdr:rowOff>
              </from>
              <to>
                <xdr:col>18</xdr:col>
                <xdr:colOff>171450</xdr:colOff>
                <xdr:row>40</xdr:row>
                <xdr:rowOff>123825</xdr:rowOff>
              </to>
            </anchor>
          </objectPr>
        </oleObject>
      </mc:Choice>
      <mc:Fallback>
        <oleObject progId="Prism8.Document" shapeId="614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of fig.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Esha Sinha</dc:creator>
  <cp:lastModifiedBy>Esha Sinha</cp:lastModifiedBy>
  <dcterms:created xsi:type="dcterms:W3CDTF">2025-04-05T02:54:54Z</dcterms:created>
  <dcterms:modified xsi:type="dcterms:W3CDTF">2025-04-06T16:25:20Z</dcterms:modified>
</cp:coreProperties>
</file>