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06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<sst xmlns="http://schemas.openxmlformats.org/spreadsheetml/2006/main" count="21" uniqueCount="12">
  <si>
    <t>Media</t>
  </si>
  <si>
    <t>Control group</t>
  </si>
  <si>
    <t>Ultrasonicated group</t>
  </si>
  <si>
    <t>f</t>
  </si>
  <si>
    <t>Port 1</t>
  </si>
  <si>
    <t>Port 2</t>
  </si>
  <si>
    <r>
      <t>K</t>
    </r>
    <r>
      <rPr>
        <i/>
        <vertAlign val="subscript"/>
        <sz val="11"/>
        <color theme="1"/>
        <rFont val="Times New Roman"/>
        <charset val="134"/>
      </rPr>
      <t>co</t>
    </r>
    <r>
      <rPr>
        <sz val="11"/>
        <color theme="1"/>
        <rFont val="Times New Roman"/>
        <charset val="134"/>
      </rPr>
      <t xml:space="preserve"> (min</t>
    </r>
    <r>
      <rPr>
        <vertAlign val="superscript"/>
        <sz val="11"/>
        <color theme="1"/>
        <rFont val="Times New Roman"/>
        <charset val="134"/>
      </rPr>
      <t>-1</t>
    </r>
    <r>
      <rPr>
        <sz val="11"/>
        <color theme="1"/>
        <rFont val="Times New Roman"/>
        <charset val="134"/>
      </rPr>
      <t>)</t>
    </r>
  </si>
  <si>
    <r>
      <rPr>
        <i/>
        <sz val="11"/>
        <color theme="1"/>
        <rFont val="Times New Roman"/>
        <charset val="134"/>
      </rPr>
      <t>t</t>
    </r>
    <r>
      <rPr>
        <i/>
        <vertAlign val="subscript"/>
        <sz val="11"/>
        <color theme="1"/>
        <rFont val="Times New Roman"/>
        <charset val="134"/>
      </rPr>
      <t>1/2</t>
    </r>
    <r>
      <rPr>
        <i/>
        <sz val="11"/>
        <color theme="1"/>
        <rFont val="Times New Roman"/>
        <charset val="134"/>
      </rPr>
      <t>(min)</t>
    </r>
  </si>
  <si>
    <r>
      <t>K</t>
    </r>
    <r>
      <rPr>
        <i/>
        <vertAlign val="subscript"/>
        <sz val="11"/>
        <color theme="1"/>
        <rFont val="Times New Roman"/>
        <charset val="134"/>
      </rPr>
      <t>us</t>
    </r>
    <r>
      <rPr>
        <sz val="11"/>
        <color theme="1"/>
        <rFont val="Times New Roman"/>
        <charset val="134"/>
      </rPr>
      <t xml:space="preserve"> (min</t>
    </r>
    <r>
      <rPr>
        <vertAlign val="superscript"/>
        <sz val="11"/>
        <color theme="1"/>
        <rFont val="Times New Roman"/>
        <charset val="134"/>
      </rPr>
      <t>-1</t>
    </r>
    <r>
      <rPr>
        <sz val="11"/>
        <color theme="1"/>
        <rFont val="Times New Roman"/>
        <charset val="134"/>
      </rPr>
      <t>)</t>
    </r>
  </si>
  <si>
    <t>QS1</t>
  </si>
  <si>
    <t>QS2</t>
  </si>
  <si>
    <t>QS3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</si>
</sst>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sz val="11"/>
      <color theme="1"/>
      <name val="Times New Roman"/>
      <charset val="134"/>
    </font>
    <font>
      <b/>
      <sz val="11"/>
      <color theme="1"/>
      <name val="Times New Roman"/>
      <charset val="134"/>
    </font>
    <font>
      <i/>
      <sz val="11"/>
      <color theme="1"/>
      <name val="Times New Roman"/>
      <charset val="134"/>
    </font>
    <font>
      <b/>
      <i/>
      <sz val="11"/>
      <color theme="1"/>
      <name val="Times New Roma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i/>
      <vertAlign val="subscript"/>
      <sz val="11"/>
      <color theme="1"/>
      <name val="Times New Roman"/>
      <charset val="134"/>
    </font>
    <font>
      <vertAlign val="superscript"/>
      <sz val="11"/>
      <color theme="1"/>
      <name val="Times New Roman"/>
      <charset val="134"/>
    </font>
  </fonts>
  <fills count="36">
    <fill>
      <patternFill patternType="none"/>
    </fill>
    <fill>
      <patternFill patternType="gray125"/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5" borderId="1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2" applyNumberFormat="0" applyFill="0" applyAlignment="0" applyProtection="0">
      <alignment vertical="center"/>
    </xf>
    <xf numFmtId="0" fontId="11" fillId="0" borderId="2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6" borderId="4" applyNumberFormat="0" applyAlignment="0" applyProtection="0">
      <alignment vertical="center"/>
    </xf>
    <xf numFmtId="0" fontId="14" fillId="7" borderId="5" applyNumberFormat="0" applyAlignment="0" applyProtection="0">
      <alignment vertical="center"/>
    </xf>
    <xf numFmtId="0" fontId="15" fillId="7" borderId="4" applyNumberFormat="0" applyAlignment="0" applyProtection="0">
      <alignment vertical="center"/>
    </xf>
    <xf numFmtId="0" fontId="16" fillId="8" borderId="6" applyNumberFormat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2" fillId="35" borderId="0" applyNumberFormat="0" applyBorder="0" applyAlignment="0" applyProtection="0">
      <alignment vertical="center"/>
    </xf>
  </cellStyleXfs>
  <cellXfs count="14">
    <xf numFmtId="0" fontId="0" fillId="0" borderId="0" xfId="0"/>
    <xf numFmtId="0" fontId="1" fillId="0" borderId="0" xfId="0" applyFont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3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3" fillId="3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2" fontId="1" fillId="2" borderId="0" xfId="0" applyNumberFormat="1" applyFont="1" applyFill="1" applyAlignment="1">
      <alignment horizontal="center" vertical="center"/>
    </xf>
    <xf numFmtId="0" fontId="1" fillId="3" borderId="0" xfId="0" applyFont="1" applyFill="1" applyAlignment="1">
      <alignment horizontal="center" vertical="center"/>
    </xf>
    <xf numFmtId="2" fontId="1" fillId="3" borderId="0" xfId="0" applyNumberFormat="1" applyFont="1" applyFill="1" applyAlignment="1">
      <alignment horizontal="center" vertical="center"/>
    </xf>
    <xf numFmtId="0" fontId="4" fillId="4" borderId="0" xfId="0" applyFont="1" applyFill="1" applyAlignment="1">
      <alignment horizontal="center" vertical="center"/>
    </xf>
    <xf numFmtId="0" fontId="2" fillId="4" borderId="0" xfId="0" applyFont="1" applyFill="1" applyAlignment="1">
      <alignment horizontal="center" vertical="center"/>
    </xf>
    <xf numFmtId="2" fontId="1" fillId="4" borderId="0" xfId="0" applyNumberFormat="1" applyFont="1" applyFill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6"/>
  <sheetViews>
    <sheetView tabSelected="1" workbookViewId="0">
      <selection activeCell="K5" sqref="K5"/>
    </sheetView>
  </sheetViews>
  <sheetFormatPr defaultColWidth="9" defaultRowHeight="13.8" outlineLevelRow="5"/>
  <cols>
    <col min="1" max="1" width="9" style="1"/>
    <col min="2" max="2" width="10.1759259259259" style="1" customWidth="1"/>
    <col min="3" max="3" width="11.0925925925926" style="1" customWidth="1"/>
    <col min="4" max="4" width="12.2685185185185" style="1" customWidth="1"/>
    <col min="5" max="5" width="9.17592592592593" style="1" customWidth="1"/>
    <col min="6" max="6" width="11.4537037037037" style="1" customWidth="1"/>
    <col min="7" max="7" width="10" style="1" customWidth="1"/>
    <col min="8" max="8" width="10.3611111111111" style="1" customWidth="1"/>
    <col min="9" max="9" width="12.4537037037037" style="1" customWidth="1"/>
    <col min="10" max="10" width="12.8148148148148" style="1"/>
    <col min="11" max="16384" width="9" style="1"/>
  </cols>
  <sheetData>
    <row r="1" spans="1:11">
      <c r="A1" s="1" t="s">
        <v>0</v>
      </c>
      <c r="B1" s="2" t="s">
        <v>1</v>
      </c>
      <c r="C1" s="2"/>
      <c r="D1" s="2"/>
      <c r="E1" s="2"/>
      <c r="F1" s="3" t="s">
        <v>2</v>
      </c>
      <c r="G1" s="3"/>
      <c r="H1" s="3"/>
      <c r="I1" s="3"/>
      <c r="J1" s="10" t="s">
        <v>3</v>
      </c>
      <c r="K1" s="10"/>
    </row>
    <row r="2" spans="2:11">
      <c r="B2" s="2" t="s">
        <v>4</v>
      </c>
      <c r="C2" s="2"/>
      <c r="D2" s="2" t="s">
        <v>5</v>
      </c>
      <c r="E2" s="2"/>
      <c r="F2" s="3" t="s">
        <v>4</v>
      </c>
      <c r="G2" s="3"/>
      <c r="H2" s="3" t="s">
        <v>5</v>
      </c>
      <c r="I2" s="3"/>
      <c r="J2" s="11" t="s">
        <v>4</v>
      </c>
      <c r="K2" s="11" t="s">
        <v>5</v>
      </c>
    </row>
    <row r="3" ht="18" spans="2:11">
      <c r="B3" s="4" t="s">
        <v>6</v>
      </c>
      <c r="C3" s="4" t="s">
        <v>7</v>
      </c>
      <c r="D3" s="4" t="s">
        <v>6</v>
      </c>
      <c r="E3" s="4" t="s">
        <v>7</v>
      </c>
      <c r="F3" s="5" t="s">
        <v>8</v>
      </c>
      <c r="G3" s="5" t="s">
        <v>7</v>
      </c>
      <c r="H3" s="5" t="s">
        <v>8</v>
      </c>
      <c r="I3" s="5" t="s">
        <v>7</v>
      </c>
      <c r="J3" s="11"/>
      <c r="K3" s="11"/>
    </row>
    <row r="4" spans="1:12">
      <c r="A4" s="1" t="s">
        <v>9</v>
      </c>
      <c r="B4" s="6">
        <f>5.77/1000</f>
        <v>0.00577</v>
      </c>
      <c r="C4" s="7">
        <f>LN(2)/B4</f>
        <v>120.129494031186</v>
      </c>
      <c r="D4" s="6">
        <f>6.01/1000</f>
        <v>0.00601</v>
      </c>
      <c r="E4" s="7">
        <f>LN(2)/D4</f>
        <v>115.332309577362</v>
      </c>
      <c r="F4" s="8">
        <f>7.14/1000</f>
        <v>0.00714</v>
      </c>
      <c r="G4" s="9">
        <f>LN(2)/F4</f>
        <v>97.0794370532136</v>
      </c>
      <c r="H4" s="8">
        <f>7.07/1000</f>
        <v>0.00707</v>
      </c>
      <c r="I4" s="9">
        <f>LN(2)/H4</f>
        <v>98.040619598295</v>
      </c>
      <c r="J4" s="12">
        <f>F4/B4</f>
        <v>1.23743500866551</v>
      </c>
      <c r="K4" s="12">
        <f>H4/D4</f>
        <v>1.17637271214642</v>
      </c>
      <c r="L4" s="13"/>
    </row>
    <row r="5" spans="1:12">
      <c r="A5" s="1" t="s">
        <v>10</v>
      </c>
      <c r="B5" s="6">
        <f>6.68/1000</f>
        <v>0.00668</v>
      </c>
      <c r="C5" s="7">
        <f>LN(2)/B5</f>
        <v>103.764547988016</v>
      </c>
      <c r="D5" s="6">
        <f>3.59/1000</f>
        <v>0.00359</v>
      </c>
      <c r="E5" s="7">
        <f>LN(2)/D5</f>
        <v>193.077209069623</v>
      </c>
      <c r="F5" s="8">
        <f>8.73/1000</f>
        <v>0.00873</v>
      </c>
      <c r="G5" s="9">
        <f>LN(2)/F5</f>
        <v>79.3983024696386</v>
      </c>
      <c r="H5" s="8">
        <f>6.72/1000</f>
        <v>0.00672</v>
      </c>
      <c r="I5" s="9">
        <f>LN(2)/H5</f>
        <v>103.146901869039</v>
      </c>
      <c r="J5" s="12">
        <f>F5/B5</f>
        <v>1.30688622754491</v>
      </c>
      <c r="K5" s="12">
        <f>H5/D5</f>
        <v>1.87186629526462</v>
      </c>
      <c r="L5" s="13"/>
    </row>
    <row r="6" spans="1:12">
      <c r="A6" s="1" t="s">
        <v>11</v>
      </c>
      <c r="B6" s="6">
        <f>2.42/1000</f>
        <v>0.00242</v>
      </c>
      <c r="C6" s="7">
        <f>LN(2)/B6</f>
        <v>286.424454776837</v>
      </c>
      <c r="D6" s="6">
        <f>2.44/1000</f>
        <v>0.00244</v>
      </c>
      <c r="E6" s="7">
        <f>LN(2)/D6</f>
        <v>284.07671334424</v>
      </c>
      <c r="F6" s="8">
        <f>4.37/1000</f>
        <v>0.00437</v>
      </c>
      <c r="G6" s="9">
        <f>LN(2)/F6</f>
        <v>158.614915459942</v>
      </c>
      <c r="H6" s="8">
        <f>3.84/1000</f>
        <v>0.00384</v>
      </c>
      <c r="I6" s="9">
        <f>LN(2)/H6</f>
        <v>180.507078270819</v>
      </c>
      <c r="J6" s="12">
        <f>F6/B6</f>
        <v>1.80578512396694</v>
      </c>
      <c r="K6" s="12">
        <f>H6/D6</f>
        <v>1.57377049180328</v>
      </c>
      <c r="L6" s="13"/>
    </row>
  </sheetData>
  <mergeCells count="10">
    <mergeCell ref="B1:E1"/>
    <mergeCell ref="F1:I1"/>
    <mergeCell ref="J1:K1"/>
    <mergeCell ref="B2:C2"/>
    <mergeCell ref="D2:E2"/>
    <mergeCell ref="F2:G2"/>
    <mergeCell ref="H2:I2"/>
    <mergeCell ref="A1:A3"/>
    <mergeCell ref="J2:J3"/>
    <mergeCell ref="K2:K3"/>
  </mergeCell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牛牛牛不牛</dc:creator>
  <cp:lastModifiedBy>杨柳</cp:lastModifiedBy>
  <dcterms:created xsi:type="dcterms:W3CDTF">2025-03-17T06:31:00Z</dcterms:created>
  <dcterms:modified xsi:type="dcterms:W3CDTF">2025-03-19T07:29:51Z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A969B329100849EBAF08AD44C4B9E626_13</vt:lpwstr>
  </property>
  <property fmtid="{D5CDD505-2E9C-101B-9397-08002B2CF9AE}" pid="3" name="KSOProductBuildVer">
    <vt:lpwstr>2052-12.1.0.20305</vt:lpwstr>
  </property>
</Properties>
</file>