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KAREN FOLDER\STORAGE DATA AND ANALYSIS\"/>
    </mc:Choice>
  </mc:AlternateContent>
  <xr:revisionPtr revIDLastSave="0" documentId="13_ncr:1_{49ED4B55-6912-4FAE-ABC5-1E40FA135253}" xr6:coauthVersionLast="47" xr6:coauthVersionMax="47" xr10:uidLastSave="{00000000-0000-0000-0000-000000000000}"/>
  <bookViews>
    <workbookView xWindow="-120" yWindow="-120" windowWidth="20730" windowHeight="11040" firstSheet="2" activeTab="2" xr2:uid="{AE6AB83F-9581-4192-B179-65BD11E8F07C}"/>
  </bookViews>
  <sheets>
    <sheet name="ALL DATA" sheetId="5" r:id="rId1"/>
    <sheet name="TABLE YELLOWNESS" sheetId="8" r:id="rId2"/>
    <sheet name="TOTAL COLOR DIFFERENCE" sheetId="9" r:id="rId3"/>
    <sheet name="TABLE REDNESS" sheetId="7" r:id="rId4"/>
    <sheet name="TABLE LIGHTNESS" sheetId="6" r:id="rId5"/>
    <sheet name="CONTROL" sheetId="1" r:id="rId6"/>
    <sheet name="SA" sheetId="2" r:id="rId7"/>
    <sheet name="O.5% EO" sheetId="3" r:id="rId8"/>
    <sheet name="1% EO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4" l="1"/>
  <c r="I53" i="4"/>
  <c r="K53" i="4"/>
  <c r="L53" i="4"/>
  <c r="H55" i="4" s="1"/>
  <c r="C9" i="4" s="1"/>
  <c r="M53" i="4"/>
  <c r="I55" i="4" s="1"/>
  <c r="D9" i="4" s="1"/>
  <c r="O53" i="4"/>
  <c r="G55" i="4" s="1"/>
  <c r="B9" i="4" s="1"/>
  <c r="P53" i="4"/>
  <c r="Q53" i="4"/>
  <c r="G53" i="4"/>
  <c r="H53" i="3"/>
  <c r="I53" i="3"/>
  <c r="K53" i="3"/>
  <c r="L53" i="3"/>
  <c r="M53" i="3"/>
  <c r="I55" i="3" s="1"/>
  <c r="D9" i="3" s="1"/>
  <c r="O53" i="3"/>
  <c r="G55" i="3" s="1"/>
  <c r="B9" i="3" s="1"/>
  <c r="P53" i="3"/>
  <c r="Q53" i="3"/>
  <c r="G53" i="3"/>
  <c r="H53" i="2"/>
  <c r="I53" i="2"/>
  <c r="I55" i="2" s="1"/>
  <c r="D9" i="2" s="1"/>
  <c r="K53" i="2"/>
  <c r="L53" i="2"/>
  <c r="M53" i="2"/>
  <c r="O53" i="2"/>
  <c r="P53" i="2"/>
  <c r="Q53" i="2"/>
  <c r="G53" i="2"/>
  <c r="H53" i="1"/>
  <c r="I53" i="1"/>
  <c r="I55" i="1" s="1"/>
  <c r="D9" i="1" s="1"/>
  <c r="K53" i="1"/>
  <c r="L53" i="1"/>
  <c r="M53" i="1"/>
  <c r="O53" i="1"/>
  <c r="P53" i="1"/>
  <c r="Q53" i="1"/>
  <c r="G53" i="1"/>
  <c r="H42" i="4"/>
  <c r="I42" i="4"/>
  <c r="I44" i="4" s="1"/>
  <c r="D8" i="4" s="1"/>
  <c r="K42" i="4"/>
  <c r="L42" i="4"/>
  <c r="M42" i="4"/>
  <c r="O42" i="4"/>
  <c r="P42" i="4"/>
  <c r="Q42" i="4"/>
  <c r="G42" i="4"/>
  <c r="H42" i="3"/>
  <c r="I42" i="3"/>
  <c r="K42" i="3"/>
  <c r="L42" i="3"/>
  <c r="M42" i="3"/>
  <c r="O42" i="3"/>
  <c r="P42" i="3"/>
  <c r="Q42" i="3"/>
  <c r="G42" i="3"/>
  <c r="H42" i="2"/>
  <c r="I42" i="2"/>
  <c r="K42" i="2"/>
  <c r="L42" i="2"/>
  <c r="M42" i="2"/>
  <c r="I44" i="2" s="1"/>
  <c r="D8" i="2" s="1"/>
  <c r="O42" i="2"/>
  <c r="P42" i="2"/>
  <c r="Q42" i="2"/>
  <c r="G42" i="2"/>
  <c r="H42" i="1"/>
  <c r="I42" i="1"/>
  <c r="K42" i="1"/>
  <c r="L42" i="1"/>
  <c r="H44" i="1" s="1"/>
  <c r="C8" i="1" s="1"/>
  <c r="M42" i="1"/>
  <c r="O42" i="1"/>
  <c r="P42" i="1"/>
  <c r="Q42" i="1"/>
  <c r="G42" i="1"/>
  <c r="G44" i="1" s="1"/>
  <c r="B8" i="1" s="1"/>
  <c r="B5" i="3"/>
  <c r="B5" i="1"/>
  <c r="H31" i="3"/>
  <c r="I31" i="3"/>
  <c r="K31" i="3"/>
  <c r="L31" i="3"/>
  <c r="H33" i="3" s="1"/>
  <c r="C7" i="3" s="1"/>
  <c r="M31" i="3"/>
  <c r="I33" i="3" s="1"/>
  <c r="D7" i="3" s="1"/>
  <c r="O31" i="3"/>
  <c r="P31" i="3"/>
  <c r="Q31" i="3"/>
  <c r="G31" i="3"/>
  <c r="H31" i="2"/>
  <c r="I31" i="2"/>
  <c r="K31" i="2"/>
  <c r="L31" i="2"/>
  <c r="H33" i="2" s="1"/>
  <c r="C7" i="2" s="1"/>
  <c r="M31" i="2"/>
  <c r="I33" i="2" s="1"/>
  <c r="D7" i="2" s="1"/>
  <c r="O31" i="2"/>
  <c r="G33" i="2" s="1"/>
  <c r="B7" i="2" s="1"/>
  <c r="P31" i="2"/>
  <c r="Q31" i="2"/>
  <c r="G31" i="2"/>
  <c r="Q31" i="1"/>
  <c r="H31" i="1"/>
  <c r="I31" i="1"/>
  <c r="K31" i="1"/>
  <c r="L31" i="1"/>
  <c r="M31" i="1"/>
  <c r="I33" i="1" s="1"/>
  <c r="D7" i="1" s="1"/>
  <c r="O31" i="1"/>
  <c r="P31" i="1"/>
  <c r="G31" i="1"/>
  <c r="H31" i="4"/>
  <c r="I31" i="4"/>
  <c r="K31" i="4"/>
  <c r="L31" i="4"/>
  <c r="M31" i="4"/>
  <c r="O31" i="4"/>
  <c r="P31" i="4"/>
  <c r="Q31" i="4"/>
  <c r="G31" i="4"/>
  <c r="H20" i="4"/>
  <c r="I20" i="4"/>
  <c r="K20" i="4"/>
  <c r="G22" i="4" s="1"/>
  <c r="B6" i="4" s="1"/>
  <c r="L20" i="4"/>
  <c r="H22" i="4" s="1"/>
  <c r="C6" i="4" s="1"/>
  <c r="M20" i="4"/>
  <c r="I22" i="4" s="1"/>
  <c r="D6" i="4" s="1"/>
  <c r="O20" i="4"/>
  <c r="P20" i="4"/>
  <c r="Q20" i="4"/>
  <c r="G20" i="4"/>
  <c r="H20" i="3"/>
  <c r="I20" i="3"/>
  <c r="K20" i="3"/>
  <c r="L20" i="3"/>
  <c r="M20" i="3"/>
  <c r="O20" i="3"/>
  <c r="P20" i="3"/>
  <c r="Q20" i="3"/>
  <c r="G20" i="3"/>
  <c r="H20" i="2"/>
  <c r="I20" i="2"/>
  <c r="K20" i="2"/>
  <c r="L20" i="2"/>
  <c r="M20" i="2"/>
  <c r="I22" i="2" s="1"/>
  <c r="D6" i="2" s="1"/>
  <c r="O20" i="2"/>
  <c r="G22" i="2" s="1"/>
  <c r="B6" i="2" s="1"/>
  <c r="P20" i="2"/>
  <c r="Q20" i="2"/>
  <c r="G20" i="2"/>
  <c r="H20" i="1"/>
  <c r="I20" i="1"/>
  <c r="K20" i="1"/>
  <c r="L20" i="1"/>
  <c r="M20" i="1"/>
  <c r="O20" i="1"/>
  <c r="G22" i="1" s="1"/>
  <c r="B6" i="1" s="1"/>
  <c r="P20" i="1"/>
  <c r="Q20" i="1"/>
  <c r="G20" i="1"/>
  <c r="G9" i="1"/>
  <c r="H9" i="4"/>
  <c r="I9" i="4"/>
  <c r="K9" i="4"/>
  <c r="L9" i="4"/>
  <c r="M9" i="4"/>
  <c r="I11" i="4" s="1"/>
  <c r="D5" i="4" s="1"/>
  <c r="O9" i="4"/>
  <c r="G11" i="4" s="1"/>
  <c r="B5" i="4" s="1"/>
  <c r="P9" i="4"/>
  <c r="Q9" i="4"/>
  <c r="G9" i="4"/>
  <c r="H9" i="2"/>
  <c r="I9" i="2"/>
  <c r="K9" i="2"/>
  <c r="L9" i="2"/>
  <c r="M9" i="2"/>
  <c r="O9" i="2"/>
  <c r="P9" i="2"/>
  <c r="Q9" i="2"/>
  <c r="G9" i="2"/>
  <c r="H9" i="1"/>
  <c r="I9" i="1"/>
  <c r="K9" i="1"/>
  <c r="L9" i="1"/>
  <c r="M9" i="1"/>
  <c r="I11" i="1" s="1"/>
  <c r="D5" i="1" s="1"/>
  <c r="O9" i="1"/>
  <c r="P9" i="1"/>
  <c r="Q9" i="1"/>
  <c r="H9" i="3"/>
  <c r="I9" i="3"/>
  <c r="K9" i="3"/>
  <c r="L9" i="3"/>
  <c r="M9" i="3"/>
  <c r="O9" i="3"/>
  <c r="P9" i="3"/>
  <c r="Q9" i="3"/>
  <c r="G9" i="3"/>
  <c r="I121" i="1"/>
  <c r="H121" i="1"/>
  <c r="G121" i="1"/>
  <c r="I110" i="1"/>
  <c r="D14" i="1" s="1"/>
  <c r="H110" i="1"/>
  <c r="C14" i="1" s="1"/>
  <c r="G110" i="1"/>
  <c r="I99" i="1"/>
  <c r="H99" i="1"/>
  <c r="G99" i="1"/>
  <c r="I88" i="1"/>
  <c r="H88" i="1"/>
  <c r="G88" i="1"/>
  <c r="B12" i="1" s="1"/>
  <c r="I77" i="1"/>
  <c r="D11" i="1" s="1"/>
  <c r="H77" i="1"/>
  <c r="G77" i="1"/>
  <c r="B11" i="1" s="1"/>
  <c r="I66" i="1"/>
  <c r="H66" i="1"/>
  <c r="C10" i="1" s="1"/>
  <c r="G66" i="1"/>
  <c r="H55" i="1"/>
  <c r="C9" i="1" s="1"/>
  <c r="I44" i="1"/>
  <c r="D8" i="1" s="1"/>
  <c r="H33" i="1"/>
  <c r="C7" i="1" s="1"/>
  <c r="I22" i="1"/>
  <c r="D6" i="1" s="1"/>
  <c r="H22" i="1"/>
  <c r="C6" i="1" s="1"/>
  <c r="D15" i="1"/>
  <c r="C15" i="1"/>
  <c r="B15" i="1"/>
  <c r="B14" i="1"/>
  <c r="D13" i="1"/>
  <c r="C13" i="1"/>
  <c r="B13" i="1"/>
  <c r="D12" i="1"/>
  <c r="C12" i="1"/>
  <c r="H11" i="1"/>
  <c r="C5" i="1" s="1"/>
  <c r="C11" i="1"/>
  <c r="D10" i="1"/>
  <c r="B10" i="1"/>
  <c r="I121" i="2"/>
  <c r="H121" i="2"/>
  <c r="C15" i="2" s="1"/>
  <c r="G121" i="2"/>
  <c r="I110" i="2"/>
  <c r="H110" i="2"/>
  <c r="C14" i="2" s="1"/>
  <c r="G110" i="2"/>
  <c r="B14" i="2" s="1"/>
  <c r="I99" i="2"/>
  <c r="D13" i="2" s="1"/>
  <c r="H99" i="2"/>
  <c r="G99" i="2"/>
  <c r="I88" i="2"/>
  <c r="D12" i="2" s="1"/>
  <c r="H88" i="2"/>
  <c r="G88" i="2"/>
  <c r="I77" i="2"/>
  <c r="H77" i="2"/>
  <c r="G77" i="2"/>
  <c r="B11" i="2" s="1"/>
  <c r="I66" i="2"/>
  <c r="H66" i="2"/>
  <c r="G66" i="2"/>
  <c r="B10" i="2" s="1"/>
  <c r="H55" i="2"/>
  <c r="C9" i="2" s="1"/>
  <c r="H44" i="2"/>
  <c r="C8" i="2" s="1"/>
  <c r="H22" i="2"/>
  <c r="C6" i="2" s="1"/>
  <c r="D15" i="2"/>
  <c r="B15" i="2"/>
  <c r="D14" i="2"/>
  <c r="C13" i="2"/>
  <c r="B13" i="2"/>
  <c r="C12" i="2"/>
  <c r="B12" i="2"/>
  <c r="I11" i="2"/>
  <c r="D5" i="2" s="1"/>
  <c r="H11" i="2"/>
  <c r="C5" i="2" s="1"/>
  <c r="G11" i="2"/>
  <c r="B5" i="2" s="1"/>
  <c r="D11" i="2"/>
  <c r="C11" i="2"/>
  <c r="D10" i="2"/>
  <c r="C10" i="2"/>
  <c r="I121" i="4"/>
  <c r="H121" i="4"/>
  <c r="C15" i="4" s="1"/>
  <c r="G121" i="4"/>
  <c r="B15" i="4" s="1"/>
  <c r="I110" i="4"/>
  <c r="H110" i="4"/>
  <c r="G110" i="4"/>
  <c r="B14" i="4" s="1"/>
  <c r="I99" i="4"/>
  <c r="D13" i="4" s="1"/>
  <c r="H99" i="4"/>
  <c r="G99" i="4"/>
  <c r="I88" i="4"/>
  <c r="D12" i="4" s="1"/>
  <c r="H88" i="4"/>
  <c r="C12" i="4" s="1"/>
  <c r="G88" i="4"/>
  <c r="I77" i="4"/>
  <c r="H77" i="4"/>
  <c r="G77" i="4"/>
  <c r="B11" i="4" s="1"/>
  <c r="I66" i="4"/>
  <c r="H66" i="4"/>
  <c r="G66" i="4"/>
  <c r="H44" i="4"/>
  <c r="C8" i="4" s="1"/>
  <c r="D15" i="4"/>
  <c r="D14" i="4"/>
  <c r="C14" i="4"/>
  <c r="C13" i="4"/>
  <c r="B13" i="4"/>
  <c r="B12" i="4"/>
  <c r="H11" i="4"/>
  <c r="C5" i="4" s="1"/>
  <c r="D11" i="4"/>
  <c r="C11" i="4"/>
  <c r="D10" i="4"/>
  <c r="C10" i="4"/>
  <c r="B10" i="4"/>
  <c r="D15" i="3"/>
  <c r="D14" i="3"/>
  <c r="D13" i="3"/>
  <c r="D12" i="3"/>
  <c r="D11" i="3"/>
  <c r="D10" i="3"/>
  <c r="C10" i="3"/>
  <c r="C11" i="3"/>
  <c r="C12" i="3"/>
  <c r="C13" i="3"/>
  <c r="C14" i="3"/>
  <c r="C15" i="3"/>
  <c r="D6" i="3"/>
  <c r="C6" i="3"/>
  <c r="B15" i="3"/>
  <c r="B14" i="3"/>
  <c r="B13" i="3"/>
  <c r="B12" i="3"/>
  <c r="B11" i="3"/>
  <c r="B10" i="3"/>
  <c r="I121" i="3"/>
  <c r="H121" i="3"/>
  <c r="G121" i="3"/>
  <c r="I110" i="3"/>
  <c r="H110" i="3"/>
  <c r="G110" i="3"/>
  <c r="I99" i="3"/>
  <c r="H99" i="3"/>
  <c r="G99" i="3"/>
  <c r="I88" i="3"/>
  <c r="H88" i="3"/>
  <c r="G88" i="3"/>
  <c r="I77" i="3"/>
  <c r="H77" i="3"/>
  <c r="G77" i="3"/>
  <c r="I66" i="3"/>
  <c r="H66" i="3"/>
  <c r="G66" i="3"/>
  <c r="H55" i="3"/>
  <c r="C9" i="3" s="1"/>
  <c r="I44" i="3"/>
  <c r="D8" i="3" s="1"/>
  <c r="H44" i="3"/>
  <c r="C8" i="3" s="1"/>
  <c r="I22" i="3"/>
  <c r="H22" i="3"/>
  <c r="G22" i="3"/>
  <c r="B6" i="3" s="1"/>
  <c r="G55" i="2" l="1"/>
  <c r="B9" i="2" s="1"/>
  <c r="G55" i="1"/>
  <c r="B9" i="1" s="1"/>
  <c r="G44" i="4"/>
  <c r="B8" i="4" s="1"/>
  <c r="G44" i="3"/>
  <c r="B8" i="3" s="1"/>
  <c r="G44" i="2"/>
  <c r="B8" i="2" s="1"/>
  <c r="G33" i="3"/>
  <c r="B7" i="3" s="1"/>
  <c r="G33" i="1"/>
  <c r="B7" i="1" s="1"/>
  <c r="H33" i="4"/>
  <c r="C7" i="4" s="1"/>
  <c r="G33" i="4"/>
  <c r="B7" i="4" s="1"/>
  <c r="I33" i="4"/>
  <c r="D7" i="4" s="1"/>
  <c r="G11" i="1"/>
  <c r="I11" i="3"/>
  <c r="D5" i="3" s="1"/>
  <c r="H11" i="3"/>
  <c r="C5" i="3" s="1"/>
  <c r="G11" i="3"/>
</calcChain>
</file>

<file path=xl/sharedStrings.xml><?xml version="1.0" encoding="utf-8"?>
<sst xmlns="http://schemas.openxmlformats.org/spreadsheetml/2006/main" count="676" uniqueCount="71">
  <si>
    <t>Calibration</t>
  </si>
  <si>
    <t>L*</t>
  </si>
  <si>
    <t>a*</t>
  </si>
  <si>
    <t>b*</t>
  </si>
  <si>
    <t>Average</t>
  </si>
  <si>
    <t>TCD</t>
  </si>
  <si>
    <t>Day 0</t>
  </si>
  <si>
    <t>Day 3</t>
  </si>
  <si>
    <t>Day 6</t>
  </si>
  <si>
    <t>Day 9</t>
  </si>
  <si>
    <t>Day 12</t>
  </si>
  <si>
    <t>Day 15</t>
  </si>
  <si>
    <t>Day 18</t>
  </si>
  <si>
    <t>Day 21</t>
  </si>
  <si>
    <t>Day 24</t>
  </si>
  <si>
    <t>Day 27</t>
  </si>
  <si>
    <t>Day 30</t>
  </si>
  <si>
    <t>Control</t>
  </si>
  <si>
    <t>SA</t>
  </si>
  <si>
    <t>0.5%EO</t>
  </si>
  <si>
    <t>1.0%EO</t>
  </si>
  <si>
    <t>C1</t>
  </si>
  <si>
    <t>C2</t>
  </si>
  <si>
    <t>C3</t>
  </si>
  <si>
    <t>A1</t>
  </si>
  <si>
    <t>A2</t>
  </si>
  <si>
    <t>A3</t>
  </si>
  <si>
    <t>B1</t>
  </si>
  <si>
    <t>B2</t>
  </si>
  <si>
    <t>B3</t>
  </si>
  <si>
    <t>D1</t>
  </si>
  <si>
    <t>D2</t>
  </si>
  <si>
    <t>D3</t>
  </si>
  <si>
    <t>Day 0 L</t>
  </si>
  <si>
    <t>SA/0.5% MEO</t>
  </si>
  <si>
    <t>SA/1% MEO</t>
  </si>
  <si>
    <t>Day 0 a</t>
  </si>
  <si>
    <t>Day 0 b</t>
  </si>
  <si>
    <t>Day 0 TCD</t>
  </si>
  <si>
    <t>Day 3 L</t>
  </si>
  <si>
    <t>Day 3 a</t>
  </si>
  <si>
    <t>Day 3 b</t>
  </si>
  <si>
    <t>Day 3 TCD</t>
  </si>
  <si>
    <t>Day 6 L</t>
  </si>
  <si>
    <t>Day 6 a</t>
  </si>
  <si>
    <t>Day 6 b</t>
  </si>
  <si>
    <t>Day 6 TCD</t>
  </si>
  <si>
    <t>Day 9 L</t>
  </si>
  <si>
    <t>Day 9 a</t>
  </si>
  <si>
    <t>Day 9 b</t>
  </si>
  <si>
    <t>Day 9 TCD</t>
  </si>
  <si>
    <t>DAY 0 L</t>
  </si>
  <si>
    <t>A</t>
  </si>
  <si>
    <t>B</t>
  </si>
  <si>
    <t>DAY 9 L</t>
  </si>
  <si>
    <t>DAY 6 L</t>
  </si>
  <si>
    <t>DAY 3 L</t>
  </si>
  <si>
    <t>Day 12 L</t>
  </si>
  <si>
    <t>Day 12 a</t>
  </si>
  <si>
    <t>Day 12 b</t>
  </si>
  <si>
    <t>Day 12 TCD</t>
  </si>
  <si>
    <t>DAY</t>
  </si>
  <si>
    <t>STD</t>
  </si>
  <si>
    <t>SIG DIFF</t>
  </si>
  <si>
    <t>a</t>
  </si>
  <si>
    <t>bc</t>
  </si>
  <si>
    <t>ab</t>
  </si>
  <si>
    <t>c</t>
  </si>
  <si>
    <t>b</t>
  </si>
  <si>
    <t>Day</t>
  </si>
  <si>
    <t>SIG 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</si>
</sst>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62EAE-B4CA-48A5-8781-EF8CF9415A81}">
  <dimension ref="B2:T51"/>
  <sheetViews>
    <sheetView topLeftCell="B37" zoomScale="86" workbookViewId="0">
      <selection activeCell="Q49" sqref="Q49:T51"/>
    </sheetView>
  </sheetViews>
  <sheetFormatPr defaultRowHeight="15" x14ac:dyDescent="0.25"/>
  <cols>
    <col min="4" max="4" width="14.42578125" bestFit="1" customWidth="1"/>
    <col min="5" max="5" width="12.28515625" bestFit="1" customWidth="1"/>
    <col min="9" max="9" width="14.42578125" bestFit="1" customWidth="1"/>
    <col min="10" max="10" width="12.28515625" bestFit="1" customWidth="1"/>
    <col min="14" max="14" width="14.42578125" bestFit="1" customWidth="1"/>
    <col min="15" max="15" width="12.28515625" bestFit="1" customWidth="1"/>
    <col min="17" max="17" width="10" bestFit="1" customWidth="1"/>
    <col min="19" max="19" width="14.42578125" bestFit="1" customWidth="1"/>
    <col min="20" max="20" width="12.28515625" bestFit="1" customWidth="1"/>
    <col min="22" max="25" width="14.42578125" bestFit="1" customWidth="1"/>
  </cols>
  <sheetData>
    <row r="2" spans="2:20" x14ac:dyDescent="0.25">
      <c r="B2" t="s">
        <v>33</v>
      </c>
      <c r="G2" t="s">
        <v>36</v>
      </c>
      <c r="L2" t="s">
        <v>37</v>
      </c>
      <c r="Q2" t="s">
        <v>38</v>
      </c>
    </row>
    <row r="3" spans="2:20" x14ac:dyDescent="0.25">
      <c r="B3" t="s">
        <v>17</v>
      </c>
      <c r="C3" t="s">
        <v>18</v>
      </c>
      <c r="D3" t="s">
        <v>34</v>
      </c>
      <c r="E3" t="s">
        <v>35</v>
      </c>
      <c r="G3" t="s">
        <v>17</v>
      </c>
      <c r="H3" t="s">
        <v>18</v>
      </c>
      <c r="I3" t="s">
        <v>34</v>
      </c>
      <c r="J3" t="s">
        <v>35</v>
      </c>
      <c r="L3" t="s">
        <v>17</v>
      </c>
      <c r="M3" t="s">
        <v>18</v>
      </c>
      <c r="N3" t="s">
        <v>34</v>
      </c>
      <c r="O3" t="s">
        <v>35</v>
      </c>
      <c r="Q3" t="s">
        <v>17</v>
      </c>
      <c r="R3" t="s">
        <v>18</v>
      </c>
      <c r="S3" t="s">
        <v>34</v>
      </c>
      <c r="T3" t="s">
        <v>35</v>
      </c>
    </row>
    <row r="4" spans="2:20" x14ac:dyDescent="0.25">
      <c r="B4">
        <v>30.15</v>
      </c>
      <c r="C4">
        <v>29.95</v>
      </c>
      <c r="D4">
        <v>30</v>
      </c>
      <c r="E4">
        <v>27.9</v>
      </c>
      <c r="G4">
        <v>14.35</v>
      </c>
      <c r="H4">
        <v>16.55</v>
      </c>
      <c r="I4">
        <v>16.3</v>
      </c>
      <c r="J4">
        <v>17.649999999999999</v>
      </c>
      <c r="L4">
        <v>13.55</v>
      </c>
      <c r="M4">
        <v>13.5</v>
      </c>
      <c r="N4">
        <v>14.2</v>
      </c>
      <c r="O4">
        <v>15.5</v>
      </c>
      <c r="Q4">
        <v>66.447199999999995</v>
      </c>
      <c r="R4">
        <v>67.144580000000005</v>
      </c>
      <c r="S4">
        <v>67.137839999999997</v>
      </c>
      <c r="T4">
        <v>69.686959999999999</v>
      </c>
    </row>
    <row r="5" spans="2:20" x14ac:dyDescent="0.25">
      <c r="B5">
        <v>31.2</v>
      </c>
      <c r="C5">
        <v>29.35</v>
      </c>
      <c r="D5">
        <v>30.2</v>
      </c>
      <c r="E5">
        <v>29.65</v>
      </c>
      <c r="G5">
        <v>15.15</v>
      </c>
      <c r="H5">
        <v>14.7</v>
      </c>
      <c r="I5">
        <v>13.55</v>
      </c>
      <c r="J5">
        <v>16.7</v>
      </c>
      <c r="L5">
        <v>15.25</v>
      </c>
      <c r="M5">
        <v>13.1</v>
      </c>
      <c r="N5">
        <v>14</v>
      </c>
      <c r="O5">
        <v>15.4</v>
      </c>
      <c r="Q5">
        <v>65.884299999999996</v>
      </c>
      <c r="R5">
        <v>67.23357</v>
      </c>
      <c r="S5">
        <v>66.2958</v>
      </c>
      <c r="T5">
        <v>67.762990000000002</v>
      </c>
    </row>
    <row r="6" spans="2:20" x14ac:dyDescent="0.25">
      <c r="B6">
        <v>31.85</v>
      </c>
      <c r="C6">
        <v>30.1</v>
      </c>
      <c r="D6">
        <v>29.9</v>
      </c>
      <c r="E6">
        <v>28.25</v>
      </c>
      <c r="G6">
        <v>15.65</v>
      </c>
      <c r="H6">
        <v>16.25</v>
      </c>
      <c r="I6">
        <v>15.5</v>
      </c>
      <c r="J6">
        <v>20</v>
      </c>
      <c r="L6">
        <v>16.5</v>
      </c>
      <c r="M6">
        <v>13.45</v>
      </c>
      <c r="N6">
        <v>15.45</v>
      </c>
      <c r="O6">
        <v>19.149999999999999</v>
      </c>
      <c r="Q6">
        <v>65.607299999999995</v>
      </c>
      <c r="R6">
        <v>66.919839999999994</v>
      </c>
      <c r="S6">
        <v>67.244500000000002</v>
      </c>
      <c r="T6">
        <v>70.683340000000001</v>
      </c>
    </row>
    <row r="14" spans="2:20" x14ac:dyDescent="0.25">
      <c r="B14" t="s">
        <v>39</v>
      </c>
      <c r="G14" t="s">
        <v>40</v>
      </c>
      <c r="L14" t="s">
        <v>41</v>
      </c>
      <c r="Q14" t="s">
        <v>42</v>
      </c>
    </row>
    <row r="15" spans="2:20" x14ac:dyDescent="0.25">
      <c r="B15" t="s">
        <v>17</v>
      </c>
      <c r="C15" t="s">
        <v>18</v>
      </c>
      <c r="D15" t="s">
        <v>34</v>
      </c>
      <c r="E15" t="s">
        <v>35</v>
      </c>
      <c r="G15" t="s">
        <v>17</v>
      </c>
      <c r="H15" t="s">
        <v>18</v>
      </c>
      <c r="I15" t="s">
        <v>34</v>
      </c>
      <c r="J15" t="s">
        <v>35</v>
      </c>
      <c r="L15" t="s">
        <v>17</v>
      </c>
      <c r="M15" t="s">
        <v>18</v>
      </c>
      <c r="N15" t="s">
        <v>34</v>
      </c>
      <c r="O15" t="s">
        <v>35</v>
      </c>
      <c r="Q15" t="s">
        <v>17</v>
      </c>
      <c r="R15" t="s">
        <v>18</v>
      </c>
      <c r="S15" t="s">
        <v>34</v>
      </c>
      <c r="T15" t="s">
        <v>35</v>
      </c>
    </row>
    <row r="16" spans="2:20" x14ac:dyDescent="0.25">
      <c r="B16">
        <v>28.9</v>
      </c>
      <c r="C16">
        <v>30.75</v>
      </c>
      <c r="D16">
        <v>31.35</v>
      </c>
      <c r="E16">
        <v>28.65</v>
      </c>
      <c r="G16">
        <v>16.149999999999999</v>
      </c>
      <c r="H16">
        <v>16.95</v>
      </c>
      <c r="I16">
        <v>17.55</v>
      </c>
      <c r="J16">
        <v>17.75</v>
      </c>
      <c r="L16">
        <v>15.9</v>
      </c>
      <c r="M16">
        <v>13.7</v>
      </c>
      <c r="N16">
        <v>14.3</v>
      </c>
      <c r="O16">
        <v>14.6</v>
      </c>
      <c r="Q16">
        <v>68.431200000000004</v>
      </c>
      <c r="R16">
        <v>66.508610000000004</v>
      </c>
      <c r="S16">
        <v>66.183949999999996</v>
      </c>
      <c r="T16">
        <v>68.854230000000001</v>
      </c>
    </row>
    <row r="17" spans="2:20" x14ac:dyDescent="0.25">
      <c r="B17">
        <v>30.15</v>
      </c>
      <c r="C17">
        <v>30.15</v>
      </c>
      <c r="D17">
        <v>30.4</v>
      </c>
      <c r="E17">
        <v>30.2</v>
      </c>
      <c r="G17">
        <v>17.75</v>
      </c>
      <c r="H17">
        <v>15.2</v>
      </c>
      <c r="I17">
        <v>15.45</v>
      </c>
      <c r="J17">
        <v>18</v>
      </c>
      <c r="L17">
        <v>17.850000000000001</v>
      </c>
      <c r="M17">
        <v>12.7</v>
      </c>
      <c r="N17">
        <v>14.95</v>
      </c>
      <c r="O17">
        <v>16.399999999999999</v>
      </c>
      <c r="Q17">
        <v>68.012299999999996</v>
      </c>
      <c r="R17">
        <v>66.520690000000002</v>
      </c>
      <c r="S17">
        <v>66.670199999999994</v>
      </c>
      <c r="T17">
        <v>67.750870000000006</v>
      </c>
    </row>
    <row r="18" spans="2:20" x14ac:dyDescent="0.25">
      <c r="B18">
        <v>31.05</v>
      </c>
      <c r="C18">
        <v>30.35</v>
      </c>
      <c r="D18">
        <v>29.95</v>
      </c>
      <c r="E18">
        <v>28.75</v>
      </c>
      <c r="G18">
        <v>15.9</v>
      </c>
      <c r="H18">
        <v>16.100000000000001</v>
      </c>
      <c r="I18">
        <v>16.100000000000001</v>
      </c>
      <c r="J18">
        <v>19.63</v>
      </c>
      <c r="L18">
        <v>16.149999999999999</v>
      </c>
      <c r="M18">
        <v>13.5</v>
      </c>
      <c r="N18">
        <v>14.9</v>
      </c>
      <c r="O18">
        <v>17.850000000000001</v>
      </c>
      <c r="Q18">
        <v>66.364000000000004</v>
      </c>
      <c r="R18">
        <v>66.650530000000003</v>
      </c>
      <c r="S18">
        <v>67.247100000000003</v>
      </c>
      <c r="T18">
        <v>69.841949999999997</v>
      </c>
    </row>
    <row r="25" spans="2:20" x14ac:dyDescent="0.25">
      <c r="B25" t="s">
        <v>43</v>
      </c>
      <c r="G25" t="s">
        <v>44</v>
      </c>
      <c r="L25" t="s">
        <v>45</v>
      </c>
      <c r="Q25" t="s">
        <v>46</v>
      </c>
    </row>
    <row r="26" spans="2:20" x14ac:dyDescent="0.25">
      <c r="B26" t="s">
        <v>17</v>
      </c>
      <c r="C26" t="s">
        <v>18</v>
      </c>
      <c r="D26" t="s">
        <v>34</v>
      </c>
      <c r="E26" t="s">
        <v>35</v>
      </c>
      <c r="G26" t="s">
        <v>17</v>
      </c>
      <c r="H26" t="s">
        <v>18</v>
      </c>
      <c r="I26" t="s">
        <v>34</v>
      </c>
      <c r="J26" t="s">
        <v>35</v>
      </c>
      <c r="L26" t="s">
        <v>17</v>
      </c>
      <c r="M26" t="s">
        <v>18</v>
      </c>
      <c r="N26" t="s">
        <v>34</v>
      </c>
      <c r="O26" t="s">
        <v>35</v>
      </c>
      <c r="Q26" t="s">
        <v>17</v>
      </c>
      <c r="R26" t="s">
        <v>18</v>
      </c>
      <c r="S26" t="s">
        <v>34</v>
      </c>
      <c r="T26" t="s">
        <v>35</v>
      </c>
    </row>
    <row r="27" spans="2:20" x14ac:dyDescent="0.25">
      <c r="B27">
        <v>28.9</v>
      </c>
      <c r="C27">
        <v>30.8</v>
      </c>
      <c r="D27">
        <v>31.25</v>
      </c>
      <c r="E27">
        <v>29.45</v>
      </c>
      <c r="G27">
        <v>15.85</v>
      </c>
      <c r="H27">
        <v>18.2</v>
      </c>
      <c r="I27">
        <v>17.2</v>
      </c>
      <c r="J27">
        <v>17.399999999999999</v>
      </c>
      <c r="L27">
        <v>15.4</v>
      </c>
      <c r="M27">
        <v>14.35</v>
      </c>
      <c r="N27">
        <v>13.6</v>
      </c>
      <c r="O27">
        <v>13.9</v>
      </c>
      <c r="Q27">
        <v>68.275300000000001</v>
      </c>
      <c r="R27">
        <v>66.889930000000007</v>
      </c>
      <c r="S27">
        <v>66.081410000000005</v>
      </c>
      <c r="T27">
        <v>67.895390000000006</v>
      </c>
    </row>
    <row r="28" spans="2:20" x14ac:dyDescent="0.25">
      <c r="B28">
        <v>30.4</v>
      </c>
      <c r="C28">
        <v>30.15</v>
      </c>
      <c r="D28">
        <v>30.9</v>
      </c>
      <c r="E28">
        <v>29.85</v>
      </c>
      <c r="G28">
        <v>15.95</v>
      </c>
      <c r="H28">
        <v>15.5</v>
      </c>
      <c r="I28">
        <v>14.2</v>
      </c>
      <c r="J28">
        <v>17.8</v>
      </c>
      <c r="L28">
        <v>15.7</v>
      </c>
      <c r="M28">
        <v>12.7</v>
      </c>
      <c r="N28">
        <v>13.45</v>
      </c>
      <c r="O28">
        <v>16.350000000000001</v>
      </c>
      <c r="Q28">
        <v>66.915599999999998</v>
      </c>
      <c r="R28">
        <v>66.590329999999994</v>
      </c>
      <c r="S28">
        <v>65.676119999999997</v>
      </c>
      <c r="T28">
        <v>68.020110000000003</v>
      </c>
    </row>
    <row r="29" spans="2:20" x14ac:dyDescent="0.25">
      <c r="B29">
        <v>30.65</v>
      </c>
      <c r="C29">
        <v>30.35</v>
      </c>
      <c r="D29">
        <v>30.25</v>
      </c>
      <c r="E29">
        <v>29.25</v>
      </c>
      <c r="G29">
        <v>16.350000000000001</v>
      </c>
      <c r="H29">
        <v>15.4</v>
      </c>
      <c r="I29">
        <v>15.6</v>
      </c>
      <c r="J29">
        <v>18.55</v>
      </c>
      <c r="L29">
        <v>17.149999999999999</v>
      </c>
      <c r="M29">
        <v>12.45</v>
      </c>
      <c r="N29">
        <v>13.95</v>
      </c>
      <c r="O29">
        <v>16</v>
      </c>
      <c r="Q29">
        <v>67.043599999999998</v>
      </c>
      <c r="R29">
        <v>66.34196</v>
      </c>
      <c r="S29">
        <v>66.692539999999994</v>
      </c>
      <c r="T29">
        <v>68.72645</v>
      </c>
    </row>
    <row r="36" spans="2:20" x14ac:dyDescent="0.25">
      <c r="B36" t="s">
        <v>47</v>
      </c>
      <c r="G36" t="s">
        <v>48</v>
      </c>
      <c r="L36" t="s">
        <v>49</v>
      </c>
      <c r="Q36" t="s">
        <v>50</v>
      </c>
    </row>
    <row r="37" spans="2:20" x14ac:dyDescent="0.25">
      <c r="B37" t="s">
        <v>17</v>
      </c>
      <c r="C37" t="s">
        <v>18</v>
      </c>
      <c r="D37" t="s">
        <v>34</v>
      </c>
      <c r="E37" t="s">
        <v>35</v>
      </c>
      <c r="G37" t="s">
        <v>17</v>
      </c>
      <c r="H37" t="s">
        <v>18</v>
      </c>
      <c r="I37" t="s">
        <v>34</v>
      </c>
      <c r="J37" t="s">
        <v>35</v>
      </c>
      <c r="L37" t="s">
        <v>17</v>
      </c>
      <c r="M37" t="s">
        <v>18</v>
      </c>
      <c r="N37" t="s">
        <v>34</v>
      </c>
      <c r="O37" t="s">
        <v>35</v>
      </c>
      <c r="Q37" t="s">
        <v>17</v>
      </c>
      <c r="R37" t="s">
        <v>18</v>
      </c>
      <c r="S37" t="s">
        <v>34</v>
      </c>
      <c r="T37" t="s">
        <v>35</v>
      </c>
    </row>
    <row r="38" spans="2:20" x14ac:dyDescent="0.25">
      <c r="B38">
        <v>28.55</v>
      </c>
      <c r="C38">
        <v>28.85</v>
      </c>
      <c r="D38">
        <v>31</v>
      </c>
      <c r="E38">
        <v>28.25</v>
      </c>
      <c r="G38">
        <v>17</v>
      </c>
      <c r="H38">
        <v>18.75</v>
      </c>
      <c r="I38">
        <v>18.75</v>
      </c>
      <c r="J38">
        <v>18</v>
      </c>
      <c r="L38">
        <v>14.8</v>
      </c>
      <c r="M38">
        <v>14.4</v>
      </c>
      <c r="N38">
        <v>14.45</v>
      </c>
      <c r="O38">
        <v>13.65</v>
      </c>
      <c r="Q38">
        <v>68.790400000000005</v>
      </c>
      <c r="R38">
        <v>68.899820000000005</v>
      </c>
      <c r="S38">
        <v>66.868639999999999</v>
      </c>
      <c r="T38">
        <v>69.161659999999998</v>
      </c>
    </row>
    <row r="39" spans="2:20" x14ac:dyDescent="0.25">
      <c r="B39">
        <v>30.3</v>
      </c>
      <c r="C39">
        <v>28.95</v>
      </c>
      <c r="D39">
        <v>29.75</v>
      </c>
      <c r="E39">
        <v>28.4</v>
      </c>
      <c r="G39">
        <v>17.75</v>
      </c>
      <c r="H39">
        <v>17.45</v>
      </c>
      <c r="I39">
        <v>16.5</v>
      </c>
      <c r="J39">
        <v>18.649999999999999</v>
      </c>
      <c r="L39">
        <v>15.7</v>
      </c>
      <c r="M39">
        <v>13.95</v>
      </c>
      <c r="N39">
        <v>15.1</v>
      </c>
      <c r="O39">
        <v>17.5</v>
      </c>
      <c r="Q39">
        <v>67.4649</v>
      </c>
      <c r="R39">
        <v>68.393180000000001</v>
      </c>
      <c r="S39">
        <v>67.568280000000001</v>
      </c>
      <c r="T39">
        <v>69.832819999999998</v>
      </c>
    </row>
    <row r="40" spans="2:20" x14ac:dyDescent="0.25">
      <c r="B40">
        <v>29.85</v>
      </c>
      <c r="C40">
        <v>28.7</v>
      </c>
      <c r="D40">
        <v>28.75</v>
      </c>
      <c r="E40">
        <v>27.55</v>
      </c>
      <c r="G40">
        <v>17.149999999999999</v>
      </c>
      <c r="H40">
        <v>17.95</v>
      </c>
      <c r="I40">
        <v>18</v>
      </c>
      <c r="J40">
        <v>21.95</v>
      </c>
      <c r="L40">
        <v>16.5</v>
      </c>
      <c r="M40">
        <v>14.25</v>
      </c>
      <c r="N40">
        <v>15.4</v>
      </c>
      <c r="O40">
        <v>18.8</v>
      </c>
      <c r="Q40">
        <v>67.879400000000004</v>
      </c>
      <c r="R40">
        <v>68.805700000000002</v>
      </c>
      <c r="S40">
        <v>68.95196</v>
      </c>
      <c r="T40">
        <v>71.838740000000001</v>
      </c>
    </row>
    <row r="47" spans="2:20" x14ac:dyDescent="0.25">
      <c r="B47" t="s">
        <v>57</v>
      </c>
      <c r="G47" t="s">
        <v>58</v>
      </c>
      <c r="L47" t="s">
        <v>59</v>
      </c>
      <c r="Q47" t="s">
        <v>60</v>
      </c>
    </row>
    <row r="48" spans="2:20" x14ac:dyDescent="0.25">
      <c r="B48" t="s">
        <v>17</v>
      </c>
      <c r="C48" t="s">
        <v>18</v>
      </c>
      <c r="D48" t="s">
        <v>34</v>
      </c>
      <c r="E48" t="s">
        <v>35</v>
      </c>
      <c r="G48" t="s">
        <v>17</v>
      </c>
      <c r="H48" t="s">
        <v>18</v>
      </c>
      <c r="I48" t="s">
        <v>34</v>
      </c>
      <c r="J48" t="s">
        <v>35</v>
      </c>
      <c r="L48" t="s">
        <v>17</v>
      </c>
      <c r="M48" t="s">
        <v>18</v>
      </c>
      <c r="N48" t="s">
        <v>34</v>
      </c>
      <c r="O48" t="s">
        <v>35</v>
      </c>
      <c r="Q48" t="s">
        <v>17</v>
      </c>
      <c r="R48" t="s">
        <v>18</v>
      </c>
      <c r="S48" t="s">
        <v>34</v>
      </c>
      <c r="T48" t="s">
        <v>35</v>
      </c>
    </row>
    <row r="49" spans="2:20" x14ac:dyDescent="0.25">
      <c r="B49">
        <v>27.05</v>
      </c>
      <c r="C49">
        <v>27.6</v>
      </c>
      <c r="D49">
        <v>29.35</v>
      </c>
      <c r="E49">
        <v>29</v>
      </c>
      <c r="G49">
        <v>14.15</v>
      </c>
      <c r="H49">
        <v>15.95</v>
      </c>
      <c r="I49">
        <v>18.100000000000001</v>
      </c>
      <c r="J49">
        <v>17.95</v>
      </c>
      <c r="L49">
        <v>12.75</v>
      </c>
      <c r="M49">
        <v>12.75</v>
      </c>
      <c r="N49">
        <v>14.05</v>
      </c>
      <c r="O49">
        <v>12.25</v>
      </c>
      <c r="Q49">
        <v>69.297799999999995</v>
      </c>
      <c r="R49">
        <v>69.159630000000007</v>
      </c>
      <c r="S49">
        <v>68.196370000000002</v>
      </c>
      <c r="T49">
        <v>68.249210000000005</v>
      </c>
    </row>
    <row r="50" spans="2:20" x14ac:dyDescent="0.25">
      <c r="B50">
        <v>29.85</v>
      </c>
      <c r="C50">
        <v>28.95</v>
      </c>
      <c r="D50">
        <v>29.7</v>
      </c>
      <c r="E50">
        <v>29.05</v>
      </c>
      <c r="G50">
        <v>16.45</v>
      </c>
      <c r="H50">
        <v>15.1</v>
      </c>
      <c r="I50">
        <v>16</v>
      </c>
      <c r="J50">
        <v>16.2</v>
      </c>
      <c r="L50">
        <v>14.7</v>
      </c>
      <c r="M50">
        <v>12.2</v>
      </c>
      <c r="N50">
        <v>14.1</v>
      </c>
      <c r="O50">
        <v>12.55</v>
      </c>
      <c r="Q50">
        <v>67.395799999999994</v>
      </c>
      <c r="R50">
        <v>67.59366</v>
      </c>
      <c r="S50">
        <v>67.337810000000005</v>
      </c>
      <c r="T50">
        <v>67.796419999999998</v>
      </c>
    </row>
    <row r="51" spans="2:20" x14ac:dyDescent="0.25">
      <c r="B51">
        <v>28.9</v>
      </c>
      <c r="C51">
        <v>28.25</v>
      </c>
      <c r="D51">
        <v>28.75</v>
      </c>
      <c r="E51">
        <v>27.4</v>
      </c>
      <c r="G51">
        <v>15.4</v>
      </c>
      <c r="H51">
        <v>14.8</v>
      </c>
      <c r="I51">
        <v>15.4</v>
      </c>
      <c r="J51">
        <v>18.2</v>
      </c>
      <c r="L51">
        <v>14.7</v>
      </c>
      <c r="M51">
        <v>11.3</v>
      </c>
      <c r="N51">
        <v>13.3</v>
      </c>
      <c r="O51">
        <v>13.4</v>
      </c>
      <c r="Q51">
        <v>68.058099999999996</v>
      </c>
      <c r="R51">
        <v>68.102149999999995</v>
      </c>
      <c r="S51">
        <v>67.996639999999999</v>
      </c>
      <c r="T51">
        <v>69.991860000000003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D93ED-C406-4760-93B3-61A642B533B5}">
  <dimension ref="B4:P9"/>
  <sheetViews>
    <sheetView workbookViewId="0">
      <selection activeCell="L17" sqref="L17"/>
    </sheetView>
  </sheetViews>
  <sheetFormatPr defaultRowHeight="15" x14ac:dyDescent="0.25"/>
  <cols>
    <col min="5" max="5" width="14.28515625" customWidth="1"/>
    <col min="6" max="6" width="14.42578125" customWidth="1"/>
  </cols>
  <sheetData>
    <row r="4" spans="2:16" x14ac:dyDescent="0.25">
      <c r="B4" t="s">
        <v>69</v>
      </c>
      <c r="C4" t="s">
        <v>17</v>
      </c>
      <c r="D4" t="s">
        <v>18</v>
      </c>
      <c r="E4" t="s">
        <v>34</v>
      </c>
      <c r="F4" t="s">
        <v>35</v>
      </c>
      <c r="H4" t="s">
        <v>62</v>
      </c>
      <c r="M4" t="s">
        <v>70</v>
      </c>
    </row>
    <row r="5" spans="2:16" x14ac:dyDescent="0.25">
      <c r="B5">
        <v>0</v>
      </c>
      <c r="C5">
        <v>15.1</v>
      </c>
      <c r="D5">
        <v>13.35</v>
      </c>
      <c r="E5">
        <v>14.55</v>
      </c>
      <c r="F5">
        <v>16.68</v>
      </c>
      <c r="H5">
        <v>1.48</v>
      </c>
      <c r="I5">
        <v>0.22</v>
      </c>
      <c r="J5">
        <v>0.79</v>
      </c>
      <c r="K5">
        <v>2.14</v>
      </c>
      <c r="M5" t="s">
        <v>66</v>
      </c>
      <c r="N5" t="s">
        <v>68</v>
      </c>
      <c r="O5" t="s">
        <v>66</v>
      </c>
      <c r="P5" t="s">
        <v>64</v>
      </c>
    </row>
    <row r="6" spans="2:16" x14ac:dyDescent="0.25">
      <c r="B6">
        <v>3</v>
      </c>
      <c r="C6">
        <v>16.63</v>
      </c>
      <c r="D6">
        <v>13.3</v>
      </c>
      <c r="E6">
        <v>14.72</v>
      </c>
      <c r="F6">
        <v>16.28</v>
      </c>
      <c r="H6">
        <v>1.06</v>
      </c>
      <c r="I6">
        <v>0.53</v>
      </c>
      <c r="J6">
        <v>0.36</v>
      </c>
      <c r="K6">
        <v>1.63</v>
      </c>
      <c r="M6" t="s">
        <v>64</v>
      </c>
      <c r="N6" t="s">
        <v>68</v>
      </c>
      <c r="O6" t="s">
        <v>66</v>
      </c>
      <c r="P6" t="s">
        <v>64</v>
      </c>
    </row>
    <row r="7" spans="2:16" x14ac:dyDescent="0.25">
      <c r="B7">
        <v>6</v>
      </c>
      <c r="C7">
        <v>16.079999999999998</v>
      </c>
      <c r="D7">
        <v>13.17</v>
      </c>
      <c r="E7">
        <v>13.67</v>
      </c>
      <c r="F7">
        <v>15.42</v>
      </c>
      <c r="H7">
        <v>0.94</v>
      </c>
      <c r="I7">
        <v>1.03</v>
      </c>
      <c r="J7">
        <v>0.26</v>
      </c>
      <c r="K7">
        <v>1.33</v>
      </c>
      <c r="M7" t="s">
        <v>64</v>
      </c>
      <c r="N7" t="s">
        <v>67</v>
      </c>
      <c r="O7" t="s">
        <v>65</v>
      </c>
      <c r="P7" t="s">
        <v>66</v>
      </c>
    </row>
    <row r="8" spans="2:16" x14ac:dyDescent="0.25">
      <c r="B8">
        <v>9</v>
      </c>
      <c r="C8">
        <v>15.67</v>
      </c>
      <c r="D8">
        <v>14.2</v>
      </c>
      <c r="E8">
        <v>14.98</v>
      </c>
      <c r="F8">
        <v>16.649999999999999</v>
      </c>
      <c r="H8">
        <v>0.85</v>
      </c>
      <c r="I8">
        <v>0.23</v>
      </c>
      <c r="J8">
        <v>0.49</v>
      </c>
      <c r="K8">
        <v>2.68</v>
      </c>
      <c r="M8" t="s">
        <v>64</v>
      </c>
      <c r="N8" t="s">
        <v>64</v>
      </c>
      <c r="O8" t="s">
        <v>64</v>
      </c>
      <c r="P8" t="s">
        <v>64</v>
      </c>
    </row>
    <row r="9" spans="2:16" x14ac:dyDescent="0.25">
      <c r="B9">
        <v>12</v>
      </c>
      <c r="C9">
        <v>14.05</v>
      </c>
      <c r="D9">
        <v>12.08</v>
      </c>
      <c r="E9">
        <v>13.82</v>
      </c>
      <c r="F9">
        <v>12.73</v>
      </c>
      <c r="H9">
        <v>1.1299999999999999</v>
      </c>
      <c r="I9">
        <v>0.73</v>
      </c>
      <c r="J9">
        <v>0.45</v>
      </c>
      <c r="K9">
        <v>0.6</v>
      </c>
      <c r="M9" t="s">
        <v>64</v>
      </c>
      <c r="N9" t="s">
        <v>68</v>
      </c>
      <c r="O9" t="s">
        <v>64</v>
      </c>
      <c r="P9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38233-8248-4A3B-AA5C-7666CCE76A88}">
  <dimension ref="B3:P7"/>
  <sheetViews>
    <sheetView tabSelected="1" topLeftCell="B1" workbookViewId="0">
      <selection activeCell="K10" sqref="K10"/>
    </sheetView>
  </sheetViews>
  <sheetFormatPr defaultRowHeight="15" x14ac:dyDescent="0.25"/>
  <cols>
    <col min="5" max="5" width="15.7109375" customWidth="1"/>
    <col min="6" max="6" width="14" customWidth="1"/>
  </cols>
  <sheetData>
    <row r="3" spans="2:16" x14ac:dyDescent="0.25">
      <c r="B3" t="s">
        <v>69</v>
      </c>
      <c r="C3" t="s">
        <v>17</v>
      </c>
      <c r="D3" t="s">
        <v>18</v>
      </c>
      <c r="E3" t="s">
        <v>34</v>
      </c>
      <c r="F3" t="s">
        <v>35</v>
      </c>
      <c r="H3" t="s">
        <v>62</v>
      </c>
      <c r="M3" t="s">
        <v>70</v>
      </c>
    </row>
    <row r="4" spans="2:16" x14ac:dyDescent="0.25">
      <c r="B4">
        <v>3</v>
      </c>
      <c r="C4">
        <v>67.599999999999994</v>
      </c>
      <c r="D4">
        <v>66.56</v>
      </c>
      <c r="E4">
        <v>66.7</v>
      </c>
      <c r="F4">
        <v>68.819999999999993</v>
      </c>
      <c r="H4">
        <v>1.0900000000000001</v>
      </c>
      <c r="I4">
        <v>0.08</v>
      </c>
      <c r="J4">
        <v>0.53</v>
      </c>
      <c r="K4">
        <v>1.05</v>
      </c>
      <c r="M4" t="s">
        <v>66</v>
      </c>
      <c r="N4" t="s">
        <v>68</v>
      </c>
      <c r="O4" t="s">
        <v>68</v>
      </c>
      <c r="P4" t="s">
        <v>64</v>
      </c>
    </row>
    <row r="5" spans="2:16" x14ac:dyDescent="0.25">
      <c r="B5">
        <v>6</v>
      </c>
      <c r="C5">
        <v>67.42</v>
      </c>
      <c r="D5">
        <v>66.61</v>
      </c>
      <c r="E5">
        <v>66.150000000000006</v>
      </c>
      <c r="F5">
        <v>68.209999999999994</v>
      </c>
      <c r="H5">
        <v>0.75</v>
      </c>
      <c r="I5">
        <v>0.27</v>
      </c>
      <c r="J5">
        <v>0.51</v>
      </c>
      <c r="K5">
        <v>0.45</v>
      </c>
      <c r="M5" t="s">
        <v>66</v>
      </c>
      <c r="N5" t="s">
        <v>65</v>
      </c>
      <c r="O5" t="s">
        <v>67</v>
      </c>
      <c r="P5" t="s">
        <v>64</v>
      </c>
    </row>
    <row r="6" spans="2:16" x14ac:dyDescent="0.25">
      <c r="B6">
        <v>9</v>
      </c>
      <c r="C6">
        <v>68.05</v>
      </c>
      <c r="D6">
        <v>68.7</v>
      </c>
      <c r="E6">
        <v>67.8</v>
      </c>
      <c r="F6">
        <v>70.28</v>
      </c>
      <c r="H6">
        <v>0.68</v>
      </c>
      <c r="I6">
        <v>0.27</v>
      </c>
      <c r="J6">
        <v>1.06</v>
      </c>
      <c r="K6">
        <v>1.39</v>
      </c>
      <c r="M6" t="s">
        <v>68</v>
      </c>
      <c r="N6" t="s">
        <v>66</v>
      </c>
      <c r="O6" t="s">
        <v>68</v>
      </c>
      <c r="P6" t="s">
        <v>64</v>
      </c>
    </row>
    <row r="7" spans="2:16" x14ac:dyDescent="0.25">
      <c r="B7">
        <v>12</v>
      </c>
      <c r="C7">
        <v>68.25</v>
      </c>
      <c r="D7">
        <v>68.290000000000006</v>
      </c>
      <c r="E7">
        <v>67.84</v>
      </c>
      <c r="F7">
        <v>68.680000000000007</v>
      </c>
      <c r="H7">
        <v>0.97</v>
      </c>
      <c r="I7">
        <v>0.8</v>
      </c>
      <c r="J7">
        <v>0.45</v>
      </c>
      <c r="K7">
        <v>1.1599999999999999</v>
      </c>
      <c r="M7" t="s">
        <v>64</v>
      </c>
      <c r="N7" t="s">
        <v>64</v>
      </c>
      <c r="O7" t="s">
        <v>64</v>
      </c>
      <c r="P7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B74EC-878F-437C-9120-770397105E17}">
  <dimension ref="B4:P9"/>
  <sheetViews>
    <sheetView workbookViewId="0">
      <selection activeCell="M17" sqref="M17"/>
    </sheetView>
  </sheetViews>
  <sheetFormatPr defaultRowHeight="15" x14ac:dyDescent="0.25"/>
  <cols>
    <col min="5" max="5" width="15.85546875" customWidth="1"/>
    <col min="6" max="6" width="14.140625" customWidth="1"/>
  </cols>
  <sheetData>
    <row r="4" spans="2:16" x14ac:dyDescent="0.25">
      <c r="B4" t="s">
        <v>69</v>
      </c>
      <c r="C4" t="s">
        <v>17</v>
      </c>
      <c r="D4" t="s">
        <v>18</v>
      </c>
      <c r="E4" t="s">
        <v>34</v>
      </c>
      <c r="F4" t="s">
        <v>35</v>
      </c>
      <c r="H4" t="s">
        <v>62</v>
      </c>
      <c r="M4" t="s">
        <v>70</v>
      </c>
    </row>
    <row r="5" spans="2:16" x14ac:dyDescent="0.25">
      <c r="B5">
        <v>0</v>
      </c>
      <c r="C5">
        <v>15.05</v>
      </c>
      <c r="D5">
        <v>15.83</v>
      </c>
      <c r="E5">
        <v>15.12</v>
      </c>
      <c r="F5">
        <v>18.12</v>
      </c>
      <c r="H5">
        <v>0.66</v>
      </c>
      <c r="I5">
        <v>0.99</v>
      </c>
      <c r="J5">
        <v>1.42</v>
      </c>
      <c r="K5">
        <v>1.7</v>
      </c>
      <c r="M5" t="s">
        <v>68</v>
      </c>
      <c r="N5" t="s">
        <v>66</v>
      </c>
      <c r="O5" t="s">
        <v>68</v>
      </c>
      <c r="P5" t="s">
        <v>64</v>
      </c>
    </row>
    <row r="6" spans="2:16" x14ac:dyDescent="0.25">
      <c r="B6">
        <v>3</v>
      </c>
      <c r="C6">
        <v>16.600000000000001</v>
      </c>
      <c r="D6">
        <v>16.079999999999998</v>
      </c>
      <c r="E6">
        <v>16.37</v>
      </c>
      <c r="F6">
        <v>18.46</v>
      </c>
      <c r="H6">
        <v>1</v>
      </c>
      <c r="I6">
        <v>0.88</v>
      </c>
      <c r="J6">
        <v>1.08</v>
      </c>
      <c r="K6">
        <v>1.02</v>
      </c>
      <c r="M6" t="s">
        <v>66</v>
      </c>
      <c r="N6" t="s">
        <v>68</v>
      </c>
      <c r="O6" t="s">
        <v>68</v>
      </c>
      <c r="P6" t="s">
        <v>64</v>
      </c>
    </row>
    <row r="7" spans="2:16" x14ac:dyDescent="0.25">
      <c r="B7">
        <v>6</v>
      </c>
      <c r="C7">
        <v>16.05</v>
      </c>
      <c r="D7">
        <v>16.37</v>
      </c>
      <c r="E7">
        <v>15.67</v>
      </c>
      <c r="F7">
        <v>17.920000000000002</v>
      </c>
      <c r="H7">
        <v>0.27</v>
      </c>
      <c r="I7">
        <v>1.59</v>
      </c>
      <c r="J7">
        <v>1.5</v>
      </c>
      <c r="K7">
        <v>0.57999999999999996</v>
      </c>
      <c r="M7" t="s">
        <v>66</v>
      </c>
      <c r="N7" t="s">
        <v>66</v>
      </c>
      <c r="O7" t="s">
        <v>68</v>
      </c>
      <c r="P7" t="s">
        <v>64</v>
      </c>
    </row>
    <row r="8" spans="2:16" x14ac:dyDescent="0.25">
      <c r="B8">
        <v>9</v>
      </c>
      <c r="C8">
        <v>17.3</v>
      </c>
      <c r="D8">
        <v>18.05</v>
      </c>
      <c r="E8">
        <v>17.75</v>
      </c>
      <c r="F8">
        <v>19.53</v>
      </c>
      <c r="H8">
        <v>0.4</v>
      </c>
      <c r="I8">
        <v>0.66</v>
      </c>
      <c r="J8">
        <v>1.1499999999999999</v>
      </c>
      <c r="K8">
        <v>2.12</v>
      </c>
      <c r="M8" t="s">
        <v>64</v>
      </c>
      <c r="N8" t="s">
        <v>64</v>
      </c>
      <c r="O8" t="s">
        <v>64</v>
      </c>
      <c r="P8" t="s">
        <v>64</v>
      </c>
    </row>
    <row r="9" spans="2:16" x14ac:dyDescent="0.25">
      <c r="B9">
        <v>12</v>
      </c>
      <c r="C9">
        <v>15.33</v>
      </c>
      <c r="D9">
        <v>15.28</v>
      </c>
      <c r="E9">
        <v>16.5</v>
      </c>
      <c r="F9">
        <v>17.45</v>
      </c>
      <c r="H9">
        <v>1.1499999999999999</v>
      </c>
      <c r="I9">
        <v>0.6</v>
      </c>
      <c r="J9">
        <v>1.42</v>
      </c>
      <c r="K9">
        <v>1.0900000000000001</v>
      </c>
      <c r="M9" t="s">
        <v>68</v>
      </c>
      <c r="N9" t="s">
        <v>68</v>
      </c>
      <c r="O9" t="s">
        <v>66</v>
      </c>
      <c r="P9" t="s">
        <v>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D5058-90ED-4976-B0F8-135380C2754E}">
  <dimension ref="B4:P9"/>
  <sheetViews>
    <sheetView workbookViewId="0">
      <selection activeCell="F17" sqref="F17"/>
    </sheetView>
  </sheetViews>
  <sheetFormatPr defaultRowHeight="15" x14ac:dyDescent="0.25"/>
  <cols>
    <col min="5" max="5" width="14.85546875" customWidth="1"/>
    <col min="6" max="6" width="14.28515625" customWidth="1"/>
  </cols>
  <sheetData>
    <row r="4" spans="2:16" x14ac:dyDescent="0.25">
      <c r="B4" t="s">
        <v>61</v>
      </c>
      <c r="C4" t="s">
        <v>17</v>
      </c>
      <c r="D4" t="s">
        <v>18</v>
      </c>
      <c r="E4" t="s">
        <v>34</v>
      </c>
      <c r="F4" t="s">
        <v>35</v>
      </c>
      <c r="H4" t="s">
        <v>62</v>
      </c>
      <c r="M4" t="s">
        <v>63</v>
      </c>
    </row>
    <row r="5" spans="2:16" x14ac:dyDescent="0.25">
      <c r="B5">
        <v>0</v>
      </c>
      <c r="C5">
        <v>31.07</v>
      </c>
      <c r="D5">
        <v>29.8</v>
      </c>
      <c r="E5">
        <v>30.03</v>
      </c>
      <c r="F5">
        <v>28.6</v>
      </c>
      <c r="H5">
        <v>0.86</v>
      </c>
      <c r="I5">
        <v>0.4</v>
      </c>
      <c r="J5">
        <v>0.15</v>
      </c>
      <c r="K5">
        <v>0.93</v>
      </c>
      <c r="M5" t="s">
        <v>64</v>
      </c>
      <c r="N5" t="s">
        <v>65</v>
      </c>
      <c r="O5" t="s">
        <v>66</v>
      </c>
      <c r="P5" t="s">
        <v>67</v>
      </c>
    </row>
    <row r="6" spans="2:16" x14ac:dyDescent="0.25">
      <c r="B6">
        <v>3</v>
      </c>
      <c r="C6">
        <v>30.03</v>
      </c>
      <c r="D6">
        <v>30.42</v>
      </c>
      <c r="E6">
        <v>30.57</v>
      </c>
      <c r="F6">
        <v>29.2</v>
      </c>
      <c r="H6">
        <v>1.08</v>
      </c>
      <c r="I6">
        <v>0.31</v>
      </c>
      <c r="J6">
        <v>0.72</v>
      </c>
      <c r="K6">
        <v>0.87</v>
      </c>
      <c r="M6" t="s">
        <v>64</v>
      </c>
      <c r="N6" t="s">
        <v>64</v>
      </c>
      <c r="O6" t="s">
        <v>64</v>
      </c>
      <c r="P6" t="s">
        <v>64</v>
      </c>
    </row>
    <row r="7" spans="2:16" x14ac:dyDescent="0.25">
      <c r="B7">
        <v>6</v>
      </c>
      <c r="C7">
        <v>29.98</v>
      </c>
      <c r="D7">
        <v>30.43</v>
      </c>
      <c r="E7">
        <v>30.8</v>
      </c>
      <c r="F7">
        <v>29.52</v>
      </c>
      <c r="H7">
        <v>0.95</v>
      </c>
      <c r="I7">
        <v>0.33</v>
      </c>
      <c r="J7">
        <v>0.51</v>
      </c>
      <c r="K7">
        <v>0.31</v>
      </c>
      <c r="M7" t="s">
        <v>66</v>
      </c>
      <c r="N7" t="s">
        <v>66</v>
      </c>
      <c r="O7" t="s">
        <v>64</v>
      </c>
      <c r="P7" t="s">
        <v>68</v>
      </c>
    </row>
    <row r="8" spans="2:16" x14ac:dyDescent="0.25">
      <c r="B8">
        <v>9</v>
      </c>
      <c r="C8">
        <v>29.57</v>
      </c>
      <c r="D8">
        <v>28.83</v>
      </c>
      <c r="E8">
        <v>29.83</v>
      </c>
      <c r="F8">
        <v>28.07</v>
      </c>
      <c r="H8">
        <v>0.91</v>
      </c>
      <c r="I8">
        <v>0.13</v>
      </c>
      <c r="J8">
        <v>1.1299999999999999</v>
      </c>
      <c r="K8">
        <v>0.45</v>
      </c>
      <c r="M8" t="s">
        <v>64</v>
      </c>
      <c r="N8" t="s">
        <v>66</v>
      </c>
      <c r="O8" t="s">
        <v>64</v>
      </c>
      <c r="P8" t="s">
        <v>68</v>
      </c>
    </row>
    <row r="9" spans="2:16" x14ac:dyDescent="0.25">
      <c r="B9">
        <v>12</v>
      </c>
      <c r="C9">
        <v>28.6</v>
      </c>
      <c r="D9">
        <v>28.27</v>
      </c>
      <c r="E9">
        <v>29.27</v>
      </c>
      <c r="F9">
        <v>28.48</v>
      </c>
      <c r="H9">
        <v>1.42</v>
      </c>
      <c r="I9">
        <v>0.68</v>
      </c>
      <c r="J9">
        <v>0.48</v>
      </c>
      <c r="K9">
        <v>0.94</v>
      </c>
      <c r="M9" t="s">
        <v>64</v>
      </c>
      <c r="N9" t="s">
        <v>64</v>
      </c>
      <c r="O9" t="s">
        <v>64</v>
      </c>
      <c r="P9" t="s">
        <v>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521D2-12A6-44AB-B88F-1152353A7855}">
  <dimension ref="A3:V121"/>
  <sheetViews>
    <sheetView topLeftCell="B29" zoomScale="98" workbookViewId="0">
      <selection activeCell="S50" sqref="S50:V53"/>
    </sheetView>
  </sheetViews>
  <sheetFormatPr defaultRowHeight="15" x14ac:dyDescent="0.25"/>
  <cols>
    <col min="1" max="1" width="9.7109375" bestFit="1" customWidth="1"/>
    <col min="21" max="21" width="12.28515625" bestFit="1" customWidth="1"/>
    <col min="22" max="22" width="10.7109375" bestFit="1" customWidth="1"/>
    <col min="26" max="26" width="12.28515625" bestFit="1" customWidth="1"/>
    <col min="27" max="27" width="10.7109375" bestFit="1" customWidth="1"/>
    <col min="31" max="31" width="12.28515625" bestFit="1" customWidth="1"/>
    <col min="32" max="32" width="10.7109375" bestFit="1" customWidth="1"/>
    <col min="34" max="34" width="9.28515625" bestFit="1" customWidth="1"/>
    <col min="36" max="36" width="12.28515625" bestFit="1" customWidth="1"/>
    <col min="37" max="37" width="10.7109375" bestFit="1" customWidth="1"/>
  </cols>
  <sheetData>
    <row r="3" spans="1:22" x14ac:dyDescent="0.25">
      <c r="A3" t="s">
        <v>5</v>
      </c>
      <c r="F3" t="s">
        <v>6</v>
      </c>
    </row>
    <row r="4" spans="1:22" x14ac:dyDescent="0.25">
      <c r="A4" t="s">
        <v>17</v>
      </c>
      <c r="B4" t="s">
        <v>24</v>
      </c>
      <c r="C4" t="s">
        <v>25</v>
      </c>
      <c r="D4" t="s">
        <v>26</v>
      </c>
      <c r="F4" t="s">
        <v>0</v>
      </c>
      <c r="G4">
        <v>94.3</v>
      </c>
      <c r="H4">
        <v>94.3</v>
      </c>
      <c r="I4">
        <v>94.3</v>
      </c>
      <c r="K4">
        <v>-0.1</v>
      </c>
      <c r="L4">
        <v>-0.1</v>
      </c>
      <c r="M4">
        <v>-0.1</v>
      </c>
      <c r="O4">
        <v>4</v>
      </c>
      <c r="P4">
        <v>4</v>
      </c>
      <c r="Q4">
        <v>4</v>
      </c>
    </row>
    <row r="5" spans="1:22" x14ac:dyDescent="0.25">
      <c r="A5" t="s">
        <v>6</v>
      </c>
      <c r="B5">
        <f>G11</f>
        <v>66.447178269660185</v>
      </c>
      <c r="C5">
        <f>H11</f>
        <v>65.884254568143959</v>
      </c>
      <c r="D5">
        <f>I11</f>
        <v>65.607278559623239</v>
      </c>
      <c r="S5" t="s">
        <v>33</v>
      </c>
      <c r="T5" t="s">
        <v>36</v>
      </c>
      <c r="U5" t="s">
        <v>37</v>
      </c>
      <c r="V5" t="s">
        <v>38</v>
      </c>
    </row>
    <row r="6" spans="1:22" x14ac:dyDescent="0.25">
      <c r="A6" t="s">
        <v>7</v>
      </c>
      <c r="B6">
        <f>G22</f>
        <v>68.431224598132104</v>
      </c>
      <c r="C6">
        <f t="shared" ref="C6" si="0">H22</f>
        <v>68.012259924222491</v>
      </c>
      <c r="D6">
        <f>I22</f>
        <v>66.36403393405196</v>
      </c>
      <c r="G6" t="s">
        <v>1</v>
      </c>
      <c r="K6" t="s">
        <v>2</v>
      </c>
      <c r="O6" t="s">
        <v>3</v>
      </c>
      <c r="S6" t="s">
        <v>17</v>
      </c>
      <c r="T6" t="s">
        <v>17</v>
      </c>
      <c r="U6" t="s">
        <v>17</v>
      </c>
      <c r="V6" t="s">
        <v>17</v>
      </c>
    </row>
    <row r="7" spans="1:22" x14ac:dyDescent="0.25">
      <c r="A7" t="s">
        <v>8</v>
      </c>
      <c r="B7">
        <f>G33</f>
        <v>68.275343279986529</v>
      </c>
      <c r="C7">
        <f>H33</f>
        <v>66.915637185937342</v>
      </c>
      <c r="D7">
        <f>I33</f>
        <v>67.043623857903142</v>
      </c>
      <c r="G7">
        <v>29.8</v>
      </c>
      <c r="H7">
        <v>31.6</v>
      </c>
      <c r="I7">
        <v>32.700000000000003</v>
      </c>
      <c r="K7">
        <v>13.6</v>
      </c>
      <c r="L7">
        <v>15.5</v>
      </c>
      <c r="M7">
        <v>16.7</v>
      </c>
      <c r="O7">
        <v>13.6</v>
      </c>
      <c r="P7">
        <v>15.1</v>
      </c>
      <c r="Q7">
        <v>17.899999999999999</v>
      </c>
      <c r="S7">
        <v>30.15</v>
      </c>
      <c r="T7">
        <v>14.35</v>
      </c>
      <c r="U7">
        <v>13.55</v>
      </c>
      <c r="V7">
        <v>66.447199999999995</v>
      </c>
    </row>
    <row r="8" spans="1:22" x14ac:dyDescent="0.25">
      <c r="A8" t="s">
        <v>9</v>
      </c>
      <c r="B8">
        <f>G44</f>
        <v>68.79035179441955</v>
      </c>
      <c r="C8">
        <f>H44</f>
        <v>67.464898280513253</v>
      </c>
      <c r="D8">
        <f>I44</f>
        <v>67.879415141852832</v>
      </c>
      <c r="G8">
        <v>30.5</v>
      </c>
      <c r="H8">
        <v>30.8</v>
      </c>
      <c r="I8">
        <v>31</v>
      </c>
      <c r="K8">
        <v>15.1</v>
      </c>
      <c r="L8">
        <v>14.8</v>
      </c>
      <c r="M8">
        <v>14.6</v>
      </c>
      <c r="O8">
        <v>13.5</v>
      </c>
      <c r="P8">
        <v>15.4</v>
      </c>
      <c r="Q8">
        <v>15.1</v>
      </c>
      <c r="S8">
        <v>31.2</v>
      </c>
      <c r="T8">
        <v>15.15</v>
      </c>
      <c r="U8">
        <v>15.25</v>
      </c>
      <c r="V8">
        <v>65.884299999999996</v>
      </c>
    </row>
    <row r="9" spans="1:22" x14ac:dyDescent="0.25">
      <c r="A9" t="s">
        <v>10</v>
      </c>
      <c r="B9">
        <f>G55</f>
        <v>69.297817425947841</v>
      </c>
      <c r="C9">
        <f>H55</f>
        <v>67.39580847500828</v>
      </c>
      <c r="D9">
        <f>I55</f>
        <v>68.058063445854827</v>
      </c>
      <c r="F9" t="s">
        <v>4</v>
      </c>
      <c r="G9">
        <f>AVERAGE(G7,G8)</f>
        <v>30.15</v>
      </c>
      <c r="H9">
        <f t="shared" ref="H9:Q9" si="1">AVERAGE(H7,H8)</f>
        <v>31.200000000000003</v>
      </c>
      <c r="I9">
        <f t="shared" si="1"/>
        <v>31.85</v>
      </c>
      <c r="K9">
        <f t="shared" si="1"/>
        <v>14.35</v>
      </c>
      <c r="L9">
        <f t="shared" si="1"/>
        <v>15.15</v>
      </c>
      <c r="M9">
        <f t="shared" si="1"/>
        <v>15.649999999999999</v>
      </c>
      <c r="O9">
        <f t="shared" si="1"/>
        <v>13.55</v>
      </c>
      <c r="P9">
        <f t="shared" si="1"/>
        <v>15.25</v>
      </c>
      <c r="Q9">
        <f t="shared" si="1"/>
        <v>16.5</v>
      </c>
      <c r="S9">
        <v>31.85</v>
      </c>
      <c r="T9">
        <v>15.65</v>
      </c>
      <c r="U9">
        <v>16.5</v>
      </c>
      <c r="V9">
        <v>65.607299999999995</v>
      </c>
    </row>
    <row r="10" spans="1:22" x14ac:dyDescent="0.25">
      <c r="A10" t="s">
        <v>11</v>
      </c>
      <c r="B10">
        <f>G66</f>
        <v>94.384850479300965</v>
      </c>
      <c r="C10">
        <f>H66</f>
        <v>94.384850479300965</v>
      </c>
      <c r="D10">
        <f>I66</f>
        <v>94.384850479300965</v>
      </c>
    </row>
    <row r="11" spans="1:22" x14ac:dyDescent="0.25">
      <c r="A11" t="s">
        <v>12</v>
      </c>
      <c r="B11">
        <f>G77</f>
        <v>94.384850479300965</v>
      </c>
      <c r="C11">
        <f>H77</f>
        <v>94.384850479300965</v>
      </c>
      <c r="D11">
        <f>I77</f>
        <v>94.384850479300965</v>
      </c>
      <c r="F11" t="s">
        <v>5</v>
      </c>
      <c r="G11">
        <f>SQRT((G4-G9)^2 + (K4-K9)^2 + (O4-O9)^2)</f>
        <v>66.447178269660185</v>
      </c>
      <c r="H11">
        <f>SQRT((G4-H9)^2 + (L4-L9)^2 + (O4-P9)^2)</f>
        <v>65.884254568143959</v>
      </c>
      <c r="I11">
        <f>SQRT((G4-I9)^2 + (L4-M9)^2 + (Q4-Q9)^2)</f>
        <v>65.607278559623239</v>
      </c>
    </row>
    <row r="12" spans="1:22" x14ac:dyDescent="0.25">
      <c r="A12" t="s">
        <v>13</v>
      </c>
      <c r="B12">
        <f>G88</f>
        <v>94.384850479300965</v>
      </c>
      <c r="C12">
        <f>H88</f>
        <v>94.384850479300965</v>
      </c>
      <c r="D12">
        <f>I88</f>
        <v>94.384850479300965</v>
      </c>
    </row>
    <row r="13" spans="1:22" x14ac:dyDescent="0.25">
      <c r="A13" t="s">
        <v>14</v>
      </c>
      <c r="B13">
        <f>G99</f>
        <v>94.384850479300965</v>
      </c>
      <c r="C13">
        <f>H99</f>
        <v>94.384850479300965</v>
      </c>
      <c r="D13">
        <f>I99</f>
        <v>94.384850479300965</v>
      </c>
    </row>
    <row r="14" spans="1:22" x14ac:dyDescent="0.25">
      <c r="A14" t="s">
        <v>15</v>
      </c>
      <c r="B14">
        <f>G110</f>
        <v>94.384850479300965</v>
      </c>
      <c r="C14">
        <f>H110</f>
        <v>94.384850479300965</v>
      </c>
      <c r="D14">
        <f>I110</f>
        <v>94.384850479300965</v>
      </c>
      <c r="F14" t="s">
        <v>7</v>
      </c>
    </row>
    <row r="15" spans="1:22" x14ac:dyDescent="0.25">
      <c r="A15" t="s">
        <v>16</v>
      </c>
      <c r="B15">
        <f>G121</f>
        <v>94.384850479300965</v>
      </c>
      <c r="C15">
        <f>H121</f>
        <v>94.384850479300965</v>
      </c>
      <c r="D15">
        <f>I121</f>
        <v>94.384850479300965</v>
      </c>
      <c r="F15" t="s">
        <v>0</v>
      </c>
      <c r="G15">
        <v>94.3</v>
      </c>
      <c r="H15">
        <v>94.3</v>
      </c>
      <c r="I15">
        <v>94.3</v>
      </c>
      <c r="K15">
        <v>-0.1</v>
      </c>
      <c r="L15">
        <v>-0.1</v>
      </c>
      <c r="M15">
        <v>-0.1</v>
      </c>
      <c r="O15">
        <v>4</v>
      </c>
      <c r="P15">
        <v>4</v>
      </c>
      <c r="Q15">
        <v>4</v>
      </c>
    </row>
    <row r="17" spans="6:22" x14ac:dyDescent="0.25">
      <c r="G17" t="s">
        <v>1</v>
      </c>
      <c r="K17" t="s">
        <v>2</v>
      </c>
      <c r="O17" t="s">
        <v>3</v>
      </c>
      <c r="S17" t="s">
        <v>39</v>
      </c>
      <c r="T17" t="s">
        <v>40</v>
      </c>
      <c r="U17" t="s">
        <v>41</v>
      </c>
      <c r="V17" t="s">
        <v>42</v>
      </c>
    </row>
    <row r="18" spans="6:22" x14ac:dyDescent="0.25">
      <c r="G18">
        <v>28.9</v>
      </c>
      <c r="H18">
        <v>30.3</v>
      </c>
      <c r="I18">
        <v>31.5</v>
      </c>
      <c r="K18">
        <v>15.3</v>
      </c>
      <c r="L18">
        <v>18.3</v>
      </c>
      <c r="M18">
        <v>15.8</v>
      </c>
      <c r="O18">
        <v>15.5</v>
      </c>
      <c r="P18">
        <v>17</v>
      </c>
      <c r="Q18">
        <v>16.100000000000001</v>
      </c>
      <c r="S18" t="s">
        <v>17</v>
      </c>
      <c r="T18" t="s">
        <v>17</v>
      </c>
      <c r="U18" t="s">
        <v>17</v>
      </c>
      <c r="V18" t="s">
        <v>17</v>
      </c>
    </row>
    <row r="19" spans="6:22" x14ac:dyDescent="0.25">
      <c r="G19">
        <v>28.9</v>
      </c>
      <c r="H19">
        <v>30</v>
      </c>
      <c r="I19">
        <v>30.6</v>
      </c>
      <c r="K19">
        <v>17</v>
      </c>
      <c r="L19">
        <v>17.2</v>
      </c>
      <c r="M19">
        <v>16</v>
      </c>
      <c r="O19">
        <v>16.3</v>
      </c>
      <c r="P19">
        <v>18.7</v>
      </c>
      <c r="Q19">
        <v>16.2</v>
      </c>
      <c r="S19">
        <v>28.9</v>
      </c>
      <c r="T19">
        <v>16.149999999999999</v>
      </c>
      <c r="U19">
        <v>15.9</v>
      </c>
      <c r="V19">
        <v>68.431200000000004</v>
      </c>
    </row>
    <row r="20" spans="6:22" x14ac:dyDescent="0.25">
      <c r="F20" t="s">
        <v>4</v>
      </c>
      <c r="G20">
        <f>AVERAGE(G18,G19)</f>
        <v>28.9</v>
      </c>
      <c r="H20">
        <f t="shared" ref="H20:Q20" si="2">AVERAGE(H18,H19)</f>
        <v>30.15</v>
      </c>
      <c r="I20">
        <f t="shared" si="2"/>
        <v>31.05</v>
      </c>
      <c r="K20">
        <f t="shared" si="2"/>
        <v>16.149999999999999</v>
      </c>
      <c r="L20">
        <f t="shared" si="2"/>
        <v>17.75</v>
      </c>
      <c r="M20">
        <f t="shared" si="2"/>
        <v>15.9</v>
      </c>
      <c r="O20">
        <f t="shared" si="2"/>
        <v>15.9</v>
      </c>
      <c r="P20">
        <f t="shared" si="2"/>
        <v>17.850000000000001</v>
      </c>
      <c r="Q20">
        <f t="shared" si="2"/>
        <v>16.149999999999999</v>
      </c>
      <c r="S20">
        <v>30.15</v>
      </c>
      <c r="T20">
        <v>17.75</v>
      </c>
      <c r="U20">
        <v>17.850000000000001</v>
      </c>
      <c r="V20">
        <v>68.012299999999996</v>
      </c>
    </row>
    <row r="21" spans="6:22" x14ac:dyDescent="0.25">
      <c r="S21">
        <v>31.05</v>
      </c>
      <c r="T21">
        <v>15.9</v>
      </c>
      <c r="U21">
        <v>16.149999999999999</v>
      </c>
      <c r="V21">
        <v>66.364000000000004</v>
      </c>
    </row>
    <row r="22" spans="6:22" x14ac:dyDescent="0.25">
      <c r="F22" t="s">
        <v>5</v>
      </c>
      <c r="G22">
        <f>SQRT((G15-G20)^2 + (K15-K20)^2 + (O15-O20)^2)</f>
        <v>68.431224598132104</v>
      </c>
      <c r="H22">
        <f>SQRT((G15-H20)^2 + (L15-L20)^2 + (O15-P20)^2)</f>
        <v>68.012259924222491</v>
      </c>
      <c r="I22">
        <f>SQRT((G15-I20)^2 + (L15-M20)^2 + (Q15-Q20)^2)</f>
        <v>66.36403393405196</v>
      </c>
    </row>
    <row r="25" spans="6:22" x14ac:dyDescent="0.25">
      <c r="F25" t="s">
        <v>8</v>
      </c>
    </row>
    <row r="26" spans="6:22" x14ac:dyDescent="0.25">
      <c r="F26" t="s">
        <v>0</v>
      </c>
      <c r="G26">
        <v>94.3</v>
      </c>
      <c r="H26">
        <v>94.3</v>
      </c>
      <c r="I26">
        <v>94.3</v>
      </c>
      <c r="K26">
        <v>-0.1</v>
      </c>
      <c r="L26">
        <v>-0.1</v>
      </c>
      <c r="M26">
        <v>-0.1</v>
      </c>
      <c r="O26">
        <v>4</v>
      </c>
      <c r="P26">
        <v>4</v>
      </c>
      <c r="Q26">
        <v>4</v>
      </c>
    </row>
    <row r="28" spans="6:22" x14ac:dyDescent="0.25">
      <c r="G28" t="s">
        <v>1</v>
      </c>
      <c r="K28" t="s">
        <v>2</v>
      </c>
      <c r="O28" t="s">
        <v>3</v>
      </c>
      <c r="S28" t="s">
        <v>43</v>
      </c>
      <c r="T28" t="s">
        <v>44</v>
      </c>
      <c r="U28" t="s">
        <v>45</v>
      </c>
      <c r="V28" t="s">
        <v>46</v>
      </c>
    </row>
    <row r="29" spans="6:22" x14ac:dyDescent="0.25">
      <c r="G29">
        <v>28.7</v>
      </c>
      <c r="H29">
        <v>30.5</v>
      </c>
      <c r="I29">
        <v>31.3</v>
      </c>
      <c r="K29">
        <v>15.7</v>
      </c>
      <c r="L29">
        <v>15.4</v>
      </c>
      <c r="M29">
        <v>16.899999999999999</v>
      </c>
      <c r="O29">
        <v>15.8</v>
      </c>
      <c r="P29">
        <v>14</v>
      </c>
      <c r="Q29">
        <v>18.3</v>
      </c>
      <c r="S29" t="s">
        <v>17</v>
      </c>
      <c r="T29" t="s">
        <v>17</v>
      </c>
      <c r="U29" t="s">
        <v>17</v>
      </c>
      <c r="V29" t="s">
        <v>17</v>
      </c>
    </row>
    <row r="30" spans="6:22" x14ac:dyDescent="0.25">
      <c r="G30">
        <v>29.1</v>
      </c>
      <c r="H30">
        <v>30.3</v>
      </c>
      <c r="I30">
        <v>30</v>
      </c>
      <c r="K30">
        <v>16</v>
      </c>
      <c r="L30">
        <v>16.5</v>
      </c>
      <c r="M30">
        <v>15.8</v>
      </c>
      <c r="O30">
        <v>15</v>
      </c>
      <c r="P30">
        <v>17.399999999999999</v>
      </c>
      <c r="Q30">
        <v>16</v>
      </c>
      <c r="S30">
        <v>28.9</v>
      </c>
      <c r="T30">
        <v>15.85</v>
      </c>
      <c r="U30">
        <v>15.4</v>
      </c>
      <c r="V30">
        <v>68.275300000000001</v>
      </c>
    </row>
    <row r="31" spans="6:22" x14ac:dyDescent="0.25">
      <c r="F31" t="s">
        <v>4</v>
      </c>
      <c r="G31">
        <f>AVERAGE(G29,G30)</f>
        <v>28.9</v>
      </c>
      <c r="H31">
        <f t="shared" ref="H31:P31" si="3">AVERAGE(H29,H30)</f>
        <v>30.4</v>
      </c>
      <c r="I31">
        <f t="shared" si="3"/>
        <v>30.65</v>
      </c>
      <c r="K31">
        <f t="shared" si="3"/>
        <v>15.85</v>
      </c>
      <c r="L31">
        <f t="shared" si="3"/>
        <v>15.95</v>
      </c>
      <c r="M31">
        <f t="shared" si="3"/>
        <v>16.350000000000001</v>
      </c>
      <c r="O31">
        <f t="shared" si="3"/>
        <v>15.4</v>
      </c>
      <c r="P31">
        <f t="shared" si="3"/>
        <v>15.7</v>
      </c>
      <c r="Q31">
        <f>AVERAGE(Q29,Q30)</f>
        <v>17.149999999999999</v>
      </c>
      <c r="S31">
        <v>30.4</v>
      </c>
      <c r="T31">
        <v>15.95</v>
      </c>
      <c r="U31">
        <v>15.7</v>
      </c>
      <c r="V31">
        <v>66.915599999999998</v>
      </c>
    </row>
    <row r="32" spans="6:22" x14ac:dyDescent="0.25">
      <c r="S32">
        <v>60.65</v>
      </c>
      <c r="T32">
        <v>16.350000000000001</v>
      </c>
      <c r="U32">
        <v>17.149999999999999</v>
      </c>
      <c r="V32">
        <v>67.043599999999998</v>
      </c>
    </row>
    <row r="33" spans="6:22" x14ac:dyDescent="0.25">
      <c r="F33" t="s">
        <v>5</v>
      </c>
      <c r="G33">
        <f>SQRT((G26-G31)^2 + (K26-K31)^2 + (O26-O31)^2)</f>
        <v>68.275343279986529</v>
      </c>
      <c r="H33">
        <f>SQRT((G26-H31)^2 + (L26-L31)^2 + (O26-P31)^2)</f>
        <v>66.915637185937342</v>
      </c>
      <c r="I33">
        <f>SQRT((G26-I31)^2 + (L26-M31)^2 + (Q26-Q31)^2)</f>
        <v>67.043623857903142</v>
      </c>
    </row>
    <row r="36" spans="6:22" x14ac:dyDescent="0.25">
      <c r="F36" t="s">
        <v>9</v>
      </c>
    </row>
    <row r="37" spans="6:22" x14ac:dyDescent="0.25">
      <c r="F37" t="s">
        <v>0</v>
      </c>
      <c r="G37">
        <v>94.3</v>
      </c>
      <c r="H37">
        <v>94.3</v>
      </c>
      <c r="I37">
        <v>94.3</v>
      </c>
      <c r="K37">
        <v>-0.1</v>
      </c>
      <c r="L37">
        <v>-0.1</v>
      </c>
      <c r="M37">
        <v>-0.1</v>
      </c>
      <c r="O37">
        <v>4</v>
      </c>
      <c r="P37">
        <v>4</v>
      </c>
      <c r="Q37">
        <v>4</v>
      </c>
    </row>
    <row r="39" spans="6:22" x14ac:dyDescent="0.25">
      <c r="G39" t="s">
        <v>1</v>
      </c>
      <c r="K39" t="s">
        <v>2</v>
      </c>
      <c r="O39" t="s">
        <v>3</v>
      </c>
      <c r="S39" t="s">
        <v>47</v>
      </c>
      <c r="T39" t="s">
        <v>48</v>
      </c>
      <c r="U39" t="s">
        <v>49</v>
      </c>
      <c r="V39" t="s">
        <v>50</v>
      </c>
    </row>
    <row r="40" spans="6:22" x14ac:dyDescent="0.25">
      <c r="G40">
        <v>28.4</v>
      </c>
      <c r="H40">
        <v>30.1</v>
      </c>
      <c r="I40">
        <v>31</v>
      </c>
      <c r="K40">
        <v>16.899999999999999</v>
      </c>
      <c r="L40">
        <v>19</v>
      </c>
      <c r="M40">
        <v>18.7</v>
      </c>
      <c r="O40">
        <v>15.1</v>
      </c>
      <c r="P40">
        <v>15.7</v>
      </c>
      <c r="Q40">
        <v>18.3</v>
      </c>
      <c r="S40" t="s">
        <v>17</v>
      </c>
      <c r="T40" t="s">
        <v>17</v>
      </c>
      <c r="U40" t="s">
        <v>17</v>
      </c>
      <c r="V40" t="s">
        <v>17</v>
      </c>
    </row>
    <row r="41" spans="6:22" x14ac:dyDescent="0.25">
      <c r="G41">
        <v>28.7</v>
      </c>
      <c r="H41">
        <v>30.5</v>
      </c>
      <c r="I41">
        <v>28.7</v>
      </c>
      <c r="K41">
        <v>17.100000000000001</v>
      </c>
      <c r="L41">
        <v>16.5</v>
      </c>
      <c r="M41">
        <v>15.6</v>
      </c>
      <c r="O41">
        <v>14.5</v>
      </c>
      <c r="P41">
        <v>15.7</v>
      </c>
      <c r="Q41">
        <v>14.7</v>
      </c>
      <c r="S41">
        <v>28.55</v>
      </c>
      <c r="T41">
        <v>17</v>
      </c>
      <c r="U41">
        <v>14.8</v>
      </c>
      <c r="V41">
        <v>68.790400000000005</v>
      </c>
    </row>
    <row r="42" spans="6:22" x14ac:dyDescent="0.25">
      <c r="F42" t="s">
        <v>4</v>
      </c>
      <c r="G42">
        <f>AVERAGE(G40,G41)</f>
        <v>28.549999999999997</v>
      </c>
      <c r="H42">
        <f t="shared" ref="H42:Q42" si="4">AVERAGE(H40,H41)</f>
        <v>30.3</v>
      </c>
      <c r="I42">
        <f t="shared" si="4"/>
        <v>29.85</v>
      </c>
      <c r="K42">
        <f t="shared" si="4"/>
        <v>17</v>
      </c>
      <c r="L42">
        <f t="shared" si="4"/>
        <v>17.75</v>
      </c>
      <c r="M42">
        <f t="shared" si="4"/>
        <v>17.149999999999999</v>
      </c>
      <c r="O42">
        <f t="shared" si="4"/>
        <v>14.8</v>
      </c>
      <c r="P42">
        <f t="shared" si="4"/>
        <v>15.7</v>
      </c>
      <c r="Q42">
        <f t="shared" si="4"/>
        <v>16.5</v>
      </c>
      <c r="S42">
        <v>30.3</v>
      </c>
      <c r="T42">
        <v>17.75</v>
      </c>
      <c r="U42">
        <v>15.7</v>
      </c>
      <c r="V42">
        <v>67.4649</v>
      </c>
    </row>
    <row r="43" spans="6:22" x14ac:dyDescent="0.25">
      <c r="S43">
        <v>29.85</v>
      </c>
      <c r="T43">
        <v>17.149999999999999</v>
      </c>
      <c r="U43">
        <v>16.5</v>
      </c>
      <c r="V43">
        <v>67.879400000000004</v>
      </c>
    </row>
    <row r="44" spans="6:22" x14ac:dyDescent="0.25">
      <c r="F44" t="s">
        <v>5</v>
      </c>
      <c r="G44">
        <f>SQRT((G37-G42)^2 + (K37-K42)^2 + (O37-O42)^2)</f>
        <v>68.79035179441955</v>
      </c>
      <c r="H44">
        <f>SQRT((G37-H42)^2 + (L37-L42)^2 + (O37-P42)^2)</f>
        <v>67.464898280513253</v>
      </c>
      <c r="I44">
        <f>SQRT((G37-I42)^2 + (L37-M42)^2 + (Q37-Q42)^2)</f>
        <v>67.879415141852832</v>
      </c>
    </row>
    <row r="47" spans="6:22" x14ac:dyDescent="0.25">
      <c r="F47" t="s">
        <v>10</v>
      </c>
    </row>
    <row r="48" spans="6:22" x14ac:dyDescent="0.25">
      <c r="F48" t="s">
        <v>0</v>
      </c>
      <c r="G48">
        <v>94.3</v>
      </c>
      <c r="H48">
        <v>94.3</v>
      </c>
      <c r="I48">
        <v>94.3</v>
      </c>
      <c r="K48">
        <v>-0.1</v>
      </c>
      <c r="L48">
        <v>-0.1</v>
      </c>
      <c r="M48">
        <v>-0.1</v>
      </c>
      <c r="O48">
        <v>4</v>
      </c>
      <c r="P48">
        <v>4</v>
      </c>
      <c r="Q48">
        <v>4</v>
      </c>
    </row>
    <row r="50" spans="6:22" x14ac:dyDescent="0.25">
      <c r="G50" t="s">
        <v>1</v>
      </c>
      <c r="K50" t="s">
        <v>2</v>
      </c>
      <c r="O50" t="s">
        <v>3</v>
      </c>
      <c r="S50" t="s">
        <v>17</v>
      </c>
      <c r="T50" t="s">
        <v>17</v>
      </c>
      <c r="U50" t="s">
        <v>17</v>
      </c>
      <c r="V50" t="s">
        <v>17</v>
      </c>
    </row>
    <row r="51" spans="6:22" x14ac:dyDescent="0.25">
      <c r="G51">
        <v>27.2</v>
      </c>
      <c r="H51">
        <v>29.9</v>
      </c>
      <c r="I51">
        <v>29.5</v>
      </c>
      <c r="K51">
        <v>13.7</v>
      </c>
      <c r="L51">
        <v>15.2</v>
      </c>
      <c r="M51">
        <v>17.3</v>
      </c>
      <c r="O51">
        <v>12.8</v>
      </c>
      <c r="P51">
        <v>14</v>
      </c>
      <c r="Q51">
        <v>17.2</v>
      </c>
      <c r="S51">
        <v>27.05</v>
      </c>
      <c r="T51">
        <v>14.15</v>
      </c>
      <c r="U51">
        <v>12.75</v>
      </c>
      <c r="V51">
        <v>69.297799999999995</v>
      </c>
    </row>
    <row r="52" spans="6:22" x14ac:dyDescent="0.25">
      <c r="G52">
        <v>26.9</v>
      </c>
      <c r="H52">
        <v>29.8</v>
      </c>
      <c r="I52">
        <v>28.3</v>
      </c>
      <c r="K52">
        <v>14.6</v>
      </c>
      <c r="L52">
        <v>17.7</v>
      </c>
      <c r="M52">
        <v>13.5</v>
      </c>
      <c r="O52">
        <v>12.7</v>
      </c>
      <c r="P52">
        <v>15.4</v>
      </c>
      <c r="Q52">
        <v>12.2</v>
      </c>
      <c r="S52">
        <v>29.85</v>
      </c>
      <c r="T52">
        <v>16.45</v>
      </c>
      <c r="U52">
        <v>14.7</v>
      </c>
      <c r="V52">
        <v>67.395799999999994</v>
      </c>
    </row>
    <row r="53" spans="6:22" x14ac:dyDescent="0.25">
      <c r="F53" t="s">
        <v>4</v>
      </c>
      <c r="G53">
        <f>AVERAGE(G51,G52)</f>
        <v>27.049999999999997</v>
      </c>
      <c r="H53">
        <f t="shared" ref="H53:Q53" si="5">AVERAGE(H51,H52)</f>
        <v>29.85</v>
      </c>
      <c r="I53">
        <f t="shared" si="5"/>
        <v>28.9</v>
      </c>
      <c r="K53">
        <f t="shared" si="5"/>
        <v>14.149999999999999</v>
      </c>
      <c r="L53">
        <f t="shared" si="5"/>
        <v>16.45</v>
      </c>
      <c r="M53">
        <f t="shared" si="5"/>
        <v>15.4</v>
      </c>
      <c r="O53">
        <f t="shared" si="5"/>
        <v>12.75</v>
      </c>
      <c r="P53">
        <f t="shared" si="5"/>
        <v>14.7</v>
      </c>
      <c r="Q53">
        <f t="shared" si="5"/>
        <v>14.7</v>
      </c>
      <c r="S53">
        <v>28.9</v>
      </c>
      <c r="T53">
        <v>15.4</v>
      </c>
      <c r="U53">
        <v>14.7</v>
      </c>
      <c r="V53">
        <v>68.058099999999996</v>
      </c>
    </row>
    <row r="55" spans="6:22" x14ac:dyDescent="0.25">
      <c r="F55" t="s">
        <v>5</v>
      </c>
      <c r="G55">
        <f>SQRT((G48-G53)^2 + (K48-K53)^2 + (O48-O53)^2)</f>
        <v>69.297817425947841</v>
      </c>
      <c r="H55">
        <f>SQRT((G48-H53)^2 + (L48-L53)^2 + (O48-P53)^2)</f>
        <v>67.39580847500828</v>
      </c>
      <c r="I55">
        <f>SQRT((G48-I53)^2 + (L48-M53)^2 + (Q48-Q53)^2)</f>
        <v>68.058063445854827</v>
      </c>
    </row>
    <row r="58" spans="6:22" x14ac:dyDescent="0.25">
      <c r="F58" t="s">
        <v>11</v>
      </c>
    </row>
    <row r="59" spans="6:22" x14ac:dyDescent="0.25">
      <c r="F59" t="s">
        <v>0</v>
      </c>
      <c r="G59">
        <v>94.3</v>
      </c>
      <c r="H59">
        <v>94.3</v>
      </c>
      <c r="I59">
        <v>94.3</v>
      </c>
      <c r="K59">
        <v>-0.1</v>
      </c>
      <c r="L59">
        <v>-0.1</v>
      </c>
      <c r="M59">
        <v>-0.1</v>
      </c>
      <c r="O59">
        <v>4</v>
      </c>
      <c r="P59">
        <v>4</v>
      </c>
      <c r="Q59">
        <v>4</v>
      </c>
    </row>
    <row r="61" spans="6:22" x14ac:dyDescent="0.25">
      <c r="G61" t="s">
        <v>1</v>
      </c>
      <c r="K61" t="s">
        <v>2</v>
      </c>
      <c r="O61" t="s">
        <v>3</v>
      </c>
    </row>
    <row r="64" spans="6:22" x14ac:dyDescent="0.25">
      <c r="F64" t="s">
        <v>4</v>
      </c>
    </row>
    <row r="66" spans="6:17" x14ac:dyDescent="0.25">
      <c r="F66" t="s">
        <v>5</v>
      </c>
      <c r="G66">
        <f>SQRT((G59-G64)^2 + (K59-K64)^2 + (O59-O64)^2)</f>
        <v>94.384850479300965</v>
      </c>
      <c r="H66">
        <f>SQRT((G59-H64)^2 + (L59-L64)^2 + (O59-P64)^2)</f>
        <v>94.384850479300965</v>
      </c>
      <c r="I66">
        <f>SQRT((G59-I64)^2 + (L59-M64)^2 + (Q59-Q64)^2)</f>
        <v>94.384850479300965</v>
      </c>
    </row>
    <row r="69" spans="6:17" x14ac:dyDescent="0.25">
      <c r="F69" t="s">
        <v>12</v>
      </c>
    </row>
    <row r="70" spans="6:17" x14ac:dyDescent="0.25">
      <c r="F70" t="s">
        <v>0</v>
      </c>
      <c r="G70">
        <v>94.3</v>
      </c>
      <c r="H70">
        <v>94.3</v>
      </c>
      <c r="I70">
        <v>94.3</v>
      </c>
      <c r="K70">
        <v>-0.1</v>
      </c>
      <c r="L70">
        <v>-0.1</v>
      </c>
      <c r="M70">
        <v>-0.1</v>
      </c>
      <c r="O70">
        <v>4</v>
      </c>
      <c r="P70">
        <v>4</v>
      </c>
      <c r="Q70">
        <v>4</v>
      </c>
    </row>
    <row r="72" spans="6:17" x14ac:dyDescent="0.25">
      <c r="G72" t="s">
        <v>1</v>
      </c>
      <c r="K72" t="s">
        <v>2</v>
      </c>
      <c r="O72" t="s">
        <v>3</v>
      </c>
    </row>
    <row r="75" spans="6:17" x14ac:dyDescent="0.25">
      <c r="F75" t="s">
        <v>4</v>
      </c>
    </row>
    <row r="77" spans="6:17" x14ac:dyDescent="0.25">
      <c r="F77" t="s">
        <v>5</v>
      </c>
      <c r="G77">
        <f>SQRT((G70-G75)^2 + (K70-K75)^2 + (O70-O75)^2)</f>
        <v>94.384850479300965</v>
      </c>
      <c r="H77">
        <f>SQRT((G70-H75)^2 + (L70-L75)^2 + (O70-P75)^2)</f>
        <v>94.384850479300965</v>
      </c>
      <c r="I77">
        <f>SQRT((G70-I75)^2 + (L70-M75)^2 + (Q70-Q75)^2)</f>
        <v>94.384850479300965</v>
      </c>
    </row>
    <row r="80" spans="6:17" x14ac:dyDescent="0.25">
      <c r="F80" t="s">
        <v>13</v>
      </c>
    </row>
    <row r="81" spans="6:17" x14ac:dyDescent="0.25">
      <c r="F81" t="s">
        <v>0</v>
      </c>
      <c r="G81">
        <v>94.3</v>
      </c>
      <c r="H81">
        <v>94.3</v>
      </c>
      <c r="I81">
        <v>94.3</v>
      </c>
      <c r="K81">
        <v>-0.1</v>
      </c>
      <c r="L81">
        <v>-0.1</v>
      </c>
      <c r="M81">
        <v>-0.1</v>
      </c>
      <c r="O81">
        <v>4</v>
      </c>
      <c r="P81">
        <v>4</v>
      </c>
      <c r="Q81">
        <v>4</v>
      </c>
    </row>
    <row r="83" spans="6:17" x14ac:dyDescent="0.25">
      <c r="G83" t="s">
        <v>1</v>
      </c>
      <c r="K83" t="s">
        <v>2</v>
      </c>
      <c r="O83" t="s">
        <v>3</v>
      </c>
    </row>
    <row r="86" spans="6:17" x14ac:dyDescent="0.25">
      <c r="F86" t="s">
        <v>4</v>
      </c>
    </row>
    <row r="88" spans="6:17" x14ac:dyDescent="0.25">
      <c r="F88" t="s">
        <v>5</v>
      </c>
      <c r="G88">
        <f>SQRT((G81-G86)^2 + (K81-K86)^2 + (O81-O86)^2)</f>
        <v>94.384850479300965</v>
      </c>
      <c r="H88">
        <f>SQRT((G81-H86)^2 + (L81-L86)^2 + (O81-P86)^2)</f>
        <v>94.384850479300965</v>
      </c>
      <c r="I88">
        <f>SQRT((G81-I86)^2 + (L81-M86)^2 + (Q81-Q86)^2)</f>
        <v>94.384850479300965</v>
      </c>
    </row>
    <row r="91" spans="6:17" x14ac:dyDescent="0.25">
      <c r="F91" t="s">
        <v>14</v>
      </c>
    </row>
    <row r="92" spans="6:17" x14ac:dyDescent="0.25">
      <c r="F92" t="s">
        <v>0</v>
      </c>
      <c r="G92">
        <v>94.3</v>
      </c>
      <c r="H92">
        <v>94.3</v>
      </c>
      <c r="I92">
        <v>94.3</v>
      </c>
      <c r="K92">
        <v>-0.1</v>
      </c>
      <c r="L92">
        <v>-0.1</v>
      </c>
      <c r="M92">
        <v>-0.1</v>
      </c>
      <c r="O92">
        <v>4</v>
      </c>
      <c r="P92">
        <v>4</v>
      </c>
      <c r="Q92">
        <v>4</v>
      </c>
    </row>
    <row r="94" spans="6:17" x14ac:dyDescent="0.25">
      <c r="G94" t="s">
        <v>1</v>
      </c>
      <c r="K94" t="s">
        <v>2</v>
      </c>
      <c r="O94" t="s">
        <v>3</v>
      </c>
    </row>
    <row r="97" spans="6:17" x14ac:dyDescent="0.25">
      <c r="F97" t="s">
        <v>4</v>
      </c>
    </row>
    <row r="99" spans="6:17" x14ac:dyDescent="0.25">
      <c r="F99" t="s">
        <v>5</v>
      </c>
      <c r="G99">
        <f>SQRT((G92-G97)^2 + (K92-K97)^2 + (O92-O97)^2)</f>
        <v>94.384850479300965</v>
      </c>
      <c r="H99">
        <f>SQRT((G92-H97)^2 + (L92-L97)^2 + (O92-P97)^2)</f>
        <v>94.384850479300965</v>
      </c>
      <c r="I99">
        <f>SQRT((G92-I97)^2 + (L92-M97)^2 + (Q92-Q97)^2)</f>
        <v>94.384850479300965</v>
      </c>
    </row>
    <row r="102" spans="6:17" x14ac:dyDescent="0.25">
      <c r="F102" t="s">
        <v>15</v>
      </c>
    </row>
    <row r="103" spans="6:17" x14ac:dyDescent="0.25">
      <c r="F103" t="s">
        <v>0</v>
      </c>
      <c r="G103">
        <v>94.3</v>
      </c>
      <c r="H103">
        <v>94.3</v>
      </c>
      <c r="I103">
        <v>94.3</v>
      </c>
      <c r="K103">
        <v>-0.1</v>
      </c>
      <c r="L103">
        <v>-0.1</v>
      </c>
      <c r="M103">
        <v>-0.1</v>
      </c>
      <c r="O103">
        <v>4</v>
      </c>
      <c r="P103">
        <v>4</v>
      </c>
      <c r="Q103">
        <v>4</v>
      </c>
    </row>
    <row r="105" spans="6:17" x14ac:dyDescent="0.25">
      <c r="G105" t="s">
        <v>1</v>
      </c>
      <c r="K105" t="s">
        <v>2</v>
      </c>
      <c r="O105" t="s">
        <v>3</v>
      </c>
    </row>
    <row r="108" spans="6:17" x14ac:dyDescent="0.25">
      <c r="F108" t="s">
        <v>4</v>
      </c>
    </row>
    <row r="110" spans="6:17" x14ac:dyDescent="0.25">
      <c r="F110" t="s">
        <v>5</v>
      </c>
      <c r="G110">
        <f>SQRT((G103-G108)^2 + (K103-K108)^2 + (O103-O108)^2)</f>
        <v>94.384850479300965</v>
      </c>
      <c r="H110">
        <f>SQRT((G103-H108)^2 + (L103-L108)^2 + (O103-P108)^2)</f>
        <v>94.384850479300965</v>
      </c>
      <c r="I110">
        <f>SQRT((G103-I108)^2 + (L103-M108)^2 + (Q103-Q108)^2)</f>
        <v>94.384850479300965</v>
      </c>
    </row>
    <row r="113" spans="6:17" x14ac:dyDescent="0.25">
      <c r="F113" t="s">
        <v>16</v>
      </c>
    </row>
    <row r="114" spans="6:17" x14ac:dyDescent="0.25">
      <c r="F114" t="s">
        <v>0</v>
      </c>
      <c r="G114">
        <v>94.3</v>
      </c>
      <c r="H114">
        <v>94.3</v>
      </c>
      <c r="I114">
        <v>94.3</v>
      </c>
      <c r="K114">
        <v>-0.1</v>
      </c>
      <c r="L114">
        <v>-0.1</v>
      </c>
      <c r="M114">
        <v>-0.1</v>
      </c>
      <c r="O114">
        <v>4</v>
      </c>
      <c r="P114">
        <v>4</v>
      </c>
      <c r="Q114">
        <v>4</v>
      </c>
    </row>
    <row r="116" spans="6:17" x14ac:dyDescent="0.25">
      <c r="G116" t="s">
        <v>1</v>
      </c>
      <c r="K116" t="s">
        <v>2</v>
      </c>
      <c r="O116" t="s">
        <v>3</v>
      </c>
    </row>
    <row r="119" spans="6:17" x14ac:dyDescent="0.25">
      <c r="F119" t="s">
        <v>4</v>
      </c>
    </row>
    <row r="121" spans="6:17" x14ac:dyDescent="0.25">
      <c r="F121" t="s">
        <v>5</v>
      </c>
      <c r="G121">
        <f>SQRT((G114-G119)^2 + (K114-K119)^2 + (O114-O119)^2)</f>
        <v>94.384850479300965</v>
      </c>
      <c r="H121">
        <f>SQRT((G114-H119)^2 + (L114-L119)^2 + (O114-P119)^2)</f>
        <v>94.384850479300965</v>
      </c>
      <c r="I121">
        <f>SQRT((G114-I119)^2 + (L114-M119)^2 + (Q114-Q119)^2)</f>
        <v>94.384850479300965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E9B70-73BD-41C2-85D6-FC063C3D1B62}">
  <dimension ref="A3:V121"/>
  <sheetViews>
    <sheetView topLeftCell="A31" workbookViewId="0">
      <selection activeCell="S50" sqref="S50:V53"/>
    </sheetView>
  </sheetViews>
  <sheetFormatPr defaultRowHeight="15" x14ac:dyDescent="0.25"/>
  <sheetData>
    <row r="3" spans="1:22" x14ac:dyDescent="0.25">
      <c r="A3" t="s">
        <v>5</v>
      </c>
      <c r="F3" t="s">
        <v>6</v>
      </c>
    </row>
    <row r="4" spans="1:22" x14ac:dyDescent="0.25">
      <c r="A4" t="s">
        <v>18</v>
      </c>
      <c r="B4" t="s">
        <v>27</v>
      </c>
      <c r="C4" t="s">
        <v>28</v>
      </c>
      <c r="D4" t="s">
        <v>29</v>
      </c>
      <c r="F4" t="s">
        <v>0</v>
      </c>
      <c r="G4">
        <v>94.3</v>
      </c>
      <c r="H4">
        <v>94.3</v>
      </c>
      <c r="I4">
        <v>94.3</v>
      </c>
      <c r="K4">
        <v>-0.1</v>
      </c>
      <c r="L4">
        <v>-0.1</v>
      </c>
      <c r="M4">
        <v>-0.1</v>
      </c>
      <c r="O4">
        <v>4</v>
      </c>
      <c r="P4">
        <v>4</v>
      </c>
      <c r="Q4">
        <v>4</v>
      </c>
    </row>
    <row r="5" spans="1:22" x14ac:dyDescent="0.25">
      <c r="A5" t="s">
        <v>6</v>
      </c>
      <c r="B5">
        <f>G11</f>
        <v>67.144582804571797</v>
      </c>
      <c r="C5">
        <f>H11</f>
        <v>67.233566765418587</v>
      </c>
      <c r="D5">
        <f>I11</f>
        <v>66.91984010740012</v>
      </c>
      <c r="S5" t="s">
        <v>51</v>
      </c>
      <c r="T5" t="s">
        <v>52</v>
      </c>
      <c r="U5" t="s">
        <v>53</v>
      </c>
      <c r="V5" t="s">
        <v>5</v>
      </c>
    </row>
    <row r="6" spans="1:22" x14ac:dyDescent="0.25">
      <c r="A6" t="s">
        <v>7</v>
      </c>
      <c r="B6">
        <f>G22</f>
        <v>66.508608465370855</v>
      </c>
      <c r="C6">
        <f t="shared" ref="C6" si="0">H22</f>
        <v>66.52069226939841</v>
      </c>
      <c r="D6">
        <f>I22</f>
        <v>66.650525129214088</v>
      </c>
      <c r="G6" t="s">
        <v>1</v>
      </c>
      <c r="K6" t="s">
        <v>2</v>
      </c>
      <c r="O6" t="s">
        <v>3</v>
      </c>
      <c r="S6">
        <v>29.95</v>
      </c>
      <c r="T6">
        <v>16.55</v>
      </c>
      <c r="U6">
        <v>13.5</v>
      </c>
      <c r="V6">
        <v>67.144580000000005</v>
      </c>
    </row>
    <row r="7" spans="1:22" x14ac:dyDescent="0.25">
      <c r="A7" t="s">
        <v>8</v>
      </c>
      <c r="B7">
        <f>G33</f>
        <v>66.889928240356198</v>
      </c>
      <c r="C7">
        <f>H33</f>
        <v>66.590333382556366</v>
      </c>
      <c r="D7">
        <f>I33</f>
        <v>66.341955051083616</v>
      </c>
      <c r="G7">
        <v>28.8</v>
      </c>
      <c r="H7">
        <v>28.8</v>
      </c>
      <c r="I7">
        <v>30</v>
      </c>
      <c r="K7">
        <v>15.2</v>
      </c>
      <c r="L7">
        <v>15.4</v>
      </c>
      <c r="M7">
        <v>16.600000000000001</v>
      </c>
      <c r="O7">
        <v>12.6</v>
      </c>
      <c r="P7">
        <v>13</v>
      </c>
      <c r="Q7">
        <v>13.5</v>
      </c>
      <c r="S7">
        <v>29.35</v>
      </c>
      <c r="T7">
        <v>14.7</v>
      </c>
      <c r="U7">
        <v>13.1</v>
      </c>
      <c r="V7">
        <v>67.23357</v>
      </c>
    </row>
    <row r="8" spans="1:22" x14ac:dyDescent="0.25">
      <c r="A8" t="s">
        <v>9</v>
      </c>
      <c r="B8">
        <f>G44</f>
        <v>68.899818577409903</v>
      </c>
      <c r="C8">
        <f>H44</f>
        <v>68.393183139842236</v>
      </c>
      <c r="D8">
        <f>I44</f>
        <v>68.805704705351275</v>
      </c>
      <c r="G8">
        <v>31.1</v>
      </c>
      <c r="H8">
        <v>29.9</v>
      </c>
      <c r="I8">
        <v>30.2</v>
      </c>
      <c r="K8">
        <v>17.899999999999999</v>
      </c>
      <c r="L8">
        <v>14</v>
      </c>
      <c r="M8">
        <v>15.9</v>
      </c>
      <c r="O8">
        <v>14.4</v>
      </c>
      <c r="P8">
        <v>13.2</v>
      </c>
      <c r="Q8">
        <v>13.4</v>
      </c>
      <c r="S8">
        <v>30.1</v>
      </c>
      <c r="T8">
        <v>16.25</v>
      </c>
      <c r="U8">
        <v>13.45</v>
      </c>
      <c r="V8">
        <v>66.919839999999994</v>
      </c>
    </row>
    <row r="9" spans="1:22" x14ac:dyDescent="0.25">
      <c r="A9" t="s">
        <v>10</v>
      </c>
      <c r="B9">
        <f>G55</f>
        <v>69.159634180640367</v>
      </c>
      <c r="C9">
        <f>H55</f>
        <v>67.593657246815695</v>
      </c>
      <c r="D9">
        <f>I55</f>
        <v>68.10214754323097</v>
      </c>
      <c r="F9" t="s">
        <v>4</v>
      </c>
      <c r="G9">
        <f>AVERAGE(G7,G8)</f>
        <v>29.950000000000003</v>
      </c>
      <c r="H9">
        <f t="shared" ref="H9:Q9" si="1">AVERAGE(H7,H8)</f>
        <v>29.35</v>
      </c>
      <c r="I9">
        <f t="shared" si="1"/>
        <v>30.1</v>
      </c>
      <c r="K9">
        <f t="shared" si="1"/>
        <v>16.549999999999997</v>
      </c>
      <c r="L9">
        <f t="shared" si="1"/>
        <v>14.7</v>
      </c>
      <c r="M9">
        <f t="shared" si="1"/>
        <v>16.25</v>
      </c>
      <c r="O9">
        <f t="shared" si="1"/>
        <v>13.5</v>
      </c>
      <c r="P9">
        <f t="shared" si="1"/>
        <v>13.1</v>
      </c>
      <c r="Q9">
        <f t="shared" si="1"/>
        <v>13.45</v>
      </c>
    </row>
    <row r="10" spans="1:22" x14ac:dyDescent="0.25">
      <c r="A10" t="s">
        <v>11</v>
      </c>
      <c r="B10">
        <f>G66</f>
        <v>94.384850479300965</v>
      </c>
      <c r="C10">
        <f>H66</f>
        <v>94.384850479300965</v>
      </c>
      <c r="D10">
        <f>I66</f>
        <v>94.384850479300965</v>
      </c>
    </row>
    <row r="11" spans="1:22" x14ac:dyDescent="0.25">
      <c r="A11" t="s">
        <v>12</v>
      </c>
      <c r="B11">
        <f>G77</f>
        <v>94.384850479300965</v>
      </c>
      <c r="C11">
        <f>H77</f>
        <v>94.384850479300965</v>
      </c>
      <c r="D11">
        <f>I77</f>
        <v>94.384850479300965</v>
      </c>
      <c r="F11" t="s">
        <v>5</v>
      </c>
      <c r="G11">
        <f>SQRT((G4-G9)^2 + (K4-K9)^2 + (O4-O9)^2)</f>
        <v>67.144582804571797</v>
      </c>
      <c r="H11">
        <f>SQRT((G4-H9)^2 + (L4-L9)^2 + (O4-P9)^2)</f>
        <v>67.233566765418587</v>
      </c>
      <c r="I11">
        <f>SQRT((G4-I9)^2 + (L4-M9)^2 + (Q4-Q9)^2)</f>
        <v>66.91984010740012</v>
      </c>
    </row>
    <row r="12" spans="1:22" x14ac:dyDescent="0.25">
      <c r="A12" t="s">
        <v>13</v>
      </c>
      <c r="B12">
        <f>G88</f>
        <v>94.384850479300965</v>
      </c>
      <c r="C12">
        <f>H88</f>
        <v>94.384850479300965</v>
      </c>
      <c r="D12">
        <f>I88</f>
        <v>94.384850479300965</v>
      </c>
    </row>
    <row r="13" spans="1:22" x14ac:dyDescent="0.25">
      <c r="A13" t="s">
        <v>14</v>
      </c>
      <c r="B13">
        <f>G99</f>
        <v>94.384850479300965</v>
      </c>
      <c r="C13">
        <f>H99</f>
        <v>94.384850479300965</v>
      </c>
      <c r="D13">
        <f>I99</f>
        <v>94.384850479300965</v>
      </c>
    </row>
    <row r="14" spans="1:22" x14ac:dyDescent="0.25">
      <c r="A14" t="s">
        <v>15</v>
      </c>
      <c r="B14">
        <f>G110</f>
        <v>94.384850479300965</v>
      </c>
      <c r="C14">
        <f>H110</f>
        <v>94.384850479300965</v>
      </c>
      <c r="D14">
        <f>I110</f>
        <v>94.384850479300965</v>
      </c>
      <c r="F14" t="s">
        <v>7</v>
      </c>
    </row>
    <row r="15" spans="1:22" x14ac:dyDescent="0.25">
      <c r="A15" t="s">
        <v>16</v>
      </c>
      <c r="B15">
        <f>G121</f>
        <v>94.384850479300965</v>
      </c>
      <c r="C15">
        <f>H121</f>
        <v>94.384850479300965</v>
      </c>
      <c r="D15">
        <f>I121</f>
        <v>94.384850479300965</v>
      </c>
      <c r="F15" t="s">
        <v>0</v>
      </c>
      <c r="G15">
        <v>94.3</v>
      </c>
      <c r="H15">
        <v>94.3</v>
      </c>
      <c r="I15">
        <v>94.3</v>
      </c>
      <c r="K15">
        <v>-0.1</v>
      </c>
      <c r="L15">
        <v>-0.1</v>
      </c>
      <c r="M15">
        <v>-0.1</v>
      </c>
      <c r="O15">
        <v>4</v>
      </c>
      <c r="P15">
        <v>4</v>
      </c>
      <c r="Q15">
        <v>4</v>
      </c>
    </row>
    <row r="17" spans="6:22" x14ac:dyDescent="0.25">
      <c r="G17" t="s">
        <v>1</v>
      </c>
      <c r="K17" t="s">
        <v>2</v>
      </c>
      <c r="O17" t="s">
        <v>3</v>
      </c>
      <c r="S17" t="s">
        <v>56</v>
      </c>
      <c r="T17" t="s">
        <v>52</v>
      </c>
      <c r="U17" t="s">
        <v>53</v>
      </c>
      <c r="V17" t="s">
        <v>5</v>
      </c>
    </row>
    <row r="18" spans="6:22" x14ac:dyDescent="0.25">
      <c r="G18">
        <v>30.9</v>
      </c>
      <c r="H18">
        <v>29.6</v>
      </c>
      <c r="I18">
        <v>30</v>
      </c>
      <c r="K18">
        <v>17.100000000000001</v>
      </c>
      <c r="L18">
        <v>16.5</v>
      </c>
      <c r="M18">
        <v>15.7</v>
      </c>
      <c r="O18">
        <v>13.7</v>
      </c>
      <c r="P18">
        <v>12.8</v>
      </c>
      <c r="Q18">
        <v>13.2</v>
      </c>
      <c r="S18">
        <v>30.75</v>
      </c>
      <c r="T18">
        <v>16.95</v>
      </c>
      <c r="U18">
        <v>13.7</v>
      </c>
      <c r="V18">
        <v>66.508610000000004</v>
      </c>
    </row>
    <row r="19" spans="6:22" x14ac:dyDescent="0.25">
      <c r="G19">
        <v>30.6</v>
      </c>
      <c r="H19">
        <v>30.7</v>
      </c>
      <c r="I19">
        <v>30.7</v>
      </c>
      <c r="K19">
        <v>16.8</v>
      </c>
      <c r="L19">
        <v>13.9</v>
      </c>
      <c r="M19">
        <v>16.5</v>
      </c>
      <c r="O19">
        <v>13.7</v>
      </c>
      <c r="P19">
        <v>12.6</v>
      </c>
      <c r="Q19">
        <v>13.8</v>
      </c>
      <c r="S19">
        <v>30.15</v>
      </c>
      <c r="T19">
        <v>15.2</v>
      </c>
      <c r="U19">
        <v>12.7</v>
      </c>
      <c r="V19">
        <v>66.520690000000002</v>
      </c>
    </row>
    <row r="20" spans="6:22" x14ac:dyDescent="0.25">
      <c r="F20" t="s">
        <v>4</v>
      </c>
      <c r="G20">
        <f>AVERAGE(G18,G19)</f>
        <v>30.75</v>
      </c>
      <c r="H20">
        <f t="shared" ref="H20:Q20" si="2">AVERAGE(H18,H19)</f>
        <v>30.15</v>
      </c>
      <c r="I20">
        <f t="shared" si="2"/>
        <v>30.35</v>
      </c>
      <c r="K20">
        <f t="shared" si="2"/>
        <v>16.950000000000003</v>
      </c>
      <c r="L20">
        <f t="shared" si="2"/>
        <v>15.2</v>
      </c>
      <c r="M20">
        <f t="shared" si="2"/>
        <v>16.100000000000001</v>
      </c>
      <c r="O20">
        <f t="shared" si="2"/>
        <v>13.7</v>
      </c>
      <c r="P20">
        <f t="shared" si="2"/>
        <v>12.7</v>
      </c>
      <c r="Q20">
        <f t="shared" si="2"/>
        <v>13.5</v>
      </c>
      <c r="S20">
        <v>30.35</v>
      </c>
      <c r="T20">
        <v>16.100000000000001</v>
      </c>
      <c r="U20">
        <v>13.5</v>
      </c>
      <c r="V20">
        <v>66.650530000000003</v>
      </c>
    </row>
    <row r="22" spans="6:22" x14ac:dyDescent="0.25">
      <c r="F22" t="s">
        <v>5</v>
      </c>
      <c r="G22">
        <f>SQRT((G15-G20)^2 + (K15-K20)^2 + (O15-O20)^2)</f>
        <v>66.508608465370855</v>
      </c>
      <c r="H22">
        <f>SQRT((G15-H20)^2 + (L15-L20)^2 + (O15-P20)^2)</f>
        <v>66.52069226939841</v>
      </c>
      <c r="I22">
        <f>SQRT((G15-I20)^2 + (L15-M20)^2 + (Q15-Q20)^2)</f>
        <v>66.650525129214088</v>
      </c>
    </row>
    <row r="25" spans="6:22" x14ac:dyDescent="0.25">
      <c r="F25" t="s">
        <v>8</v>
      </c>
    </row>
    <row r="26" spans="6:22" x14ac:dyDescent="0.25">
      <c r="F26" t="s">
        <v>0</v>
      </c>
      <c r="G26">
        <v>94.3</v>
      </c>
      <c r="H26">
        <v>94.3</v>
      </c>
      <c r="I26">
        <v>94.3</v>
      </c>
      <c r="K26">
        <v>-0.1</v>
      </c>
      <c r="L26">
        <v>-0.1</v>
      </c>
      <c r="M26">
        <v>-0.1</v>
      </c>
      <c r="O26">
        <v>4</v>
      </c>
      <c r="P26">
        <v>4</v>
      </c>
      <c r="Q26">
        <v>4</v>
      </c>
    </row>
    <row r="28" spans="6:22" x14ac:dyDescent="0.25">
      <c r="G28" t="s">
        <v>1</v>
      </c>
      <c r="K28" t="s">
        <v>2</v>
      </c>
      <c r="O28" t="s">
        <v>3</v>
      </c>
      <c r="S28" t="s">
        <v>55</v>
      </c>
      <c r="T28" t="s">
        <v>52</v>
      </c>
      <c r="U28" t="s">
        <v>53</v>
      </c>
      <c r="V28" t="s">
        <v>5</v>
      </c>
    </row>
    <row r="29" spans="6:22" x14ac:dyDescent="0.25">
      <c r="G29">
        <v>30.9</v>
      </c>
      <c r="H29">
        <v>29.7</v>
      </c>
      <c r="I29">
        <v>30.3</v>
      </c>
      <c r="K29">
        <v>17.7</v>
      </c>
      <c r="L29">
        <v>14.5</v>
      </c>
      <c r="M29">
        <v>15.5</v>
      </c>
      <c r="O29">
        <v>14</v>
      </c>
      <c r="P29">
        <v>11.8</v>
      </c>
      <c r="Q29">
        <v>12.5</v>
      </c>
      <c r="S29">
        <v>30.8</v>
      </c>
      <c r="T29">
        <v>18.2</v>
      </c>
      <c r="U29">
        <v>14.35</v>
      </c>
      <c r="V29">
        <v>66.889930000000007</v>
      </c>
    </row>
    <row r="30" spans="6:22" x14ac:dyDescent="0.25">
      <c r="G30">
        <v>30.7</v>
      </c>
      <c r="H30">
        <v>30.6</v>
      </c>
      <c r="I30">
        <v>30.4</v>
      </c>
      <c r="K30">
        <v>18.7</v>
      </c>
      <c r="L30">
        <v>16.5</v>
      </c>
      <c r="M30">
        <v>15.3</v>
      </c>
      <c r="O30">
        <v>14.7</v>
      </c>
      <c r="P30">
        <v>13.6</v>
      </c>
      <c r="Q30">
        <v>12.4</v>
      </c>
      <c r="S30">
        <v>30.15</v>
      </c>
      <c r="T30">
        <v>15.5</v>
      </c>
      <c r="U30">
        <v>12.7</v>
      </c>
      <c r="V30">
        <v>66.590329999999994</v>
      </c>
    </row>
    <row r="31" spans="6:22" x14ac:dyDescent="0.25">
      <c r="F31" t="s">
        <v>4</v>
      </c>
      <c r="G31">
        <f>AVERAGE(G29,G30)</f>
        <v>30.799999999999997</v>
      </c>
      <c r="H31">
        <f t="shared" ref="H31:Q31" si="3">AVERAGE(H29,H30)</f>
        <v>30.15</v>
      </c>
      <c r="I31">
        <f t="shared" si="3"/>
        <v>30.35</v>
      </c>
      <c r="K31">
        <f t="shared" si="3"/>
        <v>18.2</v>
      </c>
      <c r="L31">
        <f t="shared" si="3"/>
        <v>15.5</v>
      </c>
      <c r="M31">
        <f t="shared" si="3"/>
        <v>15.4</v>
      </c>
      <c r="O31">
        <f t="shared" si="3"/>
        <v>14.35</v>
      </c>
      <c r="P31">
        <f t="shared" si="3"/>
        <v>12.7</v>
      </c>
      <c r="Q31">
        <f t="shared" si="3"/>
        <v>12.45</v>
      </c>
      <c r="S31">
        <v>30.35</v>
      </c>
      <c r="T31">
        <v>15.4</v>
      </c>
      <c r="U31">
        <v>12.45</v>
      </c>
      <c r="V31">
        <v>66.34196</v>
      </c>
    </row>
    <row r="33" spans="6:22" x14ac:dyDescent="0.25">
      <c r="F33" t="s">
        <v>5</v>
      </c>
      <c r="G33">
        <f>SQRT((G26-G31)^2 + (K26-K31)^2 + (O26-O31)^2)</f>
        <v>66.889928240356198</v>
      </c>
      <c r="H33">
        <f>SQRT((G26-H31)^2 + (L26-L31)^2 + (O26-P31)^2)</f>
        <v>66.590333382556366</v>
      </c>
      <c r="I33">
        <f>SQRT((G26-I31)^2 + (L26-M31)^2 + (Q26-Q31)^2)</f>
        <v>66.341955051083616</v>
      </c>
    </row>
    <row r="36" spans="6:22" x14ac:dyDescent="0.25">
      <c r="F36" t="s">
        <v>9</v>
      </c>
    </row>
    <row r="37" spans="6:22" x14ac:dyDescent="0.25">
      <c r="F37" t="s">
        <v>0</v>
      </c>
      <c r="G37">
        <v>94.3</v>
      </c>
      <c r="H37">
        <v>94.3</v>
      </c>
      <c r="I37">
        <v>94.3</v>
      </c>
      <c r="K37">
        <v>-0.1</v>
      </c>
      <c r="L37">
        <v>-0.1</v>
      </c>
      <c r="M37">
        <v>-0.1</v>
      </c>
      <c r="O37">
        <v>4</v>
      </c>
      <c r="P37">
        <v>4</v>
      </c>
      <c r="Q37">
        <v>4</v>
      </c>
    </row>
    <row r="39" spans="6:22" x14ac:dyDescent="0.25">
      <c r="G39" t="s">
        <v>1</v>
      </c>
      <c r="K39" t="s">
        <v>2</v>
      </c>
      <c r="O39" t="s">
        <v>3</v>
      </c>
      <c r="S39" t="s">
        <v>54</v>
      </c>
      <c r="T39" t="s">
        <v>52</v>
      </c>
      <c r="U39" t="s">
        <v>53</v>
      </c>
      <c r="V39" t="s">
        <v>5</v>
      </c>
    </row>
    <row r="40" spans="6:22" x14ac:dyDescent="0.25">
      <c r="G40">
        <v>29.3</v>
      </c>
      <c r="H40">
        <v>28.9</v>
      </c>
      <c r="I40">
        <v>28</v>
      </c>
      <c r="K40">
        <v>19</v>
      </c>
      <c r="L40">
        <v>18.600000000000001</v>
      </c>
      <c r="M40">
        <v>17.899999999999999</v>
      </c>
      <c r="O40">
        <v>14.4</v>
      </c>
      <c r="P40">
        <v>13.8</v>
      </c>
      <c r="Q40">
        <v>14.3</v>
      </c>
      <c r="S40">
        <v>28.85</v>
      </c>
      <c r="T40">
        <v>18.75</v>
      </c>
      <c r="U40">
        <v>14.4</v>
      </c>
      <c r="V40">
        <v>68.899820000000005</v>
      </c>
    </row>
    <row r="41" spans="6:22" x14ac:dyDescent="0.25">
      <c r="G41">
        <v>28.4</v>
      </c>
      <c r="H41">
        <v>29</v>
      </c>
      <c r="I41">
        <v>29.4</v>
      </c>
      <c r="K41">
        <v>18.5</v>
      </c>
      <c r="L41">
        <v>16.3</v>
      </c>
      <c r="M41">
        <v>18</v>
      </c>
      <c r="O41">
        <v>14.4</v>
      </c>
      <c r="P41">
        <v>14.1</v>
      </c>
      <c r="Q41">
        <v>14.2</v>
      </c>
      <c r="S41">
        <v>28.95</v>
      </c>
      <c r="T41">
        <v>17.45</v>
      </c>
      <c r="U41">
        <v>13.95</v>
      </c>
      <c r="V41">
        <v>68.393180000000001</v>
      </c>
    </row>
    <row r="42" spans="6:22" x14ac:dyDescent="0.25">
      <c r="F42" t="s">
        <v>4</v>
      </c>
      <c r="G42">
        <f>AVERAGE(G40,G41)</f>
        <v>28.85</v>
      </c>
      <c r="H42">
        <f t="shared" ref="H42:Q42" si="4">AVERAGE(H40,H41)</f>
        <v>28.95</v>
      </c>
      <c r="I42">
        <f t="shared" si="4"/>
        <v>28.7</v>
      </c>
      <c r="K42">
        <f t="shared" si="4"/>
        <v>18.75</v>
      </c>
      <c r="L42">
        <f t="shared" si="4"/>
        <v>17.450000000000003</v>
      </c>
      <c r="M42">
        <f t="shared" si="4"/>
        <v>17.95</v>
      </c>
      <c r="O42">
        <f t="shared" si="4"/>
        <v>14.4</v>
      </c>
      <c r="P42">
        <f t="shared" si="4"/>
        <v>13.95</v>
      </c>
      <c r="Q42">
        <f t="shared" si="4"/>
        <v>14.25</v>
      </c>
      <c r="S42">
        <v>28.7</v>
      </c>
      <c r="T42">
        <v>17.95</v>
      </c>
      <c r="U42">
        <v>14.25</v>
      </c>
      <c r="V42">
        <v>68.805700000000002</v>
      </c>
    </row>
    <row r="44" spans="6:22" x14ac:dyDescent="0.25">
      <c r="F44" t="s">
        <v>5</v>
      </c>
      <c r="G44">
        <f>SQRT((G37-G42)^2 + (K37-K42)^2 + (O37-O42)^2)</f>
        <v>68.899818577409903</v>
      </c>
      <c r="H44">
        <f>SQRT((G37-H42)^2 + (L37-L42)^2 + (O37-P42)^2)</f>
        <v>68.393183139842236</v>
      </c>
      <c r="I44">
        <f>SQRT((G37-I42)^2 + (L37-M42)^2 + (Q37-Q42)^2)</f>
        <v>68.805704705351275</v>
      </c>
    </row>
    <row r="47" spans="6:22" x14ac:dyDescent="0.25">
      <c r="F47" t="s">
        <v>10</v>
      </c>
    </row>
    <row r="48" spans="6:22" x14ac:dyDescent="0.25">
      <c r="F48" t="s">
        <v>0</v>
      </c>
      <c r="G48">
        <v>94.3</v>
      </c>
      <c r="H48">
        <v>94.3</v>
      </c>
      <c r="I48">
        <v>94.3</v>
      </c>
      <c r="K48">
        <v>-0.1</v>
      </c>
      <c r="L48">
        <v>-0.1</v>
      </c>
      <c r="M48">
        <v>-0.1</v>
      </c>
      <c r="O48">
        <v>4</v>
      </c>
      <c r="P48">
        <v>4</v>
      </c>
      <c r="Q48">
        <v>4</v>
      </c>
    </row>
    <row r="50" spans="6:22" x14ac:dyDescent="0.25">
      <c r="G50" t="s">
        <v>1</v>
      </c>
      <c r="K50" t="s">
        <v>2</v>
      </c>
      <c r="O50" t="s">
        <v>3</v>
      </c>
      <c r="S50" t="s">
        <v>18</v>
      </c>
      <c r="T50" t="s">
        <v>18</v>
      </c>
      <c r="U50" t="s">
        <v>18</v>
      </c>
      <c r="V50" t="s">
        <v>18</v>
      </c>
    </row>
    <row r="51" spans="6:22" x14ac:dyDescent="0.25">
      <c r="G51">
        <v>27.9</v>
      </c>
      <c r="H51">
        <v>28.7</v>
      </c>
      <c r="I51">
        <v>28.2</v>
      </c>
      <c r="K51">
        <v>16.7</v>
      </c>
      <c r="L51">
        <v>15.6</v>
      </c>
      <c r="M51">
        <v>14.1</v>
      </c>
      <c r="O51">
        <v>13.5</v>
      </c>
      <c r="P51">
        <v>12</v>
      </c>
      <c r="Q51">
        <v>10.6</v>
      </c>
      <c r="S51">
        <v>27.6</v>
      </c>
      <c r="T51">
        <v>15.95</v>
      </c>
      <c r="U51">
        <v>12.75</v>
      </c>
      <c r="V51">
        <v>69.159630000000007</v>
      </c>
    </row>
    <row r="52" spans="6:22" x14ac:dyDescent="0.25">
      <c r="G52">
        <v>27.3</v>
      </c>
      <c r="H52">
        <v>29.2</v>
      </c>
      <c r="I52">
        <v>28.3</v>
      </c>
      <c r="K52">
        <v>15.2</v>
      </c>
      <c r="L52">
        <v>14.6</v>
      </c>
      <c r="M52">
        <v>15.5</v>
      </c>
      <c r="O52">
        <v>12</v>
      </c>
      <c r="P52">
        <v>12.4</v>
      </c>
      <c r="Q52">
        <v>12</v>
      </c>
      <c r="S52">
        <v>28.95</v>
      </c>
      <c r="T52">
        <v>15.1</v>
      </c>
      <c r="U52">
        <v>12.2</v>
      </c>
      <c r="V52">
        <v>67.59366</v>
      </c>
    </row>
    <row r="53" spans="6:22" x14ac:dyDescent="0.25">
      <c r="F53" t="s">
        <v>4</v>
      </c>
      <c r="G53">
        <f>AVERAGE(G51,G52)</f>
        <v>27.6</v>
      </c>
      <c r="H53">
        <f t="shared" ref="H53:Q53" si="5">AVERAGE(H51,H52)</f>
        <v>28.95</v>
      </c>
      <c r="I53">
        <f t="shared" si="5"/>
        <v>28.25</v>
      </c>
      <c r="K53">
        <f t="shared" si="5"/>
        <v>15.95</v>
      </c>
      <c r="L53">
        <f t="shared" si="5"/>
        <v>15.1</v>
      </c>
      <c r="M53">
        <f t="shared" si="5"/>
        <v>14.8</v>
      </c>
      <c r="O53">
        <f t="shared" si="5"/>
        <v>12.75</v>
      </c>
      <c r="P53">
        <f t="shared" si="5"/>
        <v>12.2</v>
      </c>
      <c r="Q53">
        <f t="shared" si="5"/>
        <v>11.3</v>
      </c>
      <c r="S53">
        <v>28.25</v>
      </c>
      <c r="T53">
        <v>14.8</v>
      </c>
      <c r="U53">
        <v>11.3</v>
      </c>
      <c r="V53">
        <v>68.102149999999995</v>
      </c>
    </row>
    <row r="55" spans="6:22" x14ac:dyDescent="0.25">
      <c r="F55" t="s">
        <v>5</v>
      </c>
      <c r="G55">
        <f>SQRT((G48-G53)^2 + (K48-K53)^2 + (O48-O53)^2)</f>
        <v>69.159634180640367</v>
      </c>
      <c r="H55">
        <f>SQRT((G48-H53)^2 + (L48-L53)^2 + (O48-P53)^2)</f>
        <v>67.593657246815695</v>
      </c>
      <c r="I55">
        <f>SQRT((G48-I53)^2 + (L48-M53)^2 + (Q48-Q53)^2)</f>
        <v>68.10214754323097</v>
      </c>
    </row>
    <row r="58" spans="6:22" x14ac:dyDescent="0.25">
      <c r="F58" t="s">
        <v>11</v>
      </c>
    </row>
    <row r="59" spans="6:22" x14ac:dyDescent="0.25">
      <c r="F59" t="s">
        <v>0</v>
      </c>
      <c r="G59">
        <v>94.3</v>
      </c>
      <c r="H59">
        <v>94.3</v>
      </c>
      <c r="I59">
        <v>94.3</v>
      </c>
      <c r="K59">
        <v>-0.1</v>
      </c>
      <c r="L59">
        <v>-0.1</v>
      </c>
      <c r="M59">
        <v>-0.1</v>
      </c>
      <c r="O59">
        <v>4</v>
      </c>
      <c r="P59">
        <v>4</v>
      </c>
      <c r="Q59">
        <v>4</v>
      </c>
    </row>
    <row r="61" spans="6:22" x14ac:dyDescent="0.25">
      <c r="G61" t="s">
        <v>1</v>
      </c>
      <c r="K61" t="s">
        <v>2</v>
      </c>
      <c r="O61" t="s">
        <v>3</v>
      </c>
    </row>
    <row r="64" spans="6:22" x14ac:dyDescent="0.25">
      <c r="F64" t="s">
        <v>4</v>
      </c>
    </row>
    <row r="66" spans="6:17" x14ac:dyDescent="0.25">
      <c r="F66" t="s">
        <v>5</v>
      </c>
      <c r="G66">
        <f>SQRT((G59-G64)^2 + (K59-K64)^2 + (O59-O64)^2)</f>
        <v>94.384850479300965</v>
      </c>
      <c r="H66">
        <f>SQRT((G59-H64)^2 + (L59-L64)^2 + (O59-P64)^2)</f>
        <v>94.384850479300965</v>
      </c>
      <c r="I66">
        <f>SQRT((G59-I64)^2 + (L59-M64)^2 + (Q59-Q64)^2)</f>
        <v>94.384850479300965</v>
      </c>
    </row>
    <row r="69" spans="6:17" x14ac:dyDescent="0.25">
      <c r="F69" t="s">
        <v>12</v>
      </c>
    </row>
    <row r="70" spans="6:17" x14ac:dyDescent="0.25">
      <c r="F70" t="s">
        <v>0</v>
      </c>
      <c r="G70">
        <v>94.3</v>
      </c>
      <c r="H70">
        <v>94.3</v>
      </c>
      <c r="I70">
        <v>94.3</v>
      </c>
      <c r="K70">
        <v>-0.1</v>
      </c>
      <c r="L70">
        <v>-0.1</v>
      </c>
      <c r="M70">
        <v>-0.1</v>
      </c>
      <c r="O70">
        <v>4</v>
      </c>
      <c r="P70">
        <v>4</v>
      </c>
      <c r="Q70">
        <v>4</v>
      </c>
    </row>
    <row r="72" spans="6:17" x14ac:dyDescent="0.25">
      <c r="G72" t="s">
        <v>1</v>
      </c>
      <c r="K72" t="s">
        <v>2</v>
      </c>
      <c r="O72" t="s">
        <v>3</v>
      </c>
    </row>
    <row r="75" spans="6:17" x14ac:dyDescent="0.25">
      <c r="F75" t="s">
        <v>4</v>
      </c>
    </row>
    <row r="77" spans="6:17" x14ac:dyDescent="0.25">
      <c r="F77" t="s">
        <v>5</v>
      </c>
      <c r="G77">
        <f>SQRT((G70-G75)^2 + (K70-K75)^2 + (O70-O75)^2)</f>
        <v>94.384850479300965</v>
      </c>
      <c r="H77">
        <f>SQRT((G70-H75)^2 + (L70-L75)^2 + (O70-P75)^2)</f>
        <v>94.384850479300965</v>
      </c>
      <c r="I77">
        <f>SQRT((G70-I75)^2 + (L70-M75)^2 + (Q70-Q75)^2)</f>
        <v>94.384850479300965</v>
      </c>
    </row>
    <row r="80" spans="6:17" x14ac:dyDescent="0.25">
      <c r="F80" t="s">
        <v>13</v>
      </c>
    </row>
    <row r="81" spans="6:17" x14ac:dyDescent="0.25">
      <c r="F81" t="s">
        <v>0</v>
      </c>
      <c r="G81">
        <v>94.3</v>
      </c>
      <c r="H81">
        <v>94.3</v>
      </c>
      <c r="I81">
        <v>94.3</v>
      </c>
      <c r="K81">
        <v>-0.1</v>
      </c>
      <c r="L81">
        <v>-0.1</v>
      </c>
      <c r="M81">
        <v>-0.1</v>
      </c>
      <c r="O81">
        <v>4</v>
      </c>
      <c r="P81">
        <v>4</v>
      </c>
      <c r="Q81">
        <v>4</v>
      </c>
    </row>
    <row r="83" spans="6:17" x14ac:dyDescent="0.25">
      <c r="G83" t="s">
        <v>1</v>
      </c>
      <c r="K83" t="s">
        <v>2</v>
      </c>
      <c r="O83" t="s">
        <v>3</v>
      </c>
    </row>
    <row r="86" spans="6:17" x14ac:dyDescent="0.25">
      <c r="F86" t="s">
        <v>4</v>
      </c>
    </row>
    <row r="88" spans="6:17" x14ac:dyDescent="0.25">
      <c r="F88" t="s">
        <v>5</v>
      </c>
      <c r="G88">
        <f>SQRT((G81-G86)^2 + (K81-K86)^2 + (O81-O86)^2)</f>
        <v>94.384850479300965</v>
      </c>
      <c r="H88">
        <f>SQRT((G81-H86)^2 + (L81-L86)^2 + (O81-P86)^2)</f>
        <v>94.384850479300965</v>
      </c>
      <c r="I88">
        <f>SQRT((G81-I86)^2 + (L81-M86)^2 + (Q81-Q86)^2)</f>
        <v>94.384850479300965</v>
      </c>
    </row>
    <row r="91" spans="6:17" x14ac:dyDescent="0.25">
      <c r="F91" t="s">
        <v>14</v>
      </c>
    </row>
    <row r="92" spans="6:17" x14ac:dyDescent="0.25">
      <c r="F92" t="s">
        <v>0</v>
      </c>
      <c r="G92">
        <v>94.3</v>
      </c>
      <c r="H92">
        <v>94.3</v>
      </c>
      <c r="I92">
        <v>94.3</v>
      </c>
      <c r="K92">
        <v>-0.1</v>
      </c>
      <c r="L92">
        <v>-0.1</v>
      </c>
      <c r="M92">
        <v>-0.1</v>
      </c>
      <c r="O92">
        <v>4</v>
      </c>
      <c r="P92">
        <v>4</v>
      </c>
      <c r="Q92">
        <v>4</v>
      </c>
    </row>
    <row r="94" spans="6:17" x14ac:dyDescent="0.25">
      <c r="G94" t="s">
        <v>1</v>
      </c>
      <c r="K94" t="s">
        <v>2</v>
      </c>
      <c r="O94" t="s">
        <v>3</v>
      </c>
    </row>
    <row r="97" spans="6:17" x14ac:dyDescent="0.25">
      <c r="F97" t="s">
        <v>4</v>
      </c>
    </row>
    <row r="99" spans="6:17" x14ac:dyDescent="0.25">
      <c r="F99" t="s">
        <v>5</v>
      </c>
      <c r="G99">
        <f>SQRT((G92-G97)^2 + (K92-K97)^2 + (O92-O97)^2)</f>
        <v>94.384850479300965</v>
      </c>
      <c r="H99">
        <f>SQRT((G92-H97)^2 + (L92-L97)^2 + (O92-P97)^2)</f>
        <v>94.384850479300965</v>
      </c>
      <c r="I99">
        <f>SQRT((G92-I97)^2 + (L92-M97)^2 + (Q92-Q97)^2)</f>
        <v>94.384850479300965</v>
      </c>
    </row>
    <row r="102" spans="6:17" x14ac:dyDescent="0.25">
      <c r="F102" t="s">
        <v>15</v>
      </c>
    </row>
    <row r="103" spans="6:17" x14ac:dyDescent="0.25">
      <c r="F103" t="s">
        <v>0</v>
      </c>
      <c r="G103">
        <v>94.3</v>
      </c>
      <c r="H103">
        <v>94.3</v>
      </c>
      <c r="I103">
        <v>94.3</v>
      </c>
      <c r="K103">
        <v>-0.1</v>
      </c>
      <c r="L103">
        <v>-0.1</v>
      </c>
      <c r="M103">
        <v>-0.1</v>
      </c>
      <c r="O103">
        <v>4</v>
      </c>
      <c r="P103">
        <v>4</v>
      </c>
      <c r="Q103">
        <v>4</v>
      </c>
    </row>
    <row r="105" spans="6:17" x14ac:dyDescent="0.25">
      <c r="G105" t="s">
        <v>1</v>
      </c>
      <c r="K105" t="s">
        <v>2</v>
      </c>
      <c r="O105" t="s">
        <v>3</v>
      </c>
    </row>
    <row r="108" spans="6:17" x14ac:dyDescent="0.25">
      <c r="F108" t="s">
        <v>4</v>
      </c>
    </row>
    <row r="110" spans="6:17" x14ac:dyDescent="0.25">
      <c r="F110" t="s">
        <v>5</v>
      </c>
      <c r="G110">
        <f>SQRT((G103-G108)^2 + (K103-K108)^2 + (O103-O108)^2)</f>
        <v>94.384850479300965</v>
      </c>
      <c r="H110">
        <f>SQRT((G103-H108)^2 + (L103-L108)^2 + (O103-P108)^2)</f>
        <v>94.384850479300965</v>
      </c>
      <c r="I110">
        <f>SQRT((G103-I108)^2 + (L103-M108)^2 + (Q103-Q108)^2)</f>
        <v>94.384850479300965</v>
      </c>
    </row>
    <row r="113" spans="6:17" x14ac:dyDescent="0.25">
      <c r="F113" t="s">
        <v>16</v>
      </c>
    </row>
    <row r="114" spans="6:17" x14ac:dyDescent="0.25">
      <c r="F114" t="s">
        <v>0</v>
      </c>
      <c r="G114">
        <v>94.3</v>
      </c>
      <c r="H114">
        <v>94.3</v>
      </c>
      <c r="I114">
        <v>94.3</v>
      </c>
      <c r="K114">
        <v>-0.1</v>
      </c>
      <c r="L114">
        <v>-0.1</v>
      </c>
      <c r="M114">
        <v>-0.1</v>
      </c>
      <c r="O114">
        <v>4</v>
      </c>
      <c r="P114">
        <v>4</v>
      </c>
      <c r="Q114">
        <v>4</v>
      </c>
    </row>
    <row r="116" spans="6:17" x14ac:dyDescent="0.25">
      <c r="G116" t="s">
        <v>1</v>
      </c>
      <c r="K116" t="s">
        <v>2</v>
      </c>
      <c r="O116" t="s">
        <v>3</v>
      </c>
    </row>
    <row r="119" spans="6:17" x14ac:dyDescent="0.25">
      <c r="F119" t="s">
        <v>4</v>
      </c>
    </row>
    <row r="121" spans="6:17" x14ac:dyDescent="0.25">
      <c r="F121" t="s">
        <v>5</v>
      </c>
      <c r="G121">
        <f>SQRT((G114-G119)^2 + (K114-K119)^2 + (O114-O119)^2)</f>
        <v>94.384850479300965</v>
      </c>
      <c r="H121">
        <f>SQRT((G114-H119)^2 + (L114-L119)^2 + (O114-P119)^2)</f>
        <v>94.384850479300965</v>
      </c>
      <c r="I121">
        <f>SQRT((G114-I119)^2 + (L114-M119)^2 + (Q114-Q119)^2)</f>
        <v>94.384850479300965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DDBAA-8FB3-4413-B9A8-170AA7B77A55}">
  <dimension ref="A3:V121"/>
  <sheetViews>
    <sheetView topLeftCell="B32" workbookViewId="0">
      <selection activeCell="S50" sqref="S50:V53"/>
    </sheetView>
  </sheetViews>
  <sheetFormatPr defaultRowHeight="15" x14ac:dyDescent="0.25"/>
  <cols>
    <col min="19" max="22" width="12" bestFit="1" customWidth="1"/>
  </cols>
  <sheetData>
    <row r="3" spans="1:22" x14ac:dyDescent="0.25">
      <c r="A3" t="s">
        <v>5</v>
      </c>
      <c r="F3" t="s">
        <v>6</v>
      </c>
    </row>
    <row r="4" spans="1:22" x14ac:dyDescent="0.25">
      <c r="A4" t="s">
        <v>19</v>
      </c>
      <c r="B4" t="s">
        <v>21</v>
      </c>
      <c r="C4" t="s">
        <v>22</v>
      </c>
      <c r="D4" t="s">
        <v>23</v>
      </c>
      <c r="F4" t="s">
        <v>0</v>
      </c>
      <c r="G4">
        <v>94.3</v>
      </c>
      <c r="H4">
        <v>94.3</v>
      </c>
      <c r="I4">
        <v>94.3</v>
      </c>
      <c r="K4">
        <v>-0.1</v>
      </c>
      <c r="L4">
        <v>-0.1</v>
      </c>
      <c r="M4">
        <v>-0.1</v>
      </c>
      <c r="O4">
        <v>4</v>
      </c>
      <c r="P4">
        <v>4</v>
      </c>
      <c r="Q4">
        <v>4</v>
      </c>
      <c r="S4" t="s">
        <v>51</v>
      </c>
      <c r="T4" t="s">
        <v>52</v>
      </c>
      <c r="U4" t="s">
        <v>53</v>
      </c>
      <c r="V4" t="s">
        <v>5</v>
      </c>
    </row>
    <row r="5" spans="1:22" x14ac:dyDescent="0.25">
      <c r="A5" t="s">
        <v>6</v>
      </c>
      <c r="B5">
        <f>G11</f>
        <v>67.137843277841441</v>
      </c>
      <c r="C5">
        <f>H11</f>
        <v>66.295795492625317</v>
      </c>
      <c r="D5">
        <f>I11</f>
        <v>67.244497916186418</v>
      </c>
      <c r="S5" t="s">
        <v>34</v>
      </c>
      <c r="T5" t="s">
        <v>34</v>
      </c>
      <c r="U5" t="s">
        <v>34</v>
      </c>
      <c r="V5" t="s">
        <v>34</v>
      </c>
    </row>
    <row r="6" spans="1:22" x14ac:dyDescent="0.25">
      <c r="A6" t="s">
        <v>7</v>
      </c>
      <c r="B6">
        <f>G22</f>
        <v>66.183948204983963</v>
      </c>
      <c r="C6">
        <f t="shared" ref="C6" si="0">H22</f>
        <v>66.670195739925646</v>
      </c>
      <c r="D6">
        <f>I22</f>
        <v>67.247100309232664</v>
      </c>
      <c r="G6" t="s">
        <v>1</v>
      </c>
      <c r="K6" t="s">
        <v>2</v>
      </c>
      <c r="O6" t="s">
        <v>3</v>
      </c>
      <c r="S6">
        <v>30</v>
      </c>
      <c r="T6">
        <v>16.3</v>
      </c>
      <c r="U6">
        <v>14.2</v>
      </c>
      <c r="V6">
        <v>67.137839999999997</v>
      </c>
    </row>
    <row r="7" spans="1:22" x14ac:dyDescent="0.25">
      <c r="A7" t="s">
        <v>8</v>
      </c>
      <c r="B7">
        <f>G33</f>
        <v>66.081408126643296</v>
      </c>
      <c r="C7">
        <f>H33</f>
        <v>65.676118186141295</v>
      </c>
      <c r="D7">
        <f>I33</f>
        <v>66.692540812297736</v>
      </c>
      <c r="G7">
        <v>30.1</v>
      </c>
      <c r="H7">
        <v>30.4</v>
      </c>
      <c r="I7">
        <v>29.7</v>
      </c>
      <c r="K7">
        <v>17.2</v>
      </c>
      <c r="L7">
        <v>13.7</v>
      </c>
      <c r="M7">
        <v>14.5</v>
      </c>
      <c r="O7">
        <v>14.3</v>
      </c>
      <c r="P7">
        <v>13.9</v>
      </c>
      <c r="Q7">
        <v>14.6</v>
      </c>
      <c r="S7">
        <v>30.2</v>
      </c>
      <c r="T7">
        <v>13.55</v>
      </c>
      <c r="U7">
        <v>14</v>
      </c>
      <c r="V7">
        <v>66.2958</v>
      </c>
    </row>
    <row r="8" spans="1:22" x14ac:dyDescent="0.25">
      <c r="A8" t="s">
        <v>9</v>
      </c>
      <c r="B8">
        <f>G44</f>
        <v>66.868639884477986</v>
      </c>
      <c r="C8">
        <f>H44</f>
        <v>67.568280280024879</v>
      </c>
      <c r="D8">
        <f>I44</f>
        <v>68.951957912738052</v>
      </c>
      <c r="G8">
        <v>29.9</v>
      </c>
      <c r="H8">
        <v>30</v>
      </c>
      <c r="I8">
        <v>30.1</v>
      </c>
      <c r="K8">
        <v>15.4</v>
      </c>
      <c r="L8">
        <v>13.4</v>
      </c>
      <c r="M8">
        <v>16.5</v>
      </c>
      <c r="O8">
        <v>14.1</v>
      </c>
      <c r="P8">
        <v>14.1</v>
      </c>
      <c r="Q8">
        <v>16.3</v>
      </c>
      <c r="S8">
        <v>29.9</v>
      </c>
      <c r="T8">
        <v>15.5</v>
      </c>
      <c r="U8">
        <v>15.45</v>
      </c>
      <c r="V8">
        <v>67.244500000000002</v>
      </c>
    </row>
    <row r="9" spans="1:22" x14ac:dyDescent="0.25">
      <c r="A9" t="s">
        <v>10</v>
      </c>
      <c r="B9">
        <f>G55</f>
        <v>68.196370871183447</v>
      </c>
      <c r="C9">
        <f>H55</f>
        <v>67.337805132035598</v>
      </c>
      <c r="D9">
        <f>I55</f>
        <v>67.996635946199575</v>
      </c>
      <c r="F9" t="s">
        <v>4</v>
      </c>
      <c r="G9">
        <f>AVERAGE(G7,G8)</f>
        <v>30</v>
      </c>
      <c r="H9">
        <f t="shared" ref="H9:Q9" si="1">AVERAGE(H7,H8)</f>
        <v>30.2</v>
      </c>
      <c r="I9">
        <f t="shared" si="1"/>
        <v>29.9</v>
      </c>
      <c r="K9">
        <f t="shared" si="1"/>
        <v>16.3</v>
      </c>
      <c r="L9">
        <f t="shared" si="1"/>
        <v>13.55</v>
      </c>
      <c r="M9">
        <f t="shared" si="1"/>
        <v>15.5</v>
      </c>
      <c r="O9">
        <f t="shared" si="1"/>
        <v>14.2</v>
      </c>
      <c r="P9">
        <f t="shared" si="1"/>
        <v>14</v>
      </c>
      <c r="Q9">
        <f t="shared" si="1"/>
        <v>15.45</v>
      </c>
    </row>
    <row r="10" spans="1:22" x14ac:dyDescent="0.25">
      <c r="A10" t="s">
        <v>11</v>
      </c>
      <c r="B10">
        <f>G66</f>
        <v>94.384850479300965</v>
      </c>
      <c r="C10">
        <f>H66</f>
        <v>94.384850479300965</v>
      </c>
      <c r="D10">
        <f>I66</f>
        <v>94.384850479300965</v>
      </c>
    </row>
    <row r="11" spans="1:22" x14ac:dyDescent="0.25">
      <c r="A11" t="s">
        <v>12</v>
      </c>
      <c r="B11">
        <f>G77</f>
        <v>94.384850479300965</v>
      </c>
      <c r="C11">
        <f>H77</f>
        <v>94.384850479300965</v>
      </c>
      <c r="D11">
        <f>I77</f>
        <v>94.384850479300965</v>
      </c>
      <c r="F11" t="s">
        <v>5</v>
      </c>
      <c r="G11">
        <f>SQRT((G4-G9)^2 + (K4-K9)^2 + (O4-O9)^2)</f>
        <v>67.137843277841441</v>
      </c>
      <c r="H11">
        <f>SQRT((G4-H9)^2 + (L4-L9)^2 + (O4-P9)^2)</f>
        <v>66.295795492625317</v>
      </c>
      <c r="I11">
        <f>SQRT((G4-I9)^2 + (L4-M9)^2 + (Q4-Q9)^2)</f>
        <v>67.244497916186418</v>
      </c>
    </row>
    <row r="12" spans="1:22" x14ac:dyDescent="0.25">
      <c r="A12" t="s">
        <v>13</v>
      </c>
      <c r="B12">
        <f>G88</f>
        <v>94.384850479300965</v>
      </c>
      <c r="C12">
        <f>H88</f>
        <v>94.384850479300965</v>
      </c>
      <c r="D12">
        <f>I88</f>
        <v>94.384850479300965</v>
      </c>
    </row>
    <row r="13" spans="1:22" x14ac:dyDescent="0.25">
      <c r="A13" t="s">
        <v>14</v>
      </c>
      <c r="B13">
        <f>G99</f>
        <v>94.384850479300965</v>
      </c>
      <c r="C13">
        <f>H99</f>
        <v>94.384850479300965</v>
      </c>
      <c r="D13">
        <f>I99</f>
        <v>94.384850479300965</v>
      </c>
    </row>
    <row r="14" spans="1:22" x14ac:dyDescent="0.25">
      <c r="A14" t="s">
        <v>15</v>
      </c>
      <c r="B14">
        <f>G110</f>
        <v>94.384850479300965</v>
      </c>
      <c r="C14">
        <f>H110</f>
        <v>94.384850479300965</v>
      </c>
      <c r="D14">
        <f>I110</f>
        <v>94.384850479300965</v>
      </c>
      <c r="F14" t="s">
        <v>7</v>
      </c>
    </row>
    <row r="15" spans="1:22" x14ac:dyDescent="0.25">
      <c r="A15" t="s">
        <v>16</v>
      </c>
      <c r="B15">
        <f>G121</f>
        <v>94.384850479300965</v>
      </c>
      <c r="C15">
        <f>H121</f>
        <v>94.384850479300965</v>
      </c>
      <c r="D15">
        <f>I121</f>
        <v>94.384850479300965</v>
      </c>
      <c r="F15" t="s">
        <v>0</v>
      </c>
      <c r="G15">
        <v>94.3</v>
      </c>
      <c r="H15">
        <v>94.3</v>
      </c>
      <c r="I15">
        <v>94.3</v>
      </c>
      <c r="K15">
        <v>-0.1</v>
      </c>
      <c r="L15">
        <v>-0.1</v>
      </c>
      <c r="M15">
        <v>-0.1</v>
      </c>
      <c r="O15">
        <v>4</v>
      </c>
      <c r="P15">
        <v>4</v>
      </c>
      <c r="Q15">
        <v>4</v>
      </c>
    </row>
    <row r="17" spans="6:22" x14ac:dyDescent="0.25">
      <c r="G17" t="s">
        <v>1</v>
      </c>
      <c r="K17" t="s">
        <v>2</v>
      </c>
      <c r="O17" t="s">
        <v>3</v>
      </c>
      <c r="S17" t="s">
        <v>34</v>
      </c>
      <c r="T17" t="s">
        <v>34</v>
      </c>
      <c r="U17" t="s">
        <v>34</v>
      </c>
      <c r="V17" t="s">
        <v>34</v>
      </c>
    </row>
    <row r="18" spans="6:22" x14ac:dyDescent="0.25">
      <c r="G18">
        <v>31.6</v>
      </c>
      <c r="H18">
        <v>30.7</v>
      </c>
      <c r="I18">
        <v>29.9</v>
      </c>
      <c r="K18">
        <v>19.100000000000001</v>
      </c>
      <c r="L18">
        <v>15.7</v>
      </c>
      <c r="M18">
        <v>15.6</v>
      </c>
      <c r="O18">
        <v>15</v>
      </c>
      <c r="P18">
        <v>15.1</v>
      </c>
      <c r="Q18">
        <v>14.6</v>
      </c>
      <c r="S18">
        <v>31.35</v>
      </c>
      <c r="T18">
        <v>17.55</v>
      </c>
      <c r="U18">
        <v>14.3</v>
      </c>
      <c r="V18">
        <v>66.183949999999996</v>
      </c>
    </row>
    <row r="19" spans="6:22" x14ac:dyDescent="0.25">
      <c r="G19">
        <v>31.1</v>
      </c>
      <c r="H19">
        <v>30.1</v>
      </c>
      <c r="I19">
        <v>30</v>
      </c>
      <c r="K19">
        <v>16</v>
      </c>
      <c r="L19">
        <v>15.2</v>
      </c>
      <c r="M19">
        <v>16.600000000000001</v>
      </c>
      <c r="O19">
        <v>13.6</v>
      </c>
      <c r="P19">
        <v>14.8</v>
      </c>
      <c r="Q19">
        <v>15.2</v>
      </c>
      <c r="S19">
        <v>30.4</v>
      </c>
      <c r="T19">
        <v>15.45</v>
      </c>
      <c r="U19">
        <v>14.95</v>
      </c>
      <c r="V19">
        <v>66.670199999999994</v>
      </c>
    </row>
    <row r="20" spans="6:22" x14ac:dyDescent="0.25">
      <c r="F20" t="s">
        <v>4</v>
      </c>
      <c r="G20">
        <f>AVERAGE(G18,G19)</f>
        <v>31.35</v>
      </c>
      <c r="H20">
        <f t="shared" ref="H20:Q20" si="2">AVERAGE(H18,H19)</f>
        <v>30.4</v>
      </c>
      <c r="I20">
        <f t="shared" si="2"/>
        <v>29.95</v>
      </c>
      <c r="K20">
        <f t="shared" si="2"/>
        <v>17.55</v>
      </c>
      <c r="L20">
        <f t="shared" si="2"/>
        <v>15.45</v>
      </c>
      <c r="M20">
        <f t="shared" si="2"/>
        <v>16.100000000000001</v>
      </c>
      <c r="O20">
        <f t="shared" si="2"/>
        <v>14.3</v>
      </c>
      <c r="P20">
        <f t="shared" si="2"/>
        <v>14.95</v>
      </c>
      <c r="Q20">
        <f t="shared" si="2"/>
        <v>14.899999999999999</v>
      </c>
      <c r="S20">
        <v>29.95</v>
      </c>
      <c r="T20">
        <v>16.100000000000001</v>
      </c>
      <c r="U20">
        <v>14.9</v>
      </c>
      <c r="V20">
        <v>67.247100000000003</v>
      </c>
    </row>
    <row r="22" spans="6:22" x14ac:dyDescent="0.25">
      <c r="F22" t="s">
        <v>5</v>
      </c>
      <c r="G22">
        <f>SQRT((G15-G20)^2 + (K15-K20)^2 + (O15-O20)^2)</f>
        <v>66.183948204983963</v>
      </c>
      <c r="H22">
        <f>SQRT((G15-H20)^2 + (L15-L20)^2 + (O15-P20)^2)</f>
        <v>66.670195739925646</v>
      </c>
      <c r="I22">
        <f>SQRT((G15-I20)^2 + (L15-M20)^2 + (Q15-Q20)^2)</f>
        <v>67.247100309232664</v>
      </c>
    </row>
    <row r="25" spans="6:22" x14ac:dyDescent="0.25">
      <c r="F25" t="s">
        <v>8</v>
      </c>
    </row>
    <row r="26" spans="6:22" x14ac:dyDescent="0.25">
      <c r="F26" t="s">
        <v>0</v>
      </c>
      <c r="G26">
        <v>94.3</v>
      </c>
      <c r="H26">
        <v>94.3</v>
      </c>
      <c r="I26">
        <v>94.3</v>
      </c>
      <c r="K26">
        <v>-0.1</v>
      </c>
      <c r="L26">
        <v>-0.1</v>
      </c>
      <c r="M26">
        <v>-0.1</v>
      </c>
      <c r="O26">
        <v>4</v>
      </c>
      <c r="P26">
        <v>4</v>
      </c>
      <c r="Q26">
        <v>4</v>
      </c>
    </row>
    <row r="28" spans="6:22" x14ac:dyDescent="0.25">
      <c r="G28" t="s">
        <v>1</v>
      </c>
      <c r="K28" t="s">
        <v>2</v>
      </c>
      <c r="O28" t="s">
        <v>3</v>
      </c>
      <c r="S28" t="s">
        <v>34</v>
      </c>
      <c r="T28" t="s">
        <v>34</v>
      </c>
      <c r="U28" t="s">
        <v>34</v>
      </c>
      <c r="V28" t="s">
        <v>34</v>
      </c>
    </row>
    <row r="29" spans="6:22" x14ac:dyDescent="0.25">
      <c r="G29">
        <v>31.4</v>
      </c>
      <c r="H29">
        <v>31.2</v>
      </c>
      <c r="I29">
        <v>30</v>
      </c>
      <c r="K29">
        <v>18.7</v>
      </c>
      <c r="L29">
        <v>14</v>
      </c>
      <c r="M29">
        <v>14.9</v>
      </c>
      <c r="O29">
        <v>14.4</v>
      </c>
      <c r="P29">
        <v>13</v>
      </c>
      <c r="Q29">
        <v>13.5</v>
      </c>
      <c r="S29">
        <v>31.25</v>
      </c>
      <c r="T29">
        <v>17.2</v>
      </c>
      <c r="U29">
        <v>13.6</v>
      </c>
      <c r="V29">
        <v>66.081410000000005</v>
      </c>
    </row>
    <row r="30" spans="6:22" x14ac:dyDescent="0.25">
      <c r="G30">
        <v>31.1</v>
      </c>
      <c r="H30">
        <v>30.6</v>
      </c>
      <c r="I30">
        <v>30.5</v>
      </c>
      <c r="K30">
        <v>15.7</v>
      </c>
      <c r="L30">
        <v>14.4</v>
      </c>
      <c r="M30">
        <v>16.3</v>
      </c>
      <c r="O30">
        <v>12.8</v>
      </c>
      <c r="P30">
        <v>13.9</v>
      </c>
      <c r="Q30">
        <v>14.4</v>
      </c>
      <c r="S30">
        <v>30.9</v>
      </c>
      <c r="T30">
        <v>14.2</v>
      </c>
      <c r="U30">
        <v>13.45</v>
      </c>
      <c r="V30">
        <v>65.676119999999997</v>
      </c>
    </row>
    <row r="31" spans="6:22" x14ac:dyDescent="0.25">
      <c r="F31" t="s">
        <v>4</v>
      </c>
      <c r="G31">
        <f>AVERAGE(G29,G30)</f>
        <v>31.25</v>
      </c>
      <c r="H31">
        <f t="shared" ref="H31:Q31" si="3">AVERAGE(H29,H30)</f>
        <v>30.9</v>
      </c>
      <c r="I31">
        <f t="shared" si="3"/>
        <v>30.25</v>
      </c>
      <c r="K31">
        <f t="shared" si="3"/>
        <v>17.2</v>
      </c>
      <c r="L31">
        <f t="shared" si="3"/>
        <v>14.2</v>
      </c>
      <c r="M31">
        <f t="shared" si="3"/>
        <v>15.600000000000001</v>
      </c>
      <c r="O31">
        <f t="shared" si="3"/>
        <v>13.600000000000001</v>
      </c>
      <c r="P31">
        <f t="shared" si="3"/>
        <v>13.45</v>
      </c>
      <c r="Q31">
        <f t="shared" si="3"/>
        <v>13.95</v>
      </c>
      <c r="S31">
        <v>30.25</v>
      </c>
      <c r="T31">
        <v>15.6</v>
      </c>
      <c r="U31">
        <v>13.95</v>
      </c>
      <c r="V31">
        <v>66.692539999999994</v>
      </c>
    </row>
    <row r="33" spans="6:22" x14ac:dyDescent="0.25">
      <c r="F33" t="s">
        <v>5</v>
      </c>
      <c r="G33">
        <f>SQRT((G26-G31)^2 + (K26-K31)^2 + (O26-O31)^2)</f>
        <v>66.081408126643296</v>
      </c>
      <c r="H33">
        <f>SQRT((G26-H31)^2 + (L26-L31)^2 + (O26-P31)^2)</f>
        <v>65.676118186141295</v>
      </c>
      <c r="I33">
        <f>SQRT((G26-I31)^2 + (L26-M31)^2 + (Q26-Q31)^2)</f>
        <v>66.692540812297736</v>
      </c>
    </row>
    <row r="36" spans="6:22" x14ac:dyDescent="0.25">
      <c r="F36" t="s">
        <v>9</v>
      </c>
    </row>
    <row r="37" spans="6:22" x14ac:dyDescent="0.25">
      <c r="F37" t="s">
        <v>0</v>
      </c>
      <c r="G37">
        <v>94.3</v>
      </c>
      <c r="H37">
        <v>94.3</v>
      </c>
      <c r="I37">
        <v>94.3</v>
      </c>
      <c r="K37">
        <v>-0.1</v>
      </c>
      <c r="L37">
        <v>-0.1</v>
      </c>
      <c r="M37">
        <v>-0.1</v>
      </c>
      <c r="O37">
        <v>4</v>
      </c>
      <c r="P37">
        <v>4</v>
      </c>
      <c r="Q37">
        <v>4</v>
      </c>
    </row>
    <row r="39" spans="6:22" x14ac:dyDescent="0.25">
      <c r="G39" t="s">
        <v>1</v>
      </c>
      <c r="K39" t="s">
        <v>2</v>
      </c>
      <c r="O39" t="s">
        <v>3</v>
      </c>
      <c r="S39" t="s">
        <v>34</v>
      </c>
      <c r="T39" t="s">
        <v>34</v>
      </c>
      <c r="U39" t="s">
        <v>34</v>
      </c>
      <c r="V39" t="s">
        <v>34</v>
      </c>
    </row>
    <row r="40" spans="6:22" x14ac:dyDescent="0.25">
      <c r="G40">
        <v>30.6</v>
      </c>
      <c r="H40">
        <v>29.7</v>
      </c>
      <c r="I40">
        <v>28.7</v>
      </c>
      <c r="K40">
        <v>20.7</v>
      </c>
      <c r="L40">
        <v>16.600000000000001</v>
      </c>
      <c r="M40">
        <v>17.7</v>
      </c>
      <c r="O40">
        <v>16.100000000000001</v>
      </c>
      <c r="P40">
        <v>15.1</v>
      </c>
      <c r="Q40">
        <v>15.4</v>
      </c>
      <c r="S40">
        <v>31</v>
      </c>
      <c r="T40">
        <v>18.75</v>
      </c>
      <c r="U40">
        <v>14.45</v>
      </c>
      <c r="V40">
        <v>66.868639999999999</v>
      </c>
    </row>
    <row r="41" spans="6:22" x14ac:dyDescent="0.25">
      <c r="G41">
        <v>31.4</v>
      </c>
      <c r="H41">
        <v>29.8</v>
      </c>
      <c r="I41">
        <v>28.8</v>
      </c>
      <c r="K41">
        <v>16.8</v>
      </c>
      <c r="L41">
        <v>16.399999999999999</v>
      </c>
      <c r="M41">
        <v>18.3</v>
      </c>
      <c r="O41">
        <v>12.8</v>
      </c>
      <c r="P41">
        <v>15.1</v>
      </c>
      <c r="Q41">
        <v>15.4</v>
      </c>
      <c r="S41">
        <v>29.75</v>
      </c>
      <c r="T41">
        <v>16.5</v>
      </c>
      <c r="U41">
        <v>15.1</v>
      </c>
      <c r="V41">
        <v>67.568280000000001</v>
      </c>
    </row>
    <row r="42" spans="6:22" x14ac:dyDescent="0.25">
      <c r="F42" t="s">
        <v>4</v>
      </c>
      <c r="G42">
        <f>AVERAGE(G40:G41)</f>
        <v>31</v>
      </c>
      <c r="H42">
        <f t="shared" ref="H42:Q42" si="4">AVERAGE(H40:H41)</f>
        <v>29.75</v>
      </c>
      <c r="I42">
        <f t="shared" si="4"/>
        <v>28.75</v>
      </c>
      <c r="K42">
        <f t="shared" si="4"/>
        <v>18.75</v>
      </c>
      <c r="L42">
        <f t="shared" si="4"/>
        <v>16.5</v>
      </c>
      <c r="M42">
        <f t="shared" si="4"/>
        <v>18</v>
      </c>
      <c r="O42">
        <f t="shared" si="4"/>
        <v>14.450000000000001</v>
      </c>
      <c r="P42">
        <f t="shared" si="4"/>
        <v>15.1</v>
      </c>
      <c r="Q42">
        <f t="shared" si="4"/>
        <v>15.4</v>
      </c>
      <c r="S42">
        <v>28.75</v>
      </c>
      <c r="T42">
        <v>18</v>
      </c>
      <c r="U42">
        <v>15.4</v>
      </c>
      <c r="V42">
        <v>68.95196</v>
      </c>
    </row>
    <row r="44" spans="6:22" x14ac:dyDescent="0.25">
      <c r="F44" t="s">
        <v>5</v>
      </c>
      <c r="G44">
        <f>SQRT((G37-G42)^2 + (K37-K42)^2 + (O37-O42)^2)</f>
        <v>66.868639884477986</v>
      </c>
      <c r="H44">
        <f>SQRT((G37-H42)^2 + (L37-L42)^2 + (O37-P42)^2)</f>
        <v>67.568280280024879</v>
      </c>
      <c r="I44">
        <f>SQRT((G37-I42)^2 + (L37-M42)^2 + (Q37-Q42)^2)</f>
        <v>68.951957912738052</v>
      </c>
    </row>
    <row r="47" spans="6:22" x14ac:dyDescent="0.25">
      <c r="F47" t="s">
        <v>10</v>
      </c>
    </row>
    <row r="48" spans="6:22" x14ac:dyDescent="0.25">
      <c r="F48" t="s">
        <v>0</v>
      </c>
      <c r="G48">
        <v>94.3</v>
      </c>
      <c r="H48">
        <v>94.3</v>
      </c>
      <c r="I48">
        <v>94.3</v>
      </c>
      <c r="K48">
        <v>-0.1</v>
      </c>
      <c r="L48">
        <v>-0.1</v>
      </c>
      <c r="M48">
        <v>-0.1</v>
      </c>
      <c r="O48">
        <v>4</v>
      </c>
      <c r="P48">
        <v>4</v>
      </c>
      <c r="Q48">
        <v>4</v>
      </c>
    </row>
    <row r="50" spans="6:22" x14ac:dyDescent="0.25">
      <c r="G50" t="s">
        <v>1</v>
      </c>
      <c r="K50" t="s">
        <v>2</v>
      </c>
      <c r="O50" t="s">
        <v>3</v>
      </c>
      <c r="S50" t="s">
        <v>34</v>
      </c>
      <c r="T50" t="s">
        <v>34</v>
      </c>
      <c r="U50" t="s">
        <v>34</v>
      </c>
      <c r="V50" t="s">
        <v>34</v>
      </c>
    </row>
    <row r="51" spans="6:22" x14ac:dyDescent="0.25">
      <c r="G51">
        <v>29.7</v>
      </c>
      <c r="H51">
        <v>30.5</v>
      </c>
      <c r="I51">
        <v>29</v>
      </c>
      <c r="K51">
        <v>19.2</v>
      </c>
      <c r="L51">
        <v>15.8</v>
      </c>
      <c r="M51">
        <v>15</v>
      </c>
      <c r="O51">
        <v>14.2</v>
      </c>
      <c r="P51">
        <v>13.4</v>
      </c>
      <c r="Q51">
        <v>13.4</v>
      </c>
      <c r="S51">
        <v>29.35</v>
      </c>
      <c r="T51">
        <v>18.100000000000001</v>
      </c>
      <c r="U51">
        <v>14.05</v>
      </c>
      <c r="V51">
        <v>68.196370000000002</v>
      </c>
    </row>
    <row r="52" spans="6:22" x14ac:dyDescent="0.25">
      <c r="G52">
        <v>29</v>
      </c>
      <c r="H52">
        <v>28.9</v>
      </c>
      <c r="I52">
        <v>28.5</v>
      </c>
      <c r="K52">
        <v>17</v>
      </c>
      <c r="L52">
        <v>16.2</v>
      </c>
      <c r="M52">
        <v>15.8</v>
      </c>
      <c r="O52">
        <v>13.9</v>
      </c>
      <c r="P52">
        <v>14.8</v>
      </c>
      <c r="Q52">
        <v>13.2</v>
      </c>
      <c r="S52">
        <v>29.7</v>
      </c>
      <c r="T52">
        <v>16</v>
      </c>
      <c r="U52">
        <v>14.1</v>
      </c>
      <c r="V52">
        <v>67.337810000000005</v>
      </c>
    </row>
    <row r="53" spans="6:22" x14ac:dyDescent="0.25">
      <c r="F53" t="s">
        <v>4</v>
      </c>
      <c r="G53">
        <f>AVERAGE(G51,G52)</f>
        <v>29.35</v>
      </c>
      <c r="H53">
        <f t="shared" ref="H53:Q53" si="5">AVERAGE(H51,H52)</f>
        <v>29.7</v>
      </c>
      <c r="I53">
        <f t="shared" si="5"/>
        <v>28.75</v>
      </c>
      <c r="K53">
        <f t="shared" si="5"/>
        <v>18.100000000000001</v>
      </c>
      <c r="L53">
        <f t="shared" si="5"/>
        <v>16</v>
      </c>
      <c r="M53">
        <f t="shared" si="5"/>
        <v>15.4</v>
      </c>
      <c r="O53">
        <f t="shared" si="5"/>
        <v>14.05</v>
      </c>
      <c r="P53">
        <f t="shared" si="5"/>
        <v>14.100000000000001</v>
      </c>
      <c r="Q53">
        <f t="shared" si="5"/>
        <v>13.3</v>
      </c>
      <c r="S53">
        <v>28.75</v>
      </c>
      <c r="T53">
        <v>15.4</v>
      </c>
      <c r="U53">
        <v>13.3</v>
      </c>
      <c r="V53">
        <v>67.996639999999999</v>
      </c>
    </row>
    <row r="55" spans="6:22" x14ac:dyDescent="0.25">
      <c r="F55" t="s">
        <v>5</v>
      </c>
      <c r="G55">
        <f>SQRT((G48-G53)^2 + (K48-K53)^2 + (O48-O53)^2)</f>
        <v>68.196370871183447</v>
      </c>
      <c r="H55">
        <f>SQRT((G48-H53)^2 + (L48-L53)^2 + (O48-P53)^2)</f>
        <v>67.337805132035598</v>
      </c>
      <c r="I55">
        <f>SQRT((G48-I53)^2 + (L48-M53)^2 + (Q48-Q53)^2)</f>
        <v>67.996635946199575</v>
      </c>
    </row>
    <row r="58" spans="6:22" x14ac:dyDescent="0.25">
      <c r="F58" t="s">
        <v>11</v>
      </c>
    </row>
    <row r="59" spans="6:22" x14ac:dyDescent="0.25">
      <c r="F59" t="s">
        <v>0</v>
      </c>
      <c r="G59">
        <v>94.3</v>
      </c>
      <c r="H59">
        <v>94.3</v>
      </c>
      <c r="I59">
        <v>94.3</v>
      </c>
      <c r="K59">
        <v>-0.1</v>
      </c>
      <c r="L59">
        <v>-0.1</v>
      </c>
      <c r="M59">
        <v>-0.1</v>
      </c>
      <c r="O59">
        <v>4</v>
      </c>
      <c r="P59">
        <v>4</v>
      </c>
      <c r="Q59">
        <v>4</v>
      </c>
    </row>
    <row r="61" spans="6:22" x14ac:dyDescent="0.25">
      <c r="G61" t="s">
        <v>1</v>
      </c>
      <c r="K61" t="s">
        <v>2</v>
      </c>
      <c r="O61" t="s">
        <v>3</v>
      </c>
    </row>
    <row r="64" spans="6:22" x14ac:dyDescent="0.25">
      <c r="F64" t="s">
        <v>4</v>
      </c>
    </row>
    <row r="66" spans="6:17" x14ac:dyDescent="0.25">
      <c r="F66" t="s">
        <v>5</v>
      </c>
      <c r="G66">
        <f>SQRT((G59-G64)^2 + (K59-K64)^2 + (O59-O64)^2)</f>
        <v>94.384850479300965</v>
      </c>
      <c r="H66">
        <f>SQRT((G59-H64)^2 + (L59-L64)^2 + (O59-P64)^2)</f>
        <v>94.384850479300965</v>
      </c>
      <c r="I66">
        <f>SQRT((G59-I64)^2 + (L59-M64)^2 + (Q59-Q64)^2)</f>
        <v>94.384850479300965</v>
      </c>
    </row>
    <row r="69" spans="6:17" x14ac:dyDescent="0.25">
      <c r="F69" t="s">
        <v>12</v>
      </c>
    </row>
    <row r="70" spans="6:17" x14ac:dyDescent="0.25">
      <c r="F70" t="s">
        <v>0</v>
      </c>
      <c r="G70">
        <v>94.3</v>
      </c>
      <c r="H70">
        <v>94.3</v>
      </c>
      <c r="I70">
        <v>94.3</v>
      </c>
      <c r="K70">
        <v>-0.1</v>
      </c>
      <c r="L70">
        <v>-0.1</v>
      </c>
      <c r="M70">
        <v>-0.1</v>
      </c>
      <c r="O70">
        <v>4</v>
      </c>
      <c r="P70">
        <v>4</v>
      </c>
      <c r="Q70">
        <v>4</v>
      </c>
    </row>
    <row r="72" spans="6:17" x14ac:dyDescent="0.25">
      <c r="G72" t="s">
        <v>1</v>
      </c>
      <c r="K72" t="s">
        <v>2</v>
      </c>
      <c r="O72" t="s">
        <v>3</v>
      </c>
    </row>
    <row r="75" spans="6:17" x14ac:dyDescent="0.25">
      <c r="F75" t="s">
        <v>4</v>
      </c>
    </row>
    <row r="77" spans="6:17" x14ac:dyDescent="0.25">
      <c r="F77" t="s">
        <v>5</v>
      </c>
      <c r="G77">
        <f>SQRT((G70-G75)^2 + (K70-K75)^2 + (O70-O75)^2)</f>
        <v>94.384850479300965</v>
      </c>
      <c r="H77">
        <f>SQRT((G70-H75)^2 + (L70-L75)^2 + (O70-P75)^2)</f>
        <v>94.384850479300965</v>
      </c>
      <c r="I77">
        <f>SQRT((G70-I75)^2 + (L70-M75)^2 + (Q70-Q75)^2)</f>
        <v>94.384850479300965</v>
      </c>
    </row>
    <row r="80" spans="6:17" x14ac:dyDescent="0.25">
      <c r="F80" t="s">
        <v>13</v>
      </c>
    </row>
    <row r="81" spans="6:17" x14ac:dyDescent="0.25">
      <c r="F81" t="s">
        <v>0</v>
      </c>
      <c r="G81">
        <v>94.3</v>
      </c>
      <c r="H81">
        <v>94.3</v>
      </c>
      <c r="I81">
        <v>94.3</v>
      </c>
      <c r="K81">
        <v>-0.1</v>
      </c>
      <c r="L81">
        <v>-0.1</v>
      </c>
      <c r="M81">
        <v>-0.1</v>
      </c>
      <c r="O81">
        <v>4</v>
      </c>
      <c r="P81">
        <v>4</v>
      </c>
      <c r="Q81">
        <v>4</v>
      </c>
    </row>
    <row r="83" spans="6:17" x14ac:dyDescent="0.25">
      <c r="G83" t="s">
        <v>1</v>
      </c>
      <c r="K83" t="s">
        <v>2</v>
      </c>
      <c r="O83" t="s">
        <v>3</v>
      </c>
    </row>
    <row r="86" spans="6:17" x14ac:dyDescent="0.25">
      <c r="F86" t="s">
        <v>4</v>
      </c>
    </row>
    <row r="88" spans="6:17" x14ac:dyDescent="0.25">
      <c r="F88" t="s">
        <v>5</v>
      </c>
      <c r="G88">
        <f>SQRT((G81-G86)^2 + (K81-K86)^2 + (O81-O86)^2)</f>
        <v>94.384850479300965</v>
      </c>
      <c r="H88">
        <f>SQRT((G81-H86)^2 + (L81-L86)^2 + (O81-P86)^2)</f>
        <v>94.384850479300965</v>
      </c>
      <c r="I88">
        <f>SQRT((G81-I86)^2 + (L81-M86)^2 + (Q81-Q86)^2)</f>
        <v>94.384850479300965</v>
      </c>
    </row>
    <row r="91" spans="6:17" x14ac:dyDescent="0.25">
      <c r="F91" t="s">
        <v>14</v>
      </c>
    </row>
    <row r="92" spans="6:17" x14ac:dyDescent="0.25">
      <c r="F92" t="s">
        <v>0</v>
      </c>
      <c r="G92">
        <v>94.3</v>
      </c>
      <c r="H92">
        <v>94.3</v>
      </c>
      <c r="I92">
        <v>94.3</v>
      </c>
      <c r="K92">
        <v>-0.1</v>
      </c>
      <c r="L92">
        <v>-0.1</v>
      </c>
      <c r="M92">
        <v>-0.1</v>
      </c>
      <c r="O92">
        <v>4</v>
      </c>
      <c r="P92">
        <v>4</v>
      </c>
      <c r="Q92">
        <v>4</v>
      </c>
    </row>
    <row r="94" spans="6:17" x14ac:dyDescent="0.25">
      <c r="G94" t="s">
        <v>1</v>
      </c>
      <c r="K94" t="s">
        <v>2</v>
      </c>
      <c r="O94" t="s">
        <v>3</v>
      </c>
    </row>
    <row r="97" spans="6:17" x14ac:dyDescent="0.25">
      <c r="F97" t="s">
        <v>4</v>
      </c>
    </row>
    <row r="99" spans="6:17" x14ac:dyDescent="0.25">
      <c r="F99" t="s">
        <v>5</v>
      </c>
      <c r="G99">
        <f>SQRT((G92-G97)^2 + (K92-K97)^2 + (O92-O97)^2)</f>
        <v>94.384850479300965</v>
      </c>
      <c r="H99">
        <f>SQRT((G92-H97)^2 + (L92-L97)^2 + (O92-P97)^2)</f>
        <v>94.384850479300965</v>
      </c>
      <c r="I99">
        <f>SQRT((G92-I97)^2 + (L92-M97)^2 + (Q92-Q97)^2)</f>
        <v>94.384850479300965</v>
      </c>
    </row>
    <row r="102" spans="6:17" x14ac:dyDescent="0.25">
      <c r="F102" t="s">
        <v>15</v>
      </c>
    </row>
    <row r="103" spans="6:17" x14ac:dyDescent="0.25">
      <c r="F103" t="s">
        <v>0</v>
      </c>
      <c r="G103">
        <v>94.3</v>
      </c>
      <c r="H103">
        <v>94.3</v>
      </c>
      <c r="I103">
        <v>94.3</v>
      </c>
      <c r="K103">
        <v>-0.1</v>
      </c>
      <c r="L103">
        <v>-0.1</v>
      </c>
      <c r="M103">
        <v>-0.1</v>
      </c>
      <c r="O103">
        <v>4</v>
      </c>
      <c r="P103">
        <v>4</v>
      </c>
      <c r="Q103">
        <v>4</v>
      </c>
    </row>
    <row r="105" spans="6:17" x14ac:dyDescent="0.25">
      <c r="G105" t="s">
        <v>1</v>
      </c>
      <c r="K105" t="s">
        <v>2</v>
      </c>
      <c r="O105" t="s">
        <v>3</v>
      </c>
    </row>
    <row r="108" spans="6:17" x14ac:dyDescent="0.25">
      <c r="F108" t="s">
        <v>4</v>
      </c>
    </row>
    <row r="110" spans="6:17" x14ac:dyDescent="0.25">
      <c r="F110" t="s">
        <v>5</v>
      </c>
      <c r="G110">
        <f>SQRT((G103-G108)^2 + (K103-K108)^2 + (O103-O108)^2)</f>
        <v>94.384850479300965</v>
      </c>
      <c r="H110">
        <f>SQRT((G103-H108)^2 + (L103-L108)^2 + (O103-P108)^2)</f>
        <v>94.384850479300965</v>
      </c>
      <c r="I110">
        <f>SQRT((G103-I108)^2 + (L103-M108)^2 + (Q103-Q108)^2)</f>
        <v>94.384850479300965</v>
      </c>
    </row>
    <row r="113" spans="6:17" x14ac:dyDescent="0.25">
      <c r="F113" t="s">
        <v>16</v>
      </c>
    </row>
    <row r="114" spans="6:17" x14ac:dyDescent="0.25">
      <c r="F114" t="s">
        <v>0</v>
      </c>
      <c r="G114">
        <v>94.3</v>
      </c>
      <c r="H114">
        <v>94.3</v>
      </c>
      <c r="I114">
        <v>94.3</v>
      </c>
      <c r="K114">
        <v>-0.1</v>
      </c>
      <c r="L114">
        <v>-0.1</v>
      </c>
      <c r="M114">
        <v>-0.1</v>
      </c>
      <c r="O114">
        <v>4</v>
      </c>
      <c r="P114">
        <v>4</v>
      </c>
      <c r="Q114">
        <v>4</v>
      </c>
    </row>
    <row r="116" spans="6:17" x14ac:dyDescent="0.25">
      <c r="G116" t="s">
        <v>1</v>
      </c>
      <c r="K116" t="s">
        <v>2</v>
      </c>
      <c r="O116" t="s">
        <v>3</v>
      </c>
    </row>
    <row r="119" spans="6:17" x14ac:dyDescent="0.25">
      <c r="F119" t="s">
        <v>4</v>
      </c>
    </row>
    <row r="121" spans="6:17" x14ac:dyDescent="0.25">
      <c r="F121" t="s">
        <v>5</v>
      </c>
      <c r="G121">
        <f>SQRT((G114-G119)^2 + (K114-K119)^2 + (O114-O119)^2)</f>
        <v>94.384850479300965</v>
      </c>
      <c r="H121">
        <f>SQRT((G114-H119)^2 + (L114-L119)^2 + (O114-P119)^2)</f>
        <v>94.384850479300965</v>
      </c>
      <c r="I121">
        <f>SQRT((G114-I119)^2 + (L114-M119)^2 + (Q114-Q119)^2)</f>
        <v>94.384850479300965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0B151-7F7E-44E5-9A50-E6DF917C7A16}">
  <dimension ref="A3:V121"/>
  <sheetViews>
    <sheetView topLeftCell="D36" workbookViewId="0">
      <selection activeCell="S50" sqref="S50:V53"/>
    </sheetView>
  </sheetViews>
  <sheetFormatPr defaultRowHeight="15" x14ac:dyDescent="0.25"/>
  <cols>
    <col min="19" max="22" width="10.42578125" bestFit="1" customWidth="1"/>
  </cols>
  <sheetData>
    <row r="3" spans="1:22" x14ac:dyDescent="0.25">
      <c r="A3" t="s">
        <v>5</v>
      </c>
      <c r="F3" t="s">
        <v>6</v>
      </c>
    </row>
    <row r="4" spans="1:22" x14ac:dyDescent="0.25">
      <c r="A4" t="s">
        <v>20</v>
      </c>
      <c r="B4" t="s">
        <v>30</v>
      </c>
      <c r="C4" t="s">
        <v>31</v>
      </c>
      <c r="D4" t="s">
        <v>32</v>
      </c>
      <c r="F4" t="s">
        <v>0</v>
      </c>
      <c r="G4">
        <v>94.3</v>
      </c>
      <c r="H4">
        <v>94.3</v>
      </c>
      <c r="I4">
        <v>94.3</v>
      </c>
      <c r="K4">
        <v>-0.1</v>
      </c>
      <c r="L4">
        <v>-0.1</v>
      </c>
      <c r="M4">
        <v>-0.1</v>
      </c>
      <c r="O4">
        <v>4</v>
      </c>
      <c r="P4">
        <v>4</v>
      </c>
      <c r="Q4">
        <v>4</v>
      </c>
    </row>
    <row r="5" spans="1:22" x14ac:dyDescent="0.25">
      <c r="A5" t="s">
        <v>6</v>
      </c>
      <c r="B5">
        <f>G11</f>
        <v>69.68696076024554</v>
      </c>
      <c r="C5">
        <f>H11</f>
        <v>67.762987685018729</v>
      </c>
      <c r="D5">
        <f>I11</f>
        <v>70.683343158059529</v>
      </c>
      <c r="S5" t="s">
        <v>35</v>
      </c>
      <c r="T5" t="s">
        <v>35</v>
      </c>
      <c r="U5" t="s">
        <v>35</v>
      </c>
      <c r="V5" t="s">
        <v>35</v>
      </c>
    </row>
    <row r="6" spans="1:22" x14ac:dyDescent="0.25">
      <c r="A6" t="s">
        <v>7</v>
      </c>
      <c r="B6">
        <f>G22</f>
        <v>68.854230080656635</v>
      </c>
      <c r="C6">
        <f t="shared" ref="C6" si="0">H22</f>
        <v>67.750867153122101</v>
      </c>
      <c r="D6">
        <f>I22</f>
        <v>69.841949428692203</v>
      </c>
      <c r="G6" t="s">
        <v>1</v>
      </c>
      <c r="K6" t="s">
        <v>2</v>
      </c>
      <c r="O6" t="s">
        <v>3</v>
      </c>
      <c r="S6">
        <v>27.9</v>
      </c>
      <c r="T6">
        <v>17.649999999999999</v>
      </c>
      <c r="U6">
        <v>15.5</v>
      </c>
      <c r="V6">
        <v>69.686959999999999</v>
      </c>
    </row>
    <row r="7" spans="1:22" x14ac:dyDescent="0.25">
      <c r="A7" t="s">
        <v>8</v>
      </c>
      <c r="B7">
        <f>G33</f>
        <v>67.895379076929814</v>
      </c>
      <c r="C7">
        <f>H33</f>
        <v>68.020107321291391</v>
      </c>
      <c r="D7">
        <f>I33</f>
        <v>68.726450512157257</v>
      </c>
      <c r="G7">
        <v>27.8</v>
      </c>
      <c r="H7">
        <v>30.5</v>
      </c>
      <c r="I7">
        <v>28.3</v>
      </c>
      <c r="K7">
        <v>18.100000000000001</v>
      </c>
      <c r="L7">
        <v>17.600000000000001</v>
      </c>
      <c r="M7">
        <v>19.8</v>
      </c>
      <c r="O7">
        <v>15.5</v>
      </c>
      <c r="P7">
        <v>15.5</v>
      </c>
      <c r="Q7">
        <v>18.399999999999999</v>
      </c>
      <c r="S7">
        <v>29.65</v>
      </c>
      <c r="T7">
        <v>16.7</v>
      </c>
      <c r="U7">
        <v>15.4</v>
      </c>
      <c r="V7">
        <v>67.762990000000002</v>
      </c>
    </row>
    <row r="8" spans="1:22" x14ac:dyDescent="0.25">
      <c r="A8" t="s">
        <v>9</v>
      </c>
      <c r="B8">
        <f>G44</f>
        <v>69.161658453221037</v>
      </c>
      <c r="C8">
        <f>H44</f>
        <v>69.832818216079474</v>
      </c>
      <c r="D8">
        <f>I44</f>
        <v>71.838743029092598</v>
      </c>
      <c r="G8">
        <v>28</v>
      </c>
      <c r="H8">
        <v>28.8</v>
      </c>
      <c r="I8">
        <v>28.2</v>
      </c>
      <c r="K8">
        <v>17.2</v>
      </c>
      <c r="L8">
        <v>15.8</v>
      </c>
      <c r="M8">
        <v>20.2</v>
      </c>
      <c r="O8">
        <v>15.5</v>
      </c>
      <c r="P8">
        <v>15.3</v>
      </c>
      <c r="Q8">
        <v>19.899999999999999</v>
      </c>
      <c r="S8">
        <v>28.25</v>
      </c>
      <c r="T8">
        <v>20</v>
      </c>
      <c r="U8">
        <v>19.149999999999999</v>
      </c>
      <c r="V8">
        <v>70.683340000000001</v>
      </c>
    </row>
    <row r="9" spans="1:22" x14ac:dyDescent="0.25">
      <c r="A9" t="s">
        <v>10</v>
      </c>
      <c r="B9">
        <f>G55</f>
        <v>68.24921244966859</v>
      </c>
      <c r="C9">
        <f>H55</f>
        <v>67.796423209487969</v>
      </c>
      <c r="D9">
        <f>I55</f>
        <v>69.991856669186888</v>
      </c>
      <c r="F9" t="s">
        <v>4</v>
      </c>
      <c r="G9">
        <f>AVERAGE(G7,G8)</f>
        <v>27.9</v>
      </c>
      <c r="H9">
        <f t="shared" ref="H9:Q9" si="1">AVERAGE(H7,H8)</f>
        <v>29.65</v>
      </c>
      <c r="I9">
        <f t="shared" si="1"/>
        <v>28.25</v>
      </c>
      <c r="K9">
        <f t="shared" si="1"/>
        <v>17.649999999999999</v>
      </c>
      <c r="L9">
        <f t="shared" si="1"/>
        <v>16.700000000000003</v>
      </c>
      <c r="M9">
        <f t="shared" si="1"/>
        <v>20</v>
      </c>
      <c r="O9">
        <f t="shared" si="1"/>
        <v>15.5</v>
      </c>
      <c r="P9">
        <f t="shared" si="1"/>
        <v>15.4</v>
      </c>
      <c r="Q9">
        <f t="shared" si="1"/>
        <v>19.149999999999999</v>
      </c>
    </row>
    <row r="10" spans="1:22" x14ac:dyDescent="0.25">
      <c r="A10" t="s">
        <v>11</v>
      </c>
      <c r="B10">
        <f>G66</f>
        <v>94.384850479300965</v>
      </c>
      <c r="C10">
        <f>H66</f>
        <v>94.384850479300965</v>
      </c>
      <c r="D10">
        <f>I66</f>
        <v>94.384850479300965</v>
      </c>
    </row>
    <row r="11" spans="1:22" x14ac:dyDescent="0.25">
      <c r="A11" t="s">
        <v>12</v>
      </c>
      <c r="B11">
        <f>G77</f>
        <v>94.384850479300965</v>
      </c>
      <c r="C11">
        <f>H77</f>
        <v>94.384850479300965</v>
      </c>
      <c r="D11">
        <f>I77</f>
        <v>94.384850479300965</v>
      </c>
      <c r="F11" t="s">
        <v>5</v>
      </c>
      <c r="G11">
        <f>SQRT((G4-G9)^2 + (K4-K9)^2 + (O4-O9)^2)</f>
        <v>69.68696076024554</v>
      </c>
      <c r="H11">
        <f>SQRT((G4-H9)^2 + (L4-L9)^2 + (O4-P9)^2)</f>
        <v>67.762987685018729</v>
      </c>
      <c r="I11">
        <f>SQRT((G4-I9)^2 + (L4-M9)^2 + (Q4-Q9)^2)</f>
        <v>70.683343158059529</v>
      </c>
    </row>
    <row r="12" spans="1:22" x14ac:dyDescent="0.25">
      <c r="A12" t="s">
        <v>13</v>
      </c>
      <c r="B12">
        <f>G88</f>
        <v>94.384850479300965</v>
      </c>
      <c r="C12">
        <f>H88</f>
        <v>94.384850479300965</v>
      </c>
      <c r="D12">
        <f>I88</f>
        <v>94.384850479300965</v>
      </c>
    </row>
    <row r="13" spans="1:22" x14ac:dyDescent="0.25">
      <c r="A13" t="s">
        <v>14</v>
      </c>
      <c r="B13">
        <f>G99</f>
        <v>94.384850479300965</v>
      </c>
      <c r="C13">
        <f>H99</f>
        <v>94.384850479300965</v>
      </c>
      <c r="D13">
        <f>I99</f>
        <v>94.384850479300965</v>
      </c>
    </row>
    <row r="14" spans="1:22" x14ac:dyDescent="0.25">
      <c r="A14" t="s">
        <v>15</v>
      </c>
      <c r="B14">
        <f>G110</f>
        <v>94.384850479300965</v>
      </c>
      <c r="C14">
        <f>H110</f>
        <v>94.384850479300965</v>
      </c>
      <c r="D14">
        <f>I110</f>
        <v>94.384850479300965</v>
      </c>
      <c r="F14" t="s">
        <v>7</v>
      </c>
    </row>
    <row r="15" spans="1:22" x14ac:dyDescent="0.25">
      <c r="A15" t="s">
        <v>16</v>
      </c>
      <c r="B15">
        <f>G121</f>
        <v>94.384850479300965</v>
      </c>
      <c r="C15">
        <f>H121</f>
        <v>94.384850479300965</v>
      </c>
      <c r="D15">
        <f>I121</f>
        <v>94.384850479300965</v>
      </c>
      <c r="F15" t="s">
        <v>0</v>
      </c>
      <c r="G15">
        <v>94.3</v>
      </c>
      <c r="H15">
        <v>94.3</v>
      </c>
      <c r="I15">
        <v>94.3</v>
      </c>
      <c r="K15">
        <v>-0.1</v>
      </c>
      <c r="L15">
        <v>-0.1</v>
      </c>
      <c r="M15">
        <v>-0.1</v>
      </c>
      <c r="O15">
        <v>4</v>
      </c>
      <c r="P15">
        <v>4</v>
      </c>
      <c r="Q15">
        <v>4</v>
      </c>
    </row>
    <row r="17" spans="6:22" x14ac:dyDescent="0.25">
      <c r="G17" t="s">
        <v>1</v>
      </c>
      <c r="K17" t="s">
        <v>2</v>
      </c>
      <c r="O17" t="s">
        <v>3</v>
      </c>
      <c r="S17" t="s">
        <v>35</v>
      </c>
      <c r="T17" t="s">
        <v>35</v>
      </c>
      <c r="U17" t="s">
        <v>35</v>
      </c>
      <c r="V17" t="s">
        <v>35</v>
      </c>
    </row>
    <row r="18" spans="6:22" x14ac:dyDescent="0.25">
      <c r="G18">
        <v>29.2</v>
      </c>
      <c r="H18">
        <v>30.7</v>
      </c>
      <c r="I18">
        <v>28.5</v>
      </c>
      <c r="K18">
        <v>17.399999999999999</v>
      </c>
      <c r="L18">
        <v>17.8</v>
      </c>
      <c r="M18">
        <v>20.5</v>
      </c>
      <c r="O18">
        <v>13.4</v>
      </c>
      <c r="P18">
        <v>16.100000000000001</v>
      </c>
      <c r="Q18">
        <v>18.7</v>
      </c>
      <c r="S18">
        <v>28.65</v>
      </c>
      <c r="T18">
        <v>17.75</v>
      </c>
      <c r="U18">
        <v>14.6</v>
      </c>
      <c r="V18">
        <v>68.854230000000001</v>
      </c>
    </row>
    <row r="19" spans="6:22" x14ac:dyDescent="0.25">
      <c r="G19">
        <v>28.1</v>
      </c>
      <c r="H19">
        <v>29.7</v>
      </c>
      <c r="I19">
        <v>29</v>
      </c>
      <c r="K19">
        <v>18.100000000000001</v>
      </c>
      <c r="L19">
        <v>18.2</v>
      </c>
      <c r="M19">
        <v>18.760000000000002</v>
      </c>
      <c r="O19">
        <v>15.8</v>
      </c>
      <c r="P19">
        <v>16.7</v>
      </c>
      <c r="Q19">
        <v>17</v>
      </c>
      <c r="S19">
        <v>30.2</v>
      </c>
      <c r="T19">
        <v>18</v>
      </c>
      <c r="U19">
        <v>16.399999999999999</v>
      </c>
      <c r="V19">
        <v>67.750870000000006</v>
      </c>
    </row>
    <row r="20" spans="6:22" x14ac:dyDescent="0.25">
      <c r="F20" t="s">
        <v>4</v>
      </c>
      <c r="G20">
        <f>AVERAGE(G18,G19)</f>
        <v>28.65</v>
      </c>
      <c r="H20">
        <f t="shared" ref="H20:Q20" si="2">AVERAGE(H18,H19)</f>
        <v>30.2</v>
      </c>
      <c r="I20">
        <f t="shared" si="2"/>
        <v>28.75</v>
      </c>
      <c r="K20">
        <f t="shared" si="2"/>
        <v>17.75</v>
      </c>
      <c r="L20">
        <f t="shared" si="2"/>
        <v>18</v>
      </c>
      <c r="M20">
        <f t="shared" si="2"/>
        <v>19.630000000000003</v>
      </c>
      <c r="O20">
        <f t="shared" si="2"/>
        <v>14.600000000000001</v>
      </c>
      <c r="P20">
        <f t="shared" si="2"/>
        <v>16.399999999999999</v>
      </c>
      <c r="Q20">
        <f t="shared" si="2"/>
        <v>17.850000000000001</v>
      </c>
      <c r="S20">
        <v>28.75</v>
      </c>
      <c r="T20">
        <v>19.63</v>
      </c>
      <c r="U20">
        <v>17.850000000000001</v>
      </c>
      <c r="V20">
        <v>69.841949999999997</v>
      </c>
    </row>
    <row r="22" spans="6:22" x14ac:dyDescent="0.25">
      <c r="F22" t="s">
        <v>5</v>
      </c>
      <c r="G22">
        <f>SQRT((G15-G20)^2 + (K15-K20)^2 + (O15-O20)^2)</f>
        <v>68.854230080656635</v>
      </c>
      <c r="H22">
        <f>SQRT((G15-H20)^2 + (L15-L20)^2 + (O15-P20)^2)</f>
        <v>67.750867153122101</v>
      </c>
      <c r="I22">
        <f>SQRT((G15-I20)^2 + (L15-M20)^2 + (Q15-Q20)^2)</f>
        <v>69.841949428692203</v>
      </c>
    </row>
    <row r="25" spans="6:22" x14ac:dyDescent="0.25">
      <c r="F25" t="s">
        <v>8</v>
      </c>
    </row>
    <row r="26" spans="6:22" x14ac:dyDescent="0.25">
      <c r="F26" t="s">
        <v>0</v>
      </c>
      <c r="G26">
        <v>94.3</v>
      </c>
      <c r="H26">
        <v>94.3</v>
      </c>
      <c r="I26">
        <v>94.3</v>
      </c>
      <c r="K26">
        <v>-0.1</v>
      </c>
      <c r="L26">
        <v>-0.1</v>
      </c>
      <c r="M26">
        <v>-0.1</v>
      </c>
      <c r="O26">
        <v>4</v>
      </c>
      <c r="P26">
        <v>4</v>
      </c>
      <c r="Q26">
        <v>4</v>
      </c>
    </row>
    <row r="28" spans="6:22" x14ac:dyDescent="0.25">
      <c r="G28" t="s">
        <v>1</v>
      </c>
      <c r="K28" t="s">
        <v>2</v>
      </c>
      <c r="O28" t="s">
        <v>3</v>
      </c>
      <c r="S28" t="s">
        <v>35</v>
      </c>
      <c r="T28" t="s">
        <v>35</v>
      </c>
      <c r="U28" t="s">
        <v>35</v>
      </c>
      <c r="V28" t="s">
        <v>35</v>
      </c>
    </row>
    <row r="29" spans="6:22" x14ac:dyDescent="0.25">
      <c r="G29">
        <v>29.9</v>
      </c>
      <c r="H29">
        <v>29.6</v>
      </c>
      <c r="I29">
        <v>28.5</v>
      </c>
      <c r="K29">
        <v>18.8</v>
      </c>
      <c r="L29">
        <v>18.5</v>
      </c>
      <c r="M29">
        <v>19.3</v>
      </c>
      <c r="O29">
        <v>14.3</v>
      </c>
      <c r="P29">
        <v>17.100000000000001</v>
      </c>
      <c r="Q29">
        <v>16.5</v>
      </c>
      <c r="S29">
        <v>29.45</v>
      </c>
      <c r="T29">
        <v>17.399999999999999</v>
      </c>
      <c r="U29">
        <v>13.9</v>
      </c>
      <c r="V29">
        <v>67.895390000000006</v>
      </c>
    </row>
    <row r="30" spans="6:22" x14ac:dyDescent="0.25">
      <c r="G30">
        <v>29</v>
      </c>
      <c r="H30">
        <v>30.1</v>
      </c>
      <c r="I30">
        <v>30</v>
      </c>
      <c r="K30">
        <v>16</v>
      </c>
      <c r="L30">
        <v>17.100000000000001</v>
      </c>
      <c r="M30">
        <v>17.8</v>
      </c>
      <c r="O30">
        <v>13.5</v>
      </c>
      <c r="P30">
        <v>15.6</v>
      </c>
      <c r="Q30">
        <v>15.5</v>
      </c>
      <c r="S30">
        <v>29.85</v>
      </c>
      <c r="T30">
        <v>17.8</v>
      </c>
      <c r="U30">
        <v>16.350000000000001</v>
      </c>
      <c r="V30">
        <v>68.020110000000003</v>
      </c>
    </row>
    <row r="31" spans="6:22" x14ac:dyDescent="0.25">
      <c r="F31" t="s">
        <v>4</v>
      </c>
      <c r="G31">
        <f>AVERAGE(G29,G30)</f>
        <v>29.45</v>
      </c>
      <c r="H31">
        <f t="shared" ref="H31:Q31" si="3">AVERAGE(H29,H30)</f>
        <v>29.85</v>
      </c>
      <c r="I31">
        <f t="shared" si="3"/>
        <v>29.25</v>
      </c>
      <c r="K31">
        <f t="shared" si="3"/>
        <v>17.399999999999999</v>
      </c>
      <c r="L31">
        <f t="shared" si="3"/>
        <v>17.8</v>
      </c>
      <c r="M31">
        <f t="shared" si="3"/>
        <v>18.55</v>
      </c>
      <c r="O31">
        <f t="shared" si="3"/>
        <v>13.9</v>
      </c>
      <c r="P31">
        <f t="shared" si="3"/>
        <v>16.350000000000001</v>
      </c>
      <c r="Q31">
        <f t="shared" si="3"/>
        <v>16</v>
      </c>
      <c r="S31">
        <v>29.25</v>
      </c>
      <c r="T31">
        <v>18.55</v>
      </c>
      <c r="U31">
        <v>16</v>
      </c>
      <c r="V31">
        <v>68.72645</v>
      </c>
    </row>
    <row r="33" spans="6:22" x14ac:dyDescent="0.25">
      <c r="F33" t="s">
        <v>5</v>
      </c>
      <c r="G33">
        <f>SQRT((G26-G31)^2 + (K26-K31)^2 + (O26-O31)^2)</f>
        <v>67.895379076929814</v>
      </c>
      <c r="H33">
        <f>SQRT((G26-H31)^2 + (L26-L31)^2 + (O26-P31)^2)</f>
        <v>68.020107321291391</v>
      </c>
      <c r="I33">
        <f>SQRT((G26-I31)^2 + (L26-M31)^2 + (Q26-Q31)^2)</f>
        <v>68.726450512157257</v>
      </c>
    </row>
    <row r="36" spans="6:22" x14ac:dyDescent="0.25">
      <c r="F36" t="s">
        <v>9</v>
      </c>
    </row>
    <row r="37" spans="6:22" x14ac:dyDescent="0.25">
      <c r="F37" t="s">
        <v>0</v>
      </c>
      <c r="G37">
        <v>94.3</v>
      </c>
      <c r="H37">
        <v>94.3</v>
      </c>
      <c r="I37">
        <v>94.3</v>
      </c>
      <c r="K37">
        <v>-0.1</v>
      </c>
      <c r="L37">
        <v>-0.1</v>
      </c>
      <c r="M37">
        <v>-0.1</v>
      </c>
      <c r="O37">
        <v>4</v>
      </c>
      <c r="P37">
        <v>4</v>
      </c>
      <c r="Q37">
        <v>4</v>
      </c>
    </row>
    <row r="39" spans="6:22" x14ac:dyDescent="0.25">
      <c r="G39" t="s">
        <v>1</v>
      </c>
      <c r="K39" t="s">
        <v>2</v>
      </c>
      <c r="O39" t="s">
        <v>3</v>
      </c>
      <c r="S39" t="s">
        <v>35</v>
      </c>
      <c r="T39" t="s">
        <v>35</v>
      </c>
      <c r="U39" t="s">
        <v>35</v>
      </c>
      <c r="V39" t="s">
        <v>35</v>
      </c>
    </row>
    <row r="40" spans="6:22" x14ac:dyDescent="0.25">
      <c r="G40">
        <v>27.8</v>
      </c>
      <c r="H40">
        <v>27.7</v>
      </c>
      <c r="I40">
        <v>27</v>
      </c>
      <c r="K40">
        <v>18</v>
      </c>
      <c r="L40">
        <v>20.100000000000001</v>
      </c>
      <c r="M40">
        <v>21.4</v>
      </c>
      <c r="O40">
        <v>14.1</v>
      </c>
      <c r="P40">
        <v>18.7</v>
      </c>
      <c r="Q40">
        <v>18.8</v>
      </c>
      <c r="S40">
        <v>28.25</v>
      </c>
      <c r="T40">
        <v>18</v>
      </c>
      <c r="U40">
        <v>13.65</v>
      </c>
      <c r="V40">
        <v>69.161659999999998</v>
      </c>
    </row>
    <row r="41" spans="6:22" x14ac:dyDescent="0.25">
      <c r="G41">
        <v>28.7</v>
      </c>
      <c r="H41">
        <v>29.1</v>
      </c>
      <c r="I41">
        <v>28.1</v>
      </c>
      <c r="K41">
        <v>18</v>
      </c>
      <c r="L41">
        <v>17.2</v>
      </c>
      <c r="M41">
        <v>22.5</v>
      </c>
      <c r="O41">
        <v>13.2</v>
      </c>
      <c r="P41">
        <v>16.3</v>
      </c>
      <c r="Q41">
        <v>18.8</v>
      </c>
      <c r="S41">
        <v>28.4</v>
      </c>
      <c r="T41">
        <v>18.649999999999999</v>
      </c>
      <c r="U41">
        <v>17.5</v>
      </c>
      <c r="V41">
        <v>69.832819999999998</v>
      </c>
    </row>
    <row r="42" spans="6:22" x14ac:dyDescent="0.25">
      <c r="F42" t="s">
        <v>4</v>
      </c>
      <c r="G42">
        <f>AVERAGE(G40,G41)</f>
        <v>28.25</v>
      </c>
      <c r="H42">
        <f t="shared" ref="H42:Q42" si="4">AVERAGE(H40,H41)</f>
        <v>28.4</v>
      </c>
      <c r="I42">
        <f t="shared" si="4"/>
        <v>27.55</v>
      </c>
      <c r="K42">
        <f t="shared" si="4"/>
        <v>18</v>
      </c>
      <c r="L42">
        <f t="shared" si="4"/>
        <v>18.649999999999999</v>
      </c>
      <c r="M42">
        <f t="shared" si="4"/>
        <v>21.95</v>
      </c>
      <c r="O42">
        <f t="shared" si="4"/>
        <v>13.649999999999999</v>
      </c>
      <c r="P42">
        <f t="shared" si="4"/>
        <v>17.5</v>
      </c>
      <c r="Q42">
        <f t="shared" si="4"/>
        <v>18.8</v>
      </c>
      <c r="S42">
        <v>27.55</v>
      </c>
      <c r="T42">
        <v>21.95</v>
      </c>
      <c r="U42">
        <v>18.8</v>
      </c>
      <c r="V42">
        <v>71.838740000000001</v>
      </c>
    </row>
    <row r="44" spans="6:22" x14ac:dyDescent="0.25">
      <c r="F44" t="s">
        <v>5</v>
      </c>
      <c r="G44">
        <f>SQRT((G37-G42)^2 + (K37-K42)^2 + (O37-O42)^2)</f>
        <v>69.161658453221037</v>
      </c>
      <c r="H44">
        <f>SQRT((G37-H42)^2 + (L37-L42)^2 + (O37-P42)^2)</f>
        <v>69.832818216079474</v>
      </c>
      <c r="I44">
        <f>SQRT((G37-I42)^2 + (L37-M42)^2 + (Q37-Q42)^2)</f>
        <v>71.838743029092598</v>
      </c>
    </row>
    <row r="47" spans="6:22" x14ac:dyDescent="0.25">
      <c r="F47" t="s">
        <v>10</v>
      </c>
    </row>
    <row r="48" spans="6:22" x14ac:dyDescent="0.25">
      <c r="F48" t="s">
        <v>0</v>
      </c>
      <c r="G48">
        <v>94.3</v>
      </c>
      <c r="H48">
        <v>94.3</v>
      </c>
      <c r="I48">
        <v>94.3</v>
      </c>
      <c r="K48">
        <v>-0.1</v>
      </c>
      <c r="L48">
        <v>-0.1</v>
      </c>
      <c r="M48">
        <v>-0.1</v>
      </c>
      <c r="O48">
        <v>4</v>
      </c>
      <c r="P48">
        <v>4</v>
      </c>
      <c r="Q48">
        <v>4</v>
      </c>
    </row>
    <row r="50" spans="6:22" x14ac:dyDescent="0.25">
      <c r="G50" t="s">
        <v>1</v>
      </c>
      <c r="K50" t="s">
        <v>2</v>
      </c>
      <c r="O50" t="s">
        <v>3</v>
      </c>
      <c r="S50" t="s">
        <v>35</v>
      </c>
      <c r="T50" t="s">
        <v>35</v>
      </c>
      <c r="U50" t="s">
        <v>35</v>
      </c>
      <c r="V50" t="s">
        <v>35</v>
      </c>
    </row>
    <row r="51" spans="6:22" x14ac:dyDescent="0.25">
      <c r="G51">
        <v>29.2</v>
      </c>
      <c r="H51">
        <v>29.8</v>
      </c>
      <c r="I51">
        <v>27</v>
      </c>
      <c r="K51">
        <v>19</v>
      </c>
      <c r="L51">
        <v>15.1</v>
      </c>
      <c r="M51">
        <v>17.600000000000001</v>
      </c>
      <c r="O51">
        <v>13.1</v>
      </c>
      <c r="P51">
        <v>11.8</v>
      </c>
      <c r="Q51">
        <v>12.9</v>
      </c>
      <c r="S51">
        <v>29</v>
      </c>
      <c r="T51">
        <v>17.95</v>
      </c>
      <c r="U51">
        <v>12.25</v>
      </c>
      <c r="V51">
        <v>68.249210000000005</v>
      </c>
    </row>
    <row r="52" spans="6:22" x14ac:dyDescent="0.25">
      <c r="G52">
        <v>28.8</v>
      </c>
      <c r="H52">
        <v>28.3</v>
      </c>
      <c r="I52">
        <v>27.8</v>
      </c>
      <c r="K52">
        <v>16.899999999999999</v>
      </c>
      <c r="L52">
        <v>17.3</v>
      </c>
      <c r="M52">
        <v>18.8</v>
      </c>
      <c r="O52">
        <v>11.4</v>
      </c>
      <c r="P52">
        <v>13.3</v>
      </c>
      <c r="Q52">
        <v>13.9</v>
      </c>
      <c r="S52">
        <v>29.05</v>
      </c>
      <c r="T52">
        <v>16.2</v>
      </c>
      <c r="U52">
        <v>12.55</v>
      </c>
      <c r="V52">
        <v>67.796419999999998</v>
      </c>
    </row>
    <row r="53" spans="6:22" x14ac:dyDescent="0.25">
      <c r="F53" t="s">
        <v>4</v>
      </c>
      <c r="G53">
        <f>AVERAGE(G51,G52)</f>
        <v>29</v>
      </c>
      <c r="H53">
        <f t="shared" ref="H53:Q53" si="5">AVERAGE(H51,H52)</f>
        <v>29.05</v>
      </c>
      <c r="I53">
        <f t="shared" si="5"/>
        <v>27.4</v>
      </c>
      <c r="K53">
        <f t="shared" si="5"/>
        <v>17.95</v>
      </c>
      <c r="L53">
        <f t="shared" si="5"/>
        <v>16.2</v>
      </c>
      <c r="M53">
        <f t="shared" si="5"/>
        <v>18.200000000000003</v>
      </c>
      <c r="O53">
        <f t="shared" si="5"/>
        <v>12.25</v>
      </c>
      <c r="P53">
        <f t="shared" si="5"/>
        <v>12.55</v>
      </c>
      <c r="Q53">
        <f t="shared" si="5"/>
        <v>13.4</v>
      </c>
      <c r="S53">
        <v>27.4</v>
      </c>
      <c r="T53">
        <v>18.2</v>
      </c>
      <c r="U53">
        <v>13.4</v>
      </c>
      <c r="V53">
        <v>69.991860000000003</v>
      </c>
    </row>
    <row r="55" spans="6:22" x14ac:dyDescent="0.25">
      <c r="F55" t="s">
        <v>5</v>
      </c>
      <c r="G55">
        <f>SQRT((G48-G53)^2 + (K48-K53)^2 + (O48-O53)^2)</f>
        <v>68.24921244966859</v>
      </c>
      <c r="H55">
        <f>SQRT((G48-H53)^2 + (L48-L53)^2 + (O48-P53)^2)</f>
        <v>67.796423209487969</v>
      </c>
      <c r="I55">
        <f>SQRT((G48-I53)^2 + (L48-M53)^2 + (Q48-Q53)^2)</f>
        <v>69.991856669186888</v>
      </c>
    </row>
    <row r="58" spans="6:22" x14ac:dyDescent="0.25">
      <c r="F58" t="s">
        <v>11</v>
      </c>
    </row>
    <row r="59" spans="6:22" x14ac:dyDescent="0.25">
      <c r="F59" t="s">
        <v>0</v>
      </c>
      <c r="G59">
        <v>94.3</v>
      </c>
      <c r="H59">
        <v>94.3</v>
      </c>
      <c r="I59">
        <v>94.3</v>
      </c>
      <c r="K59">
        <v>-0.1</v>
      </c>
      <c r="L59">
        <v>-0.1</v>
      </c>
      <c r="M59">
        <v>-0.1</v>
      </c>
      <c r="O59">
        <v>4</v>
      </c>
      <c r="P59">
        <v>4</v>
      </c>
      <c r="Q59">
        <v>4</v>
      </c>
    </row>
    <row r="61" spans="6:22" x14ac:dyDescent="0.25">
      <c r="G61" t="s">
        <v>1</v>
      </c>
      <c r="K61" t="s">
        <v>2</v>
      </c>
      <c r="O61" t="s">
        <v>3</v>
      </c>
    </row>
    <row r="64" spans="6:22" x14ac:dyDescent="0.25">
      <c r="F64" t="s">
        <v>4</v>
      </c>
    </row>
    <row r="66" spans="6:17" x14ac:dyDescent="0.25">
      <c r="F66" t="s">
        <v>5</v>
      </c>
      <c r="G66">
        <f>SQRT((G59-G64)^2 + (K59-K64)^2 + (O59-O64)^2)</f>
        <v>94.384850479300965</v>
      </c>
      <c r="H66">
        <f>SQRT((G59-H64)^2 + (L59-L64)^2 + (O59-P64)^2)</f>
        <v>94.384850479300965</v>
      </c>
      <c r="I66">
        <f>SQRT((G59-I64)^2 + (L59-M64)^2 + (Q59-Q64)^2)</f>
        <v>94.384850479300965</v>
      </c>
    </row>
    <row r="69" spans="6:17" x14ac:dyDescent="0.25">
      <c r="F69" t="s">
        <v>12</v>
      </c>
    </row>
    <row r="70" spans="6:17" x14ac:dyDescent="0.25">
      <c r="F70" t="s">
        <v>0</v>
      </c>
      <c r="G70">
        <v>94.3</v>
      </c>
      <c r="H70">
        <v>94.3</v>
      </c>
      <c r="I70">
        <v>94.3</v>
      </c>
      <c r="K70">
        <v>-0.1</v>
      </c>
      <c r="L70">
        <v>-0.1</v>
      </c>
      <c r="M70">
        <v>-0.1</v>
      </c>
      <c r="O70">
        <v>4</v>
      </c>
      <c r="P70">
        <v>4</v>
      </c>
      <c r="Q70">
        <v>4</v>
      </c>
    </row>
    <row r="72" spans="6:17" x14ac:dyDescent="0.25">
      <c r="G72" t="s">
        <v>1</v>
      </c>
      <c r="K72" t="s">
        <v>2</v>
      </c>
      <c r="O72" t="s">
        <v>3</v>
      </c>
    </row>
    <row r="75" spans="6:17" x14ac:dyDescent="0.25">
      <c r="F75" t="s">
        <v>4</v>
      </c>
    </row>
    <row r="77" spans="6:17" x14ac:dyDescent="0.25">
      <c r="F77" t="s">
        <v>5</v>
      </c>
      <c r="G77">
        <f>SQRT((G70-G75)^2 + (K70-K75)^2 + (O70-O75)^2)</f>
        <v>94.384850479300965</v>
      </c>
      <c r="H77">
        <f>SQRT((G70-H75)^2 + (L70-L75)^2 + (O70-P75)^2)</f>
        <v>94.384850479300965</v>
      </c>
      <c r="I77">
        <f>SQRT((G70-I75)^2 + (L70-M75)^2 + (Q70-Q75)^2)</f>
        <v>94.384850479300965</v>
      </c>
    </row>
    <row r="80" spans="6:17" x14ac:dyDescent="0.25">
      <c r="F80" t="s">
        <v>13</v>
      </c>
    </row>
    <row r="81" spans="6:17" x14ac:dyDescent="0.25">
      <c r="F81" t="s">
        <v>0</v>
      </c>
      <c r="G81">
        <v>94.3</v>
      </c>
      <c r="H81">
        <v>94.3</v>
      </c>
      <c r="I81">
        <v>94.3</v>
      </c>
      <c r="K81">
        <v>-0.1</v>
      </c>
      <c r="L81">
        <v>-0.1</v>
      </c>
      <c r="M81">
        <v>-0.1</v>
      </c>
      <c r="O81">
        <v>4</v>
      </c>
      <c r="P81">
        <v>4</v>
      </c>
      <c r="Q81">
        <v>4</v>
      </c>
    </row>
    <row r="83" spans="6:17" x14ac:dyDescent="0.25">
      <c r="G83" t="s">
        <v>1</v>
      </c>
      <c r="K83" t="s">
        <v>2</v>
      </c>
      <c r="O83" t="s">
        <v>3</v>
      </c>
    </row>
    <row r="86" spans="6:17" x14ac:dyDescent="0.25">
      <c r="F86" t="s">
        <v>4</v>
      </c>
    </row>
    <row r="88" spans="6:17" x14ac:dyDescent="0.25">
      <c r="F88" t="s">
        <v>5</v>
      </c>
      <c r="G88">
        <f>SQRT((G81-G86)^2 + (K81-K86)^2 + (O81-O86)^2)</f>
        <v>94.384850479300965</v>
      </c>
      <c r="H88">
        <f>SQRT((G81-H86)^2 + (L81-L86)^2 + (O81-P86)^2)</f>
        <v>94.384850479300965</v>
      </c>
      <c r="I88">
        <f>SQRT((G81-I86)^2 + (L81-M86)^2 + (Q81-Q86)^2)</f>
        <v>94.384850479300965</v>
      </c>
    </row>
    <row r="91" spans="6:17" x14ac:dyDescent="0.25">
      <c r="F91" t="s">
        <v>14</v>
      </c>
    </row>
    <row r="92" spans="6:17" x14ac:dyDescent="0.25">
      <c r="F92" t="s">
        <v>0</v>
      </c>
      <c r="G92">
        <v>94.3</v>
      </c>
      <c r="H92">
        <v>94.3</v>
      </c>
      <c r="I92">
        <v>94.3</v>
      </c>
      <c r="K92">
        <v>-0.1</v>
      </c>
      <c r="L92">
        <v>-0.1</v>
      </c>
      <c r="M92">
        <v>-0.1</v>
      </c>
      <c r="O92">
        <v>4</v>
      </c>
      <c r="P92">
        <v>4</v>
      </c>
      <c r="Q92">
        <v>4</v>
      </c>
    </row>
    <row r="94" spans="6:17" x14ac:dyDescent="0.25">
      <c r="G94" t="s">
        <v>1</v>
      </c>
      <c r="K94" t="s">
        <v>2</v>
      </c>
      <c r="O94" t="s">
        <v>3</v>
      </c>
    </row>
    <row r="97" spans="6:17" x14ac:dyDescent="0.25">
      <c r="F97" t="s">
        <v>4</v>
      </c>
    </row>
    <row r="99" spans="6:17" x14ac:dyDescent="0.25">
      <c r="F99" t="s">
        <v>5</v>
      </c>
      <c r="G99">
        <f>SQRT((G92-G97)^2 + (K92-K97)^2 + (O92-O97)^2)</f>
        <v>94.384850479300965</v>
      </c>
      <c r="H99">
        <f>SQRT((G92-H97)^2 + (L92-L97)^2 + (O92-P97)^2)</f>
        <v>94.384850479300965</v>
      </c>
      <c r="I99">
        <f>SQRT((G92-I97)^2 + (L92-M97)^2 + (Q92-Q97)^2)</f>
        <v>94.384850479300965</v>
      </c>
    </row>
    <row r="102" spans="6:17" x14ac:dyDescent="0.25">
      <c r="F102" t="s">
        <v>15</v>
      </c>
    </row>
    <row r="103" spans="6:17" x14ac:dyDescent="0.25">
      <c r="F103" t="s">
        <v>0</v>
      </c>
      <c r="G103">
        <v>94.3</v>
      </c>
      <c r="H103">
        <v>94.3</v>
      </c>
      <c r="I103">
        <v>94.3</v>
      </c>
      <c r="K103">
        <v>-0.1</v>
      </c>
      <c r="L103">
        <v>-0.1</v>
      </c>
      <c r="M103">
        <v>-0.1</v>
      </c>
      <c r="O103">
        <v>4</v>
      </c>
      <c r="P103">
        <v>4</v>
      </c>
      <c r="Q103">
        <v>4</v>
      </c>
    </row>
    <row r="105" spans="6:17" x14ac:dyDescent="0.25">
      <c r="G105" t="s">
        <v>1</v>
      </c>
      <c r="K105" t="s">
        <v>2</v>
      </c>
      <c r="O105" t="s">
        <v>3</v>
      </c>
    </row>
    <row r="108" spans="6:17" x14ac:dyDescent="0.25">
      <c r="F108" t="s">
        <v>4</v>
      </c>
    </row>
    <row r="110" spans="6:17" x14ac:dyDescent="0.25">
      <c r="F110" t="s">
        <v>5</v>
      </c>
      <c r="G110">
        <f>SQRT((G103-G108)^2 + (K103-K108)^2 + (O103-O108)^2)</f>
        <v>94.384850479300965</v>
      </c>
      <c r="H110">
        <f>SQRT((G103-H108)^2 + (L103-L108)^2 + (O103-P108)^2)</f>
        <v>94.384850479300965</v>
      </c>
      <c r="I110">
        <f>SQRT((G103-I108)^2 + (L103-M108)^2 + (Q103-Q108)^2)</f>
        <v>94.384850479300965</v>
      </c>
    </row>
    <row r="113" spans="6:17" x14ac:dyDescent="0.25">
      <c r="F113" t="s">
        <v>16</v>
      </c>
    </row>
    <row r="114" spans="6:17" x14ac:dyDescent="0.25">
      <c r="F114" t="s">
        <v>0</v>
      </c>
      <c r="G114">
        <v>94.3</v>
      </c>
      <c r="H114">
        <v>94.3</v>
      </c>
      <c r="I114">
        <v>94.3</v>
      </c>
      <c r="K114">
        <v>-0.1</v>
      </c>
      <c r="L114">
        <v>-0.1</v>
      </c>
      <c r="M114">
        <v>-0.1</v>
      </c>
      <c r="O114">
        <v>4</v>
      </c>
      <c r="P114">
        <v>4</v>
      </c>
      <c r="Q114">
        <v>4</v>
      </c>
    </row>
    <row r="116" spans="6:17" x14ac:dyDescent="0.25">
      <c r="G116" t="s">
        <v>1</v>
      </c>
      <c r="K116" t="s">
        <v>2</v>
      </c>
      <c r="O116" t="s">
        <v>3</v>
      </c>
    </row>
    <row r="119" spans="6:17" x14ac:dyDescent="0.25">
      <c r="F119" t="s">
        <v>4</v>
      </c>
    </row>
    <row r="121" spans="6:17" x14ac:dyDescent="0.25">
      <c r="F121" t="s">
        <v>5</v>
      </c>
      <c r="G121">
        <f>SQRT((G114-G119)^2 + (K114-K119)^2 + (O114-O119)^2)</f>
        <v>94.384850479300965</v>
      </c>
      <c r="H121">
        <f>SQRT((G114-H119)^2 + (L114-L119)^2 + (O114-P119)^2)</f>
        <v>94.384850479300965</v>
      </c>
      <c r="I121">
        <f>SQRT((G114-I119)^2 + (L114-M119)^2 + (Q114-Q119)^2)</f>
        <v>94.384850479300965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ALL DATA</vt:lpstr>
      <vt:lpstr>TABLE YELLOWNESS</vt:lpstr>
      <vt:lpstr>TOTAL COLOR DIFFERENCE</vt:lpstr>
      <vt:lpstr>TABLE REDNESS</vt:lpstr>
      <vt:lpstr>TABLE LIGHTNESS</vt:lpstr>
      <vt:lpstr>CONTROL</vt:lpstr>
      <vt:lpstr>SA</vt:lpstr>
      <vt:lpstr>O.5% EO</vt:lpstr>
      <vt:lpstr>1% 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 vzla</dc:creator>
  <cp:lastModifiedBy>Administrator</cp:lastModifiedBy>
  <dcterms:created xsi:type="dcterms:W3CDTF">2025-01-20T07:21:40Z</dcterms:created>
  <dcterms:modified xsi:type="dcterms:W3CDTF">2025-02-15T21:32:35Z</dcterms:modified>
</cp:coreProperties>
</file>