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bruiker\Documents\master stage 2020\final data dry wet season 2020\"/>
    </mc:Choice>
  </mc:AlternateContent>
  <xr:revisionPtr revIDLastSave="0" documentId="13_ncr:1_{B7835BEC-7308-49E0-B623-14DA7D83ACB6}" xr6:coauthVersionLast="47" xr6:coauthVersionMax="47" xr10:uidLastSave="{00000000-0000-0000-0000-000000000000}"/>
  <bookViews>
    <workbookView xWindow="28680" yWindow="-120" windowWidth="29040" windowHeight="15840" xr2:uid="{C251065C-DDAA-EF48-AA79-3AD9BED4A00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2" i="1"/>
</calcChain>
</file>

<file path=xl/sharedStrings.xml><?xml version="1.0" encoding="utf-8"?>
<sst xmlns="http://schemas.openxmlformats.org/spreadsheetml/2006/main" count="270" uniqueCount="33">
  <si>
    <t>flag</t>
  </si>
  <si>
    <t>S</t>
  </si>
  <si>
    <t>T</t>
  </si>
  <si>
    <t>Patm</t>
  </si>
  <si>
    <t>P</t>
  </si>
  <si>
    <t>pH</t>
  </si>
  <si>
    <t>CO2</t>
  </si>
  <si>
    <t>fCO2</t>
  </si>
  <si>
    <t>pCO2</t>
  </si>
  <si>
    <t>fCO2pot</t>
  </si>
  <si>
    <t>pCO2pot</t>
  </si>
  <si>
    <t>fCO2insitu</t>
  </si>
  <si>
    <t>pCO2insitu</t>
  </si>
  <si>
    <t>HCO3</t>
  </si>
  <si>
    <t>CO3</t>
  </si>
  <si>
    <t>DIC</t>
  </si>
  <si>
    <t>ALK</t>
  </si>
  <si>
    <t>OmegaAragonite</t>
  </si>
  <si>
    <t>OmegaCalcite</t>
  </si>
  <si>
    <t>TA</t>
  </si>
  <si>
    <t>Location</t>
  </si>
  <si>
    <t>Habitat</t>
  </si>
  <si>
    <t>Date</t>
  </si>
  <si>
    <t>Time</t>
  </si>
  <si>
    <t>Santa Martha</t>
  </si>
  <si>
    <t>bay</t>
  </si>
  <si>
    <t>reef</t>
  </si>
  <si>
    <t>Spaanse Water</t>
  </si>
  <si>
    <t>Season</t>
  </si>
  <si>
    <t>wet season</t>
  </si>
  <si>
    <t>dry season</t>
  </si>
  <si>
    <t>Site</t>
  </si>
  <si>
    <t>excluded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</si>
</sst>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1" fillId="0" borderId="0" xfId="0" applyNumberFormat="1" applyFont="1"/>
    <xf numFmtId="164" fontId="1" fillId="0" borderId="0" xfId="0" applyNumberFormat="1" applyFont="1"/>
    <xf numFmtId="0" fontId="0" fillId="2" borderId="0" xfId="0" applyFill="1"/>
    <xf numFmtId="14" fontId="1" fillId="2" borderId="0" xfId="0" applyNumberFormat="1" applyFont="1" applyFill="1"/>
    <xf numFmtId="164" fontId="1" fillId="2" borderId="0" xfId="0" applyNumberFormat="1" applyFont="1" applyFill="1"/>
    <xf numFmtId="14" fontId="0" fillId="2" borderId="0" xfId="0" applyNumberFormat="1" applyFill="1"/>
    <xf numFmtId="164" fontId="0" fillId="2" borderId="0" xfId="0" applyNumberForma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0D29-6944-F14A-9C69-CB4DC38B9B02}">
  <dimension ref="A1:AC82"/>
  <sheetViews>
    <sheetView tabSelected="1" topLeftCell="O1" workbookViewId="0">
      <pane ySplit="1" topLeftCell="A2" activePane="bottomLeft" state="frozen"/>
      <selection pane="bottomLeft" activeCell="AC3" sqref="AC3"/>
    </sheetView>
  </sheetViews>
  <sheetFormatPr defaultColWidth="10.6640625" defaultRowHeight="15.5" x14ac:dyDescent="0.35"/>
  <cols>
    <col min="23" max="23" width="17.6640625" bestFit="1" customWidth="1"/>
  </cols>
  <sheetData>
    <row r="1" spans="1:2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31</v>
      </c>
      <c r="X1" s="1" t="s">
        <v>22</v>
      </c>
      <c r="Y1" s="2" t="s">
        <v>23</v>
      </c>
      <c r="Z1" t="s">
        <v>28</v>
      </c>
    </row>
    <row r="2" spans="1:29" x14ac:dyDescent="0.35">
      <c r="A2">
        <v>8</v>
      </c>
      <c r="B2">
        <v>35.395405434263601</v>
      </c>
      <c r="C2">
        <v>22.9</v>
      </c>
      <c r="D2">
        <v>1</v>
      </c>
      <c r="E2">
        <v>0</v>
      </c>
      <c r="F2">
        <v>8.1119528808000503</v>
      </c>
      <c r="G2">
        <v>1.0344740291497201E-5</v>
      </c>
      <c r="H2">
        <v>345.89995681772302</v>
      </c>
      <c r="I2">
        <v>347.03605164113702</v>
      </c>
      <c r="J2">
        <v>345.89995681772302</v>
      </c>
      <c r="K2">
        <v>347.03605164113702</v>
      </c>
      <c r="L2">
        <v>345.89995681772302</v>
      </c>
      <c r="M2">
        <v>347.03605311856001</v>
      </c>
      <c r="N2">
        <v>1.83160938632479E-3</v>
      </c>
      <c r="O2">
        <v>2.39400313192144E-4</v>
      </c>
      <c r="P2">
        <v>2.0813544398084298E-3</v>
      </c>
      <c r="Q2">
        <v>2.4164683418699401E-3</v>
      </c>
      <c r="R2">
        <v>3.7548462617932499</v>
      </c>
      <c r="S2">
        <v>5.7283585013032798</v>
      </c>
      <c r="T2">
        <v>2416.4683418699401</v>
      </c>
      <c r="U2" t="s">
        <v>24</v>
      </c>
      <c r="V2" t="s">
        <v>25</v>
      </c>
      <c r="W2" t="str">
        <f>U2&amp;" "&amp;V2</f>
        <v>Santa Martha bay</v>
      </c>
      <c r="X2" s="3">
        <v>44133</v>
      </c>
      <c r="Y2" s="4">
        <v>2.625</v>
      </c>
      <c r="Z2" t="s">
        <v>29</v>
      </c>
      <c r="AB2" s="5"/>
      <c r="AC2" t="s">
        <v>32</v>
      </c>
    </row>
    <row r="3" spans="1:29" x14ac:dyDescent="0.35">
      <c r="A3">
        <v>8</v>
      </c>
      <c r="B3">
        <v>35.724104934781401</v>
      </c>
      <c r="C3">
        <v>28.2</v>
      </c>
      <c r="D3">
        <v>1</v>
      </c>
      <c r="E3">
        <v>0</v>
      </c>
      <c r="F3">
        <v>8.0445918161926908</v>
      </c>
      <c r="G3">
        <v>1.03725056514884E-5</v>
      </c>
      <c r="H3">
        <v>396.57050124456703</v>
      </c>
      <c r="I3">
        <v>397.79170889493901</v>
      </c>
      <c r="J3">
        <v>396.57050124456703</v>
      </c>
      <c r="K3">
        <v>397.79170889493901</v>
      </c>
      <c r="L3">
        <v>396.57050124456703</v>
      </c>
      <c r="M3">
        <v>397.79171063408199</v>
      </c>
      <c r="N3">
        <v>1.74540967689362E-3</v>
      </c>
      <c r="O3">
        <v>2.3896223237673901E-4</v>
      </c>
      <c r="P3">
        <v>1.99474441492185E-3</v>
      </c>
      <c r="Q3">
        <v>2.3320327746792998E-3</v>
      </c>
      <c r="R3">
        <v>3.8330310791034798</v>
      </c>
      <c r="S3">
        <v>5.7502171063062901</v>
      </c>
      <c r="T3">
        <v>2332.0327746793</v>
      </c>
      <c r="U3" t="s">
        <v>24</v>
      </c>
      <c r="V3" t="s">
        <v>26</v>
      </c>
      <c r="W3" t="str">
        <f t="shared" ref="W3:W66" si="0">U3&amp;" "&amp;V3</f>
        <v>Santa Martha reef</v>
      </c>
      <c r="X3" s="3">
        <v>44133</v>
      </c>
      <c r="Y3" s="4">
        <v>2.625</v>
      </c>
      <c r="Z3" t="s">
        <v>29</v>
      </c>
    </row>
    <row r="4" spans="1:29" x14ac:dyDescent="0.35">
      <c r="A4">
        <v>8</v>
      </c>
      <c r="B4">
        <v>34.412204262681399</v>
      </c>
      <c r="C4">
        <v>23.2</v>
      </c>
      <c r="D4">
        <v>1</v>
      </c>
      <c r="E4">
        <v>0</v>
      </c>
      <c r="F4">
        <v>8.1196403582409395</v>
      </c>
      <c r="G4">
        <v>9.9176045589512201E-6</v>
      </c>
      <c r="H4">
        <v>332.50086455499797</v>
      </c>
      <c r="I4">
        <v>333.58891318280303</v>
      </c>
      <c r="J4">
        <v>332.50086455499797</v>
      </c>
      <c r="K4">
        <v>333.58891318280303</v>
      </c>
      <c r="L4">
        <v>332.50086455499797</v>
      </c>
      <c r="M4">
        <v>333.58891453944602</v>
      </c>
      <c r="N4">
        <v>1.7839274541224599E-3</v>
      </c>
      <c r="O4">
        <v>2.3462273337226001E-4</v>
      </c>
      <c r="P4">
        <v>2.02846779205367E-3</v>
      </c>
      <c r="Q4">
        <v>2.3576227929522002E-3</v>
      </c>
      <c r="R4">
        <v>3.7074535584823098</v>
      </c>
      <c r="S4">
        <v>5.6603625528392199</v>
      </c>
      <c r="T4">
        <v>2357.6227929522001</v>
      </c>
      <c r="U4" t="s">
        <v>27</v>
      </c>
      <c r="V4" t="s">
        <v>25</v>
      </c>
      <c r="W4" t="str">
        <f t="shared" si="0"/>
        <v>Spaanse Water bay</v>
      </c>
      <c r="X4" s="3">
        <v>44134</v>
      </c>
      <c r="Y4" s="4">
        <v>2.6041666666678802</v>
      </c>
      <c r="Z4" t="s">
        <v>29</v>
      </c>
    </row>
    <row r="5" spans="1:29" x14ac:dyDescent="0.35">
      <c r="A5">
        <v>8</v>
      </c>
      <c r="B5">
        <v>35.395405434263601</v>
      </c>
      <c r="C5">
        <v>31.5</v>
      </c>
      <c r="D5">
        <v>1</v>
      </c>
      <c r="E5">
        <v>0</v>
      </c>
      <c r="F5">
        <v>8.0374058104888899</v>
      </c>
      <c r="G5">
        <v>9.8031362633204996E-6</v>
      </c>
      <c r="H5">
        <v>403.665129692775</v>
      </c>
      <c r="I5">
        <v>404.86002711729401</v>
      </c>
      <c r="J5">
        <v>403.665129692775</v>
      </c>
      <c r="K5">
        <v>404.86002711729401</v>
      </c>
      <c r="L5">
        <v>403.665129692775</v>
      </c>
      <c r="M5">
        <v>404.86002880030298</v>
      </c>
      <c r="N5">
        <v>1.7151650632375201E-3</v>
      </c>
      <c r="O5">
        <v>2.58107313570008E-4</v>
      </c>
      <c r="P5">
        <v>1.9830755130708501E-3</v>
      </c>
      <c r="Q5">
        <v>2.3468635487957799E-3</v>
      </c>
      <c r="R5">
        <v>4.22752134242418</v>
      </c>
      <c r="S5">
        <v>6.2740413850089203</v>
      </c>
      <c r="T5">
        <v>2346.8635487957799</v>
      </c>
      <c r="U5" t="s">
        <v>27</v>
      </c>
      <c r="V5" t="s">
        <v>26</v>
      </c>
      <c r="W5" t="str">
        <f t="shared" si="0"/>
        <v>Spaanse Water reef</v>
      </c>
      <c r="X5" s="3">
        <v>44134</v>
      </c>
      <c r="Y5" s="4">
        <v>2.625</v>
      </c>
      <c r="Z5" t="s">
        <v>29</v>
      </c>
    </row>
    <row r="6" spans="1:29" x14ac:dyDescent="0.35">
      <c r="A6">
        <v>8</v>
      </c>
      <c r="B6">
        <v>35.888635672702399</v>
      </c>
      <c r="C6">
        <v>28.8</v>
      </c>
      <c r="D6">
        <v>1</v>
      </c>
      <c r="E6">
        <v>0</v>
      </c>
      <c r="F6">
        <v>8.0146248545746204</v>
      </c>
      <c r="G6">
        <v>1.14115871047037E-5</v>
      </c>
      <c r="H6">
        <v>442.88043171658597</v>
      </c>
      <c r="I6">
        <v>444.23450767112399</v>
      </c>
      <c r="J6">
        <v>442.88043171658597</v>
      </c>
      <c r="K6">
        <v>444.23450767112399</v>
      </c>
      <c r="L6">
        <v>442.88043171658597</v>
      </c>
      <c r="M6">
        <v>444.23450981337601</v>
      </c>
      <c r="N6">
        <v>1.8140469324327399E-3</v>
      </c>
      <c r="O6">
        <v>2.3775918118700901E-4</v>
      </c>
      <c r="P6">
        <v>2.0632177007244498E-3</v>
      </c>
      <c r="Q6">
        <v>2.39473689053589E-3</v>
      </c>
      <c r="R6">
        <v>3.8210408248498</v>
      </c>
      <c r="S6">
        <v>5.7194355950449198</v>
      </c>
      <c r="T6">
        <v>2394.7368905358899</v>
      </c>
      <c r="U6" t="s">
        <v>24</v>
      </c>
      <c r="V6" t="s">
        <v>25</v>
      </c>
      <c r="W6" t="str">
        <f t="shared" si="0"/>
        <v>Santa Martha bay</v>
      </c>
      <c r="X6" s="3">
        <v>44135</v>
      </c>
      <c r="Y6" s="4">
        <v>2.4166666666678802</v>
      </c>
      <c r="Z6" t="s">
        <v>29</v>
      </c>
    </row>
    <row r="7" spans="1:29" x14ac:dyDescent="0.35">
      <c r="A7">
        <v>8</v>
      </c>
      <c r="B7">
        <v>35.559694849182101</v>
      </c>
      <c r="C7">
        <v>29.7</v>
      </c>
      <c r="D7">
        <v>1</v>
      </c>
      <c r="E7">
        <v>0</v>
      </c>
      <c r="F7">
        <v>8.0880845463400508</v>
      </c>
      <c r="G7">
        <v>8.8893183655138197E-6</v>
      </c>
      <c r="H7">
        <v>351.70358075314499</v>
      </c>
      <c r="I7">
        <v>352.76722392412398</v>
      </c>
      <c r="J7">
        <v>351.70358075314499</v>
      </c>
      <c r="K7">
        <v>352.76722392412398</v>
      </c>
      <c r="L7">
        <v>351.70358075314499</v>
      </c>
      <c r="M7">
        <v>352.76722525014799</v>
      </c>
      <c r="N7">
        <v>1.6962842791446199E-3</v>
      </c>
      <c r="O7">
        <v>2.6996185012936901E-4</v>
      </c>
      <c r="P7">
        <v>1.9751354476394999E-3</v>
      </c>
      <c r="Q7">
        <v>2.35753666789844E-3</v>
      </c>
      <c r="R7">
        <v>4.3706879010467503</v>
      </c>
      <c r="S7">
        <v>6.5255279938477599</v>
      </c>
      <c r="T7">
        <v>2357.5366678984401</v>
      </c>
      <c r="U7" t="s">
        <v>24</v>
      </c>
      <c r="V7" t="s">
        <v>26</v>
      </c>
      <c r="W7" t="str">
        <f t="shared" si="0"/>
        <v>Santa Martha reef</v>
      </c>
      <c r="X7" s="3">
        <v>44135</v>
      </c>
      <c r="Y7" s="4">
        <v>2.46527777777737</v>
      </c>
      <c r="Z7" t="s">
        <v>29</v>
      </c>
    </row>
    <row r="8" spans="1:29" x14ac:dyDescent="0.35">
      <c r="A8">
        <v>8</v>
      </c>
      <c r="B8">
        <v>35.231236709995898</v>
      </c>
      <c r="C8">
        <v>28.9</v>
      </c>
      <c r="D8">
        <v>1</v>
      </c>
      <c r="E8">
        <v>0</v>
      </c>
      <c r="F8">
        <v>8.0434238507948592</v>
      </c>
      <c r="G8">
        <v>1.05488925336583E-5</v>
      </c>
      <c r="H8">
        <v>409.00630155568302</v>
      </c>
      <c r="I8">
        <v>410.25525816299898</v>
      </c>
      <c r="J8">
        <v>409.00630155568302</v>
      </c>
      <c r="K8">
        <v>410.25525816299898</v>
      </c>
      <c r="L8">
        <v>409.00630155568302</v>
      </c>
      <c r="M8">
        <v>410.255259986287</v>
      </c>
      <c r="N8">
        <v>1.78598558274901E-3</v>
      </c>
      <c r="O8">
        <v>2.4732618585869499E-4</v>
      </c>
      <c r="P8">
        <v>2.0438606611413602E-3</v>
      </c>
      <c r="Q8">
        <v>2.3891117290046702E-3</v>
      </c>
      <c r="R8">
        <v>3.9964415467513401</v>
      </c>
      <c r="S8">
        <v>5.9860874773249799</v>
      </c>
      <c r="T8">
        <v>2389.11172900467</v>
      </c>
      <c r="U8" t="s">
        <v>27</v>
      </c>
      <c r="V8" t="s">
        <v>26</v>
      </c>
      <c r="W8" t="str">
        <f t="shared" si="0"/>
        <v>Spaanse Water reef</v>
      </c>
      <c r="X8" s="3">
        <v>44136</v>
      </c>
      <c r="Y8" s="4">
        <v>2.4166666666678802</v>
      </c>
      <c r="Z8" t="s">
        <v>29</v>
      </c>
    </row>
    <row r="9" spans="1:29" x14ac:dyDescent="0.35">
      <c r="A9">
        <v>8</v>
      </c>
      <c r="B9">
        <v>35.724104934781401</v>
      </c>
      <c r="C9">
        <v>29.5</v>
      </c>
      <c r="D9">
        <v>1</v>
      </c>
      <c r="E9">
        <v>0</v>
      </c>
      <c r="F9">
        <v>8.0326538064435997</v>
      </c>
      <c r="G9">
        <v>1.0501830301067301E-5</v>
      </c>
      <c r="H9">
        <v>413.92778052237202</v>
      </c>
      <c r="I9">
        <v>415.18270189469803</v>
      </c>
      <c r="J9">
        <v>413.92778052237202</v>
      </c>
      <c r="K9">
        <v>415.18270189469803</v>
      </c>
      <c r="L9">
        <v>413.92778052237202</v>
      </c>
      <c r="M9">
        <v>415.18270373907399</v>
      </c>
      <c r="N9">
        <v>1.7598597522603301E-3</v>
      </c>
      <c r="O9">
        <v>2.4566365162505201E-4</v>
      </c>
      <c r="P9">
        <v>2.01602523418645E-3</v>
      </c>
      <c r="Q9">
        <v>2.3611904891793398E-3</v>
      </c>
      <c r="R9">
        <v>3.96796104119437</v>
      </c>
      <c r="S9">
        <v>5.9267798704364703</v>
      </c>
      <c r="T9">
        <v>2361.1904891793401</v>
      </c>
      <c r="U9" t="s">
        <v>27</v>
      </c>
      <c r="V9" t="s">
        <v>25</v>
      </c>
      <c r="W9" t="str">
        <f t="shared" si="0"/>
        <v>Spaanse Water bay</v>
      </c>
      <c r="X9" s="3">
        <v>44136</v>
      </c>
      <c r="Y9" s="4">
        <v>2.5208333333321198</v>
      </c>
      <c r="Z9" t="s">
        <v>29</v>
      </c>
    </row>
    <row r="10" spans="1:29" x14ac:dyDescent="0.35">
      <c r="A10">
        <v>8</v>
      </c>
      <c r="B10">
        <v>34.985209966267703</v>
      </c>
      <c r="C10">
        <v>32</v>
      </c>
      <c r="D10">
        <v>1</v>
      </c>
      <c r="E10">
        <v>0</v>
      </c>
      <c r="F10">
        <v>8.0654785492475192</v>
      </c>
      <c r="G10">
        <v>8.8421107697530106E-6</v>
      </c>
      <c r="H10">
        <v>367.410006195915</v>
      </c>
      <c r="I10">
        <v>368.49108889311799</v>
      </c>
      <c r="J10">
        <v>367.410006195915</v>
      </c>
      <c r="K10">
        <v>368.49108889311799</v>
      </c>
      <c r="L10">
        <v>367.410006195915</v>
      </c>
      <c r="M10">
        <v>368.49109027306002</v>
      </c>
      <c r="N10">
        <v>1.65893639573305E-3</v>
      </c>
      <c r="O10">
        <v>2.6857513037248902E-4</v>
      </c>
      <c r="P10">
        <v>1.9363536368752999E-3</v>
      </c>
      <c r="Q10">
        <v>2.3172502276740301E-3</v>
      </c>
      <c r="R10">
        <v>4.4262230344872497</v>
      </c>
      <c r="S10">
        <v>6.56195735700725</v>
      </c>
      <c r="T10">
        <v>2317.2502276740302</v>
      </c>
      <c r="U10" t="s">
        <v>24</v>
      </c>
      <c r="V10" t="s">
        <v>25</v>
      </c>
      <c r="W10" t="str">
        <f t="shared" si="0"/>
        <v>Santa Martha bay</v>
      </c>
      <c r="X10" s="3">
        <v>44139</v>
      </c>
      <c r="Y10" s="4">
        <v>2.6138888888890501</v>
      </c>
      <c r="Z10" t="s">
        <v>29</v>
      </c>
    </row>
    <row r="11" spans="1:29" x14ac:dyDescent="0.35">
      <c r="A11">
        <v>8</v>
      </c>
      <c r="B11">
        <v>34.821343066749002</v>
      </c>
      <c r="C11">
        <v>26.6</v>
      </c>
      <c r="D11">
        <v>1</v>
      </c>
      <c r="E11">
        <v>0</v>
      </c>
      <c r="F11">
        <v>8.1000011932250207</v>
      </c>
      <c r="G11">
        <v>9.3910388565096494E-6</v>
      </c>
      <c r="H11">
        <v>343.87566033768002</v>
      </c>
      <c r="I11">
        <v>344.95520794903803</v>
      </c>
      <c r="J11">
        <v>343.87566033768002</v>
      </c>
      <c r="K11">
        <v>344.95520794903803</v>
      </c>
      <c r="L11">
        <v>343.87566033768002</v>
      </c>
      <c r="M11">
        <v>344.95520930085303</v>
      </c>
      <c r="N11">
        <v>1.73059633094072E-3</v>
      </c>
      <c r="O11">
        <v>2.4881341543129003E-4</v>
      </c>
      <c r="P11">
        <v>1.98880078522852E-3</v>
      </c>
      <c r="Q11">
        <v>2.3397280600864702E-3</v>
      </c>
      <c r="R11">
        <v>3.9840690424343301</v>
      </c>
      <c r="S11">
        <v>6.0164490347350004</v>
      </c>
      <c r="T11">
        <v>2339.7280600864701</v>
      </c>
      <c r="U11" t="s">
        <v>24</v>
      </c>
      <c r="V11" t="s">
        <v>26</v>
      </c>
      <c r="W11" t="str">
        <f t="shared" si="0"/>
        <v>Santa Martha reef</v>
      </c>
      <c r="X11" s="3">
        <v>44139</v>
      </c>
      <c r="Y11" s="4">
        <v>2.5416666666678802</v>
      </c>
      <c r="Z11" t="s">
        <v>29</v>
      </c>
    </row>
    <row r="12" spans="1:29" x14ac:dyDescent="0.35">
      <c r="A12">
        <v>8</v>
      </c>
      <c r="B12">
        <v>34.985209966267703</v>
      </c>
      <c r="C12">
        <v>19.899999999999999</v>
      </c>
      <c r="D12">
        <v>1</v>
      </c>
      <c r="E12">
        <v>0</v>
      </c>
      <c r="F12">
        <v>8.1741721530086107</v>
      </c>
      <c r="G12">
        <v>9.1222043113475204E-6</v>
      </c>
      <c r="H12">
        <v>280.68327841003099</v>
      </c>
      <c r="I12">
        <v>281.63997946918602</v>
      </c>
      <c r="J12">
        <v>280.68327841003099</v>
      </c>
      <c r="K12">
        <v>281.63997946918602</v>
      </c>
      <c r="L12">
        <v>280.68327841003099</v>
      </c>
      <c r="M12">
        <v>281.63998050513601</v>
      </c>
      <c r="N12">
        <v>1.74554477449695E-3</v>
      </c>
      <c r="O12">
        <v>2.3322683393271201E-4</v>
      </c>
      <c r="P12">
        <v>1.98789381274101E-3</v>
      </c>
      <c r="Q12">
        <v>2.3203754230043498E-3</v>
      </c>
      <c r="R12">
        <v>3.6252144496055601</v>
      </c>
      <c r="S12">
        <v>5.5795057635133301</v>
      </c>
      <c r="T12">
        <v>2320.3754230043501</v>
      </c>
      <c r="U12" t="s">
        <v>27</v>
      </c>
      <c r="V12" t="s">
        <v>25</v>
      </c>
      <c r="W12" t="str">
        <f t="shared" si="0"/>
        <v>Spaanse Water bay</v>
      </c>
      <c r="X12" s="3">
        <v>44140</v>
      </c>
      <c r="Y12" s="4">
        <v>2.5833333333321198</v>
      </c>
      <c r="Z12" t="s">
        <v>29</v>
      </c>
    </row>
    <row r="13" spans="1:29" x14ac:dyDescent="0.35">
      <c r="A13">
        <v>8</v>
      </c>
      <c r="B13">
        <v>35.559694849182101</v>
      </c>
      <c r="C13">
        <v>28</v>
      </c>
      <c r="D13">
        <v>1</v>
      </c>
      <c r="E13">
        <v>0</v>
      </c>
      <c r="F13">
        <v>8.0039972958278103</v>
      </c>
      <c r="G13">
        <v>1.1852772171360801E-5</v>
      </c>
      <c r="H13">
        <v>450.64119223383801</v>
      </c>
      <c r="I13">
        <v>452.032343295369</v>
      </c>
      <c r="J13">
        <v>450.64119223383801</v>
      </c>
      <c r="K13">
        <v>452.032343295369</v>
      </c>
      <c r="L13">
        <v>450.64119223383801</v>
      </c>
      <c r="M13">
        <v>452.032345550446</v>
      </c>
      <c r="N13">
        <v>1.8076158244841E-3</v>
      </c>
      <c r="O13">
        <v>2.2293910522878601E-4</v>
      </c>
      <c r="P13">
        <v>2.0424077018842499E-3</v>
      </c>
      <c r="Q13">
        <v>2.3533159310986499E-3</v>
      </c>
      <c r="R13">
        <v>3.5766396484782801</v>
      </c>
      <c r="S13">
        <v>5.3704449356044597</v>
      </c>
      <c r="T13">
        <v>2353.3159310986498</v>
      </c>
      <c r="U13" t="s">
        <v>27</v>
      </c>
      <c r="V13" t="s">
        <v>26</v>
      </c>
      <c r="W13" t="str">
        <f t="shared" si="0"/>
        <v>Spaanse Water reef</v>
      </c>
      <c r="X13" s="3">
        <v>44140</v>
      </c>
      <c r="Y13" s="4">
        <v>2.65625</v>
      </c>
      <c r="Z13" t="s">
        <v>29</v>
      </c>
    </row>
    <row r="14" spans="1:29" x14ac:dyDescent="0.35">
      <c r="A14">
        <v>8</v>
      </c>
      <c r="B14">
        <v>35.313305984486703</v>
      </c>
      <c r="C14">
        <v>28.2</v>
      </c>
      <c r="D14">
        <v>1</v>
      </c>
      <c r="E14">
        <v>0</v>
      </c>
      <c r="F14">
        <v>8.1194187090659309</v>
      </c>
      <c r="G14">
        <v>8.5506570930250902E-6</v>
      </c>
      <c r="H14">
        <v>326.23771592603998</v>
      </c>
      <c r="I14">
        <v>327.24225689780599</v>
      </c>
      <c r="J14">
        <v>326.23771592603998</v>
      </c>
      <c r="K14">
        <v>327.24225689780599</v>
      </c>
      <c r="L14">
        <v>326.23771592603998</v>
      </c>
      <c r="M14">
        <v>327.242258074755</v>
      </c>
      <c r="N14">
        <v>1.7039430591577699E-3</v>
      </c>
      <c r="O14">
        <v>2.7458180755764199E-4</v>
      </c>
      <c r="P14">
        <v>1.9870755238084398E-3</v>
      </c>
      <c r="Q14">
        <v>2.3754035641082899E-3</v>
      </c>
      <c r="R14">
        <v>4.4176651201386301</v>
      </c>
      <c r="S14">
        <v>6.63149382004912</v>
      </c>
      <c r="T14">
        <v>2375.4035641082901</v>
      </c>
      <c r="U14" t="s">
        <v>24</v>
      </c>
      <c r="V14" t="s">
        <v>25</v>
      </c>
      <c r="W14" t="str">
        <f t="shared" si="0"/>
        <v>Santa Martha bay</v>
      </c>
      <c r="X14" s="3">
        <v>44141</v>
      </c>
      <c r="Y14" s="4">
        <v>2.375</v>
      </c>
      <c r="Z14" t="s">
        <v>29</v>
      </c>
    </row>
    <row r="15" spans="1:29" x14ac:dyDescent="0.35">
      <c r="A15">
        <v>8</v>
      </c>
      <c r="B15">
        <v>35.313305984486703</v>
      </c>
      <c r="C15">
        <v>29</v>
      </c>
      <c r="D15">
        <v>1</v>
      </c>
      <c r="E15">
        <v>0</v>
      </c>
      <c r="F15">
        <v>8.1131386348157104</v>
      </c>
      <c r="G15">
        <v>8.4120269588618296E-6</v>
      </c>
      <c r="H15">
        <v>327.05351148466502</v>
      </c>
      <c r="I15">
        <v>328.05091925525397</v>
      </c>
      <c r="J15">
        <v>327.05351148466502</v>
      </c>
      <c r="K15">
        <v>328.05091925525397</v>
      </c>
      <c r="L15">
        <v>327.05351148466502</v>
      </c>
      <c r="M15">
        <v>328.05092041864901</v>
      </c>
      <c r="N15">
        <v>1.6762781500288999E-3</v>
      </c>
      <c r="O15">
        <v>2.7405090251582999E-4</v>
      </c>
      <c r="P15">
        <v>1.9587410795035899E-3</v>
      </c>
      <c r="Q15">
        <v>2.3478098193195E-3</v>
      </c>
      <c r="R15">
        <v>4.4280167352160804</v>
      </c>
      <c r="S15">
        <v>6.6294083260421699</v>
      </c>
      <c r="T15">
        <v>2347.8098193195001</v>
      </c>
      <c r="U15" t="s">
        <v>24</v>
      </c>
      <c r="V15" t="s">
        <v>26</v>
      </c>
      <c r="W15" t="str">
        <f t="shared" si="0"/>
        <v>Santa Martha reef</v>
      </c>
      <c r="X15" s="3">
        <v>44141</v>
      </c>
      <c r="Y15" s="4">
        <v>2.5833333333321198</v>
      </c>
      <c r="Z15" t="s">
        <v>29</v>
      </c>
    </row>
    <row r="16" spans="1:29" x14ac:dyDescent="0.35">
      <c r="A16">
        <v>8</v>
      </c>
      <c r="B16">
        <v>35.313305984486703</v>
      </c>
      <c r="C16">
        <v>30.8</v>
      </c>
      <c r="D16">
        <v>1</v>
      </c>
      <c r="E16">
        <v>0</v>
      </c>
      <c r="F16">
        <v>8.0797998903705697</v>
      </c>
      <c r="G16">
        <v>8.8110986056971794E-6</v>
      </c>
      <c r="H16">
        <v>357.026483973442</v>
      </c>
      <c r="I16">
        <v>358.09212178480402</v>
      </c>
      <c r="J16">
        <v>357.026483973442</v>
      </c>
      <c r="K16">
        <v>358.09212178480402</v>
      </c>
      <c r="L16">
        <v>357.026483973442</v>
      </c>
      <c r="M16">
        <v>358.09212312054001</v>
      </c>
      <c r="N16">
        <v>1.6783288784469701E-3</v>
      </c>
      <c r="O16">
        <v>2.71079613605506E-4</v>
      </c>
      <c r="P16">
        <v>1.9582195906581701E-3</v>
      </c>
      <c r="Q16">
        <v>2.3423920166760399E-3</v>
      </c>
      <c r="R16">
        <v>4.4245467283013298</v>
      </c>
      <c r="S16">
        <v>6.58354917629919</v>
      </c>
      <c r="T16">
        <v>2342.3920166760399</v>
      </c>
      <c r="U16" t="s">
        <v>27</v>
      </c>
      <c r="V16" t="s">
        <v>26</v>
      </c>
      <c r="W16" t="str">
        <f t="shared" si="0"/>
        <v>Spaanse Water reef</v>
      </c>
      <c r="X16" s="3">
        <v>44142</v>
      </c>
      <c r="Y16" s="4">
        <v>2.4791666666678802</v>
      </c>
      <c r="Z16" t="s">
        <v>29</v>
      </c>
    </row>
    <row r="17" spans="1:26" x14ac:dyDescent="0.35">
      <c r="A17">
        <v>8</v>
      </c>
      <c r="B17">
        <v>35.1491976135421</v>
      </c>
      <c r="C17">
        <v>30.6</v>
      </c>
      <c r="D17">
        <v>1</v>
      </c>
      <c r="E17">
        <v>0</v>
      </c>
      <c r="F17">
        <v>8.0792300656776597</v>
      </c>
      <c r="G17">
        <v>8.7778972069430404E-6</v>
      </c>
      <c r="H17">
        <v>353.78975692701499</v>
      </c>
      <c r="I17">
        <v>354.84825429095599</v>
      </c>
      <c r="J17">
        <v>353.78975692701499</v>
      </c>
      <c r="K17">
        <v>354.84825429095599</v>
      </c>
      <c r="L17">
        <v>353.78975692701499</v>
      </c>
      <c r="M17">
        <v>354.84825560801499</v>
      </c>
      <c r="N17">
        <v>1.6618876532443201E-3</v>
      </c>
      <c r="O17">
        <v>2.6516606331764399E-4</v>
      </c>
      <c r="P17">
        <v>1.9358316137688999E-3</v>
      </c>
      <c r="Q17">
        <v>2.3126568263854099E-3</v>
      </c>
      <c r="R17">
        <v>4.3283740541510998</v>
      </c>
      <c r="S17">
        <v>6.44673995665981</v>
      </c>
      <c r="T17">
        <v>2312.6568263854101</v>
      </c>
      <c r="U17" t="s">
        <v>27</v>
      </c>
      <c r="V17" t="s">
        <v>25</v>
      </c>
      <c r="W17" t="str">
        <f t="shared" si="0"/>
        <v>Spaanse Water bay</v>
      </c>
      <c r="X17" s="3">
        <v>44142</v>
      </c>
      <c r="Y17" s="4">
        <v>2.5</v>
      </c>
      <c r="Z17" t="s">
        <v>29</v>
      </c>
    </row>
    <row r="18" spans="1:26" x14ac:dyDescent="0.35">
      <c r="A18">
        <v>8</v>
      </c>
      <c r="B18">
        <v>35.313305984486703</v>
      </c>
      <c r="C18">
        <v>29.1</v>
      </c>
      <c r="D18">
        <v>1</v>
      </c>
      <c r="E18">
        <v>0</v>
      </c>
      <c r="F18">
        <v>8.0524745636135702</v>
      </c>
      <c r="G18">
        <v>1.0018867230138099E-5</v>
      </c>
      <c r="H18">
        <v>390.43685297714097</v>
      </c>
      <c r="I18">
        <v>391.62621841341002</v>
      </c>
      <c r="J18">
        <v>390.43685297714097</v>
      </c>
      <c r="K18">
        <v>391.62621841341002</v>
      </c>
      <c r="L18">
        <v>390.43685297714097</v>
      </c>
      <c r="M18">
        <v>391.62622006802297</v>
      </c>
      <c r="N18">
        <v>1.7393084695361599E-3</v>
      </c>
      <c r="O18">
        <v>2.4817792754956502E-4</v>
      </c>
      <c r="P18">
        <v>1.9975052643158601E-3</v>
      </c>
      <c r="Q18">
        <v>2.3468220312542398E-3</v>
      </c>
      <c r="R18">
        <v>4.0121525399229796</v>
      </c>
      <c r="S18">
        <v>6.0047824194923098</v>
      </c>
      <c r="T18">
        <v>2346.8220312542398</v>
      </c>
      <c r="U18" t="s">
        <v>24</v>
      </c>
      <c r="V18" t="s">
        <v>25</v>
      </c>
      <c r="W18" t="str">
        <f t="shared" si="0"/>
        <v>Santa Martha bay</v>
      </c>
      <c r="X18" s="3">
        <v>44143</v>
      </c>
      <c r="Y18" s="4">
        <v>2.40625</v>
      </c>
      <c r="Z18" t="s">
        <v>29</v>
      </c>
    </row>
    <row r="19" spans="1:26" x14ac:dyDescent="0.35">
      <c r="A19">
        <v>8</v>
      </c>
      <c r="B19">
        <v>35.1491976135421</v>
      </c>
      <c r="C19">
        <v>30.7</v>
      </c>
      <c r="D19">
        <v>1</v>
      </c>
      <c r="E19">
        <v>0</v>
      </c>
      <c r="F19">
        <v>8.0343247191497795</v>
      </c>
      <c r="G19">
        <v>1.01045573350003E-5</v>
      </c>
      <c r="H19">
        <v>408.18318750847698</v>
      </c>
      <c r="I19">
        <v>409.40304423965</v>
      </c>
      <c r="J19">
        <v>408.18318750847698</v>
      </c>
      <c r="K19">
        <v>409.40304423965</v>
      </c>
      <c r="L19">
        <v>408.18318750847698</v>
      </c>
      <c r="M19">
        <v>409.40304598922103</v>
      </c>
      <c r="N19">
        <v>1.7281236504189099E-3</v>
      </c>
      <c r="O19">
        <v>2.4954004926833803E-4</v>
      </c>
      <c r="P19">
        <v>1.9877682570222498E-3</v>
      </c>
      <c r="Q19">
        <v>2.3386725202419198E-3</v>
      </c>
      <c r="R19">
        <v>4.0756717566071696</v>
      </c>
      <c r="S19">
        <v>6.0682525971176604</v>
      </c>
      <c r="T19">
        <v>2338.6725202419202</v>
      </c>
      <c r="U19" t="s">
        <v>24</v>
      </c>
      <c r="V19" t="s">
        <v>26</v>
      </c>
      <c r="W19" t="str">
        <f t="shared" si="0"/>
        <v>Santa Martha reef</v>
      </c>
      <c r="X19" s="3">
        <v>44143</v>
      </c>
      <c r="Y19" s="4">
        <v>2.5416666666678802</v>
      </c>
      <c r="Z19" t="s">
        <v>29</v>
      </c>
    </row>
    <row r="20" spans="1:26" x14ac:dyDescent="0.35">
      <c r="A20">
        <v>8</v>
      </c>
      <c r="B20">
        <v>35.6418848093316</v>
      </c>
      <c r="C20">
        <v>32.4</v>
      </c>
      <c r="D20">
        <v>1</v>
      </c>
      <c r="E20">
        <v>0</v>
      </c>
      <c r="F20">
        <v>8.0404460605592902</v>
      </c>
      <c r="G20">
        <v>9.4338060407200306E-6</v>
      </c>
      <c r="H20">
        <v>396.71607627061701</v>
      </c>
      <c r="I20">
        <v>397.87789849480703</v>
      </c>
      <c r="J20">
        <v>396.71607627061701</v>
      </c>
      <c r="K20">
        <v>397.87789849480703</v>
      </c>
      <c r="L20">
        <v>396.71607627061701</v>
      </c>
      <c r="M20">
        <v>397.87790009045301</v>
      </c>
      <c r="N20">
        <v>1.6907727653957001E-3</v>
      </c>
      <c r="O20">
        <v>2.6604592730417297E-4</v>
      </c>
      <c r="P20">
        <v>1.96625249874059E-3</v>
      </c>
      <c r="Q20">
        <v>2.3428072462107399E-3</v>
      </c>
      <c r="R20">
        <v>4.3727352235967398</v>
      </c>
      <c r="S20">
        <v>6.4660191082373997</v>
      </c>
      <c r="T20">
        <v>2342.8072462107398</v>
      </c>
      <c r="U20" t="s">
        <v>24</v>
      </c>
      <c r="V20" t="s">
        <v>25</v>
      </c>
      <c r="W20" t="str">
        <f t="shared" si="0"/>
        <v>Santa Martha bay</v>
      </c>
      <c r="X20" s="3">
        <v>44146</v>
      </c>
      <c r="Y20" s="4">
        <v>2.46875</v>
      </c>
      <c r="Z20" t="s">
        <v>29</v>
      </c>
    </row>
    <row r="21" spans="1:26" x14ac:dyDescent="0.35">
      <c r="A21">
        <v>8</v>
      </c>
      <c r="B21">
        <v>35.395405434263601</v>
      </c>
      <c r="C21">
        <v>30.5</v>
      </c>
      <c r="D21">
        <v>1</v>
      </c>
      <c r="E21">
        <v>0</v>
      </c>
      <c r="F21">
        <v>8.0639879637202494</v>
      </c>
      <c r="G21">
        <v>9.2872791893731102E-6</v>
      </c>
      <c r="H21">
        <v>373.92723228535402</v>
      </c>
      <c r="I21">
        <v>375.04734227708201</v>
      </c>
      <c r="J21">
        <v>373.92723228535402</v>
      </c>
      <c r="K21">
        <v>375.04734227708201</v>
      </c>
      <c r="L21">
        <v>373.92723228535402</v>
      </c>
      <c r="M21">
        <v>375.04734375138997</v>
      </c>
      <c r="N21">
        <v>1.69804186322181E-3</v>
      </c>
      <c r="O21">
        <v>2.6212206573705002E-4</v>
      </c>
      <c r="P21">
        <v>1.9694512081482401E-3</v>
      </c>
      <c r="Q21">
        <v>2.3402696578157601E-3</v>
      </c>
      <c r="R21">
        <v>4.2682685974066104</v>
      </c>
      <c r="S21">
        <v>6.3567787880701303</v>
      </c>
      <c r="T21">
        <v>2340.2696578157602</v>
      </c>
      <c r="U21" t="s">
        <v>24</v>
      </c>
      <c r="V21" t="s">
        <v>26</v>
      </c>
      <c r="W21" t="str">
        <f t="shared" si="0"/>
        <v>Santa Martha reef</v>
      </c>
      <c r="X21" s="3">
        <v>44146</v>
      </c>
      <c r="Y21" s="4">
        <v>2.5208333333321198</v>
      </c>
      <c r="Z21" t="s">
        <v>29</v>
      </c>
    </row>
    <row r="22" spans="1:26" x14ac:dyDescent="0.35">
      <c r="A22">
        <v>8</v>
      </c>
      <c r="B22">
        <v>33.840678935943899</v>
      </c>
      <c r="C22">
        <v>21.8</v>
      </c>
      <c r="D22">
        <v>1</v>
      </c>
      <c r="E22">
        <v>0</v>
      </c>
      <c r="F22">
        <v>8.1676752090608904</v>
      </c>
      <c r="G22">
        <v>8.7127239168349792E-6</v>
      </c>
      <c r="H22">
        <v>280.61921692413102</v>
      </c>
      <c r="I22">
        <v>281.553416163034</v>
      </c>
      <c r="J22">
        <v>280.61921692413102</v>
      </c>
      <c r="K22">
        <v>281.553416163034</v>
      </c>
      <c r="L22">
        <v>280.61921692413102</v>
      </c>
      <c r="M22">
        <v>281.55341715805002</v>
      </c>
      <c r="N22">
        <v>1.6930644488049899E-3</v>
      </c>
      <c r="O22">
        <v>2.3298784050726899E-4</v>
      </c>
      <c r="P22">
        <v>1.9347650132291001E-3</v>
      </c>
      <c r="Q22">
        <v>2.2665566490121599E-3</v>
      </c>
      <c r="R22">
        <v>3.6721155598270698</v>
      </c>
      <c r="S22">
        <v>5.6345270232699498</v>
      </c>
      <c r="T22">
        <v>2266.5566490121601</v>
      </c>
      <c r="U22" t="s">
        <v>27</v>
      </c>
      <c r="V22" t="s">
        <v>25</v>
      </c>
      <c r="W22" t="str">
        <f t="shared" si="0"/>
        <v>Spaanse Water bay</v>
      </c>
      <c r="X22" s="3">
        <v>44148</v>
      </c>
      <c r="Y22" s="4">
        <v>2.2840277777795599</v>
      </c>
      <c r="Z22" t="s">
        <v>29</v>
      </c>
    </row>
    <row r="23" spans="1:26" x14ac:dyDescent="0.35">
      <c r="A23">
        <v>8</v>
      </c>
      <c r="B23">
        <v>35.477535056677603</v>
      </c>
      <c r="C23">
        <v>27.7</v>
      </c>
      <c r="D23">
        <v>1</v>
      </c>
      <c r="E23">
        <v>0</v>
      </c>
      <c r="F23">
        <v>8.0529057494012903</v>
      </c>
      <c r="G23">
        <v>1.0335433198263601E-5</v>
      </c>
      <c r="H23">
        <v>389.98352453571499</v>
      </c>
      <c r="I23">
        <v>391.19170233076898</v>
      </c>
      <c r="J23">
        <v>389.98352453571499</v>
      </c>
      <c r="K23">
        <v>391.19170233076898</v>
      </c>
      <c r="L23">
        <v>389.98352453571499</v>
      </c>
      <c r="M23">
        <v>391.19170403014903</v>
      </c>
      <c r="N23">
        <v>1.75331263698947E-3</v>
      </c>
      <c r="O23">
        <v>2.38956146435452E-4</v>
      </c>
      <c r="P23">
        <v>2.0026042166231802E-3</v>
      </c>
      <c r="Q23">
        <v>2.3391909531150401E-3</v>
      </c>
      <c r="R23">
        <v>3.82996782757299</v>
      </c>
      <c r="S23">
        <v>5.75718932321909</v>
      </c>
      <c r="T23">
        <v>2339.19095311504</v>
      </c>
      <c r="U23" t="s">
        <v>27</v>
      </c>
      <c r="V23" t="s">
        <v>26</v>
      </c>
      <c r="W23" t="str">
        <f t="shared" si="0"/>
        <v>Spaanse Water reef</v>
      </c>
      <c r="X23" s="3">
        <v>44148</v>
      </c>
      <c r="Y23" s="4">
        <v>2.3069444444445302</v>
      </c>
      <c r="Z23" t="s">
        <v>29</v>
      </c>
    </row>
    <row r="24" spans="1:26" x14ac:dyDescent="0.35">
      <c r="A24">
        <v>8</v>
      </c>
      <c r="B24">
        <v>34.167083487265103</v>
      </c>
      <c r="C24">
        <v>27</v>
      </c>
      <c r="D24">
        <v>1</v>
      </c>
      <c r="E24">
        <v>0</v>
      </c>
      <c r="F24">
        <v>8.0675679682957497</v>
      </c>
      <c r="G24">
        <v>1.0019421255365101E-5</v>
      </c>
      <c r="H24">
        <v>369.24780393781498</v>
      </c>
      <c r="I24">
        <v>370.40143455053999</v>
      </c>
      <c r="J24">
        <v>369.24780393781498</v>
      </c>
      <c r="K24">
        <v>370.40143455053999</v>
      </c>
      <c r="L24">
        <v>369.24780393781498</v>
      </c>
      <c r="M24">
        <v>370.40143609630297</v>
      </c>
      <c r="N24">
        <v>1.71704397303035E-3</v>
      </c>
      <c r="O24">
        <v>2.28961558523629E-4</v>
      </c>
      <c r="P24">
        <v>1.9560249528093499E-3</v>
      </c>
      <c r="Q24">
        <v>2.27868557482945E-3</v>
      </c>
      <c r="R24">
        <v>3.68963507040143</v>
      </c>
      <c r="S24">
        <v>5.5715348028570197</v>
      </c>
      <c r="T24">
        <v>2278.6855748294502</v>
      </c>
      <c r="U24" t="s">
        <v>27</v>
      </c>
      <c r="V24" t="s">
        <v>25</v>
      </c>
      <c r="W24" t="str">
        <f t="shared" si="0"/>
        <v>Spaanse Water bay</v>
      </c>
      <c r="X24" s="3">
        <v>44148</v>
      </c>
      <c r="Y24" s="4">
        <v>2.37152777777737</v>
      </c>
      <c r="Z24" t="s">
        <v>29</v>
      </c>
    </row>
    <row r="25" spans="1:26" x14ac:dyDescent="0.35">
      <c r="A25">
        <v>8</v>
      </c>
      <c r="B25">
        <v>35.559694849182101</v>
      </c>
      <c r="C25">
        <v>27.8</v>
      </c>
      <c r="D25">
        <v>1</v>
      </c>
      <c r="E25">
        <v>0</v>
      </c>
      <c r="F25">
        <v>8.0529057494012903</v>
      </c>
      <c r="G25">
        <v>1.0290160067174399E-5</v>
      </c>
      <c r="H25">
        <v>389.36806475226399</v>
      </c>
      <c r="I25">
        <v>390.57287997784499</v>
      </c>
      <c r="J25">
        <v>389.36806475226399</v>
      </c>
      <c r="K25">
        <v>390.57287997784499</v>
      </c>
      <c r="L25">
        <v>389.36806475226399</v>
      </c>
      <c r="M25">
        <v>390.57288166835298</v>
      </c>
      <c r="N25">
        <v>1.74995574417786E-3</v>
      </c>
      <c r="O25">
        <v>2.3981083174484999E-4</v>
      </c>
      <c r="P25">
        <v>2.0000567359898802E-3</v>
      </c>
      <c r="Q25">
        <v>2.33814422568759E-3</v>
      </c>
      <c r="R25">
        <v>3.8433459729762198</v>
      </c>
      <c r="S25">
        <v>5.7746876358403103</v>
      </c>
      <c r="T25">
        <v>2338.1442256875898</v>
      </c>
      <c r="U25" t="s">
        <v>27</v>
      </c>
      <c r="V25" t="s">
        <v>26</v>
      </c>
      <c r="W25" t="str">
        <f t="shared" si="0"/>
        <v>Spaanse Water reef</v>
      </c>
      <c r="X25" s="3">
        <v>44148</v>
      </c>
      <c r="Y25" s="4">
        <v>2.40972222222263</v>
      </c>
      <c r="Z25" t="s">
        <v>29</v>
      </c>
    </row>
    <row r="26" spans="1:26" x14ac:dyDescent="0.35">
      <c r="A26">
        <v>8</v>
      </c>
      <c r="B26">
        <v>34.412204262681399</v>
      </c>
      <c r="C26">
        <v>30.3</v>
      </c>
      <c r="D26">
        <v>1</v>
      </c>
      <c r="E26">
        <v>0</v>
      </c>
      <c r="F26">
        <v>8.0091476931121992</v>
      </c>
      <c r="G26">
        <v>1.08620811096889E-5</v>
      </c>
      <c r="H26">
        <v>433.232343550976</v>
      </c>
      <c r="I26">
        <v>434.53330009777</v>
      </c>
      <c r="J26">
        <v>433.232343550976</v>
      </c>
      <c r="K26">
        <v>434.53330009777</v>
      </c>
      <c r="L26">
        <v>433.232343550976</v>
      </c>
      <c r="M26">
        <v>434.53330208503598</v>
      </c>
      <c r="N26">
        <v>1.7304832197710699E-3</v>
      </c>
      <c r="O26">
        <v>2.28538784878733E-4</v>
      </c>
      <c r="P26">
        <v>1.9698840857594901E-3</v>
      </c>
      <c r="Q26">
        <v>2.2900972767006299E-3</v>
      </c>
      <c r="R26">
        <v>3.7441115542632302</v>
      </c>
      <c r="S26">
        <v>5.5899151984524797</v>
      </c>
      <c r="T26">
        <v>2290.0972767006301</v>
      </c>
      <c r="U26" t="s">
        <v>27</v>
      </c>
      <c r="V26" t="s">
        <v>25</v>
      </c>
      <c r="W26" t="str">
        <f t="shared" si="0"/>
        <v>Spaanse Water bay</v>
      </c>
      <c r="X26" s="3">
        <v>44148</v>
      </c>
      <c r="Y26" s="4">
        <v>2.5013888888897799</v>
      </c>
      <c r="Z26" t="s">
        <v>29</v>
      </c>
    </row>
    <row r="27" spans="1:26" x14ac:dyDescent="0.35">
      <c r="A27">
        <v>8</v>
      </c>
      <c r="B27">
        <v>35.477535056677603</v>
      </c>
      <c r="C27">
        <v>30.8</v>
      </c>
      <c r="D27">
        <v>1</v>
      </c>
      <c r="E27">
        <v>0</v>
      </c>
      <c r="F27">
        <v>7.99825855490809</v>
      </c>
      <c r="G27">
        <v>1.10415747175096E-5</v>
      </c>
      <c r="H27">
        <v>447.768026514474</v>
      </c>
      <c r="I27">
        <v>449.10464855380002</v>
      </c>
      <c r="J27">
        <v>447.768026514474</v>
      </c>
      <c r="K27">
        <v>449.10464855380002</v>
      </c>
      <c r="L27">
        <v>447.768026514474</v>
      </c>
      <c r="M27">
        <v>449.10465065483299</v>
      </c>
      <c r="N27">
        <v>1.7454003057084601E-3</v>
      </c>
      <c r="O27">
        <v>2.34527619265045E-4</v>
      </c>
      <c r="P27">
        <v>1.9909694996910199E-3</v>
      </c>
      <c r="Q27">
        <v>2.3204042399818398E-3</v>
      </c>
      <c r="R27">
        <v>3.8231370080342399</v>
      </c>
      <c r="S27">
        <v>5.6871280242441804</v>
      </c>
      <c r="T27">
        <v>2320.40423998184</v>
      </c>
      <c r="U27" t="s">
        <v>27</v>
      </c>
      <c r="V27" t="s">
        <v>26</v>
      </c>
      <c r="W27" t="str">
        <f t="shared" si="0"/>
        <v>Spaanse Water reef</v>
      </c>
      <c r="X27" s="3">
        <v>44148</v>
      </c>
      <c r="Y27" s="4">
        <v>2.51944444444598</v>
      </c>
      <c r="Z27" t="s">
        <v>29</v>
      </c>
    </row>
    <row r="28" spans="1:26" x14ac:dyDescent="0.35">
      <c r="A28">
        <v>8</v>
      </c>
      <c r="B28">
        <v>34.575769176344998</v>
      </c>
      <c r="C28">
        <v>31</v>
      </c>
      <c r="D28">
        <v>1</v>
      </c>
      <c r="E28">
        <v>0</v>
      </c>
      <c r="F28">
        <v>7.9946330847218601</v>
      </c>
      <c r="G28">
        <v>1.1182907310691201E-5</v>
      </c>
      <c r="H28">
        <v>453.528491855678</v>
      </c>
      <c r="I28">
        <v>454.879092141326</v>
      </c>
      <c r="J28">
        <v>453.528491855678</v>
      </c>
      <c r="K28">
        <v>454.879092141326</v>
      </c>
      <c r="L28">
        <v>453.528491855678</v>
      </c>
      <c r="M28">
        <v>454.87909428787998</v>
      </c>
      <c r="N28">
        <v>1.7464109649743E-3</v>
      </c>
      <c r="O28">
        <v>2.2958999649005401E-4</v>
      </c>
      <c r="P28">
        <v>1.9871838687750502E-3</v>
      </c>
      <c r="Q28">
        <v>2.30792200142376E-3</v>
      </c>
      <c r="R28">
        <v>3.7724601051862701</v>
      </c>
      <c r="S28">
        <v>5.6168353203699199</v>
      </c>
      <c r="T28">
        <v>2307.9220014237599</v>
      </c>
      <c r="U28" t="s">
        <v>27</v>
      </c>
      <c r="V28" t="s">
        <v>25</v>
      </c>
      <c r="W28" t="str">
        <f t="shared" si="0"/>
        <v>Spaanse Water bay</v>
      </c>
      <c r="X28" s="3">
        <v>44148</v>
      </c>
      <c r="Y28" s="4">
        <v>2.6319444444452502</v>
      </c>
      <c r="Z28" t="s">
        <v>29</v>
      </c>
    </row>
    <row r="29" spans="1:26" x14ac:dyDescent="0.35">
      <c r="A29">
        <v>8</v>
      </c>
      <c r="B29">
        <v>35.395405434263601</v>
      </c>
      <c r="C29">
        <v>30.3</v>
      </c>
      <c r="D29">
        <v>1</v>
      </c>
      <c r="E29">
        <v>0</v>
      </c>
      <c r="F29">
        <v>8.0091476931121992</v>
      </c>
      <c r="G29">
        <v>1.08771344445779E-5</v>
      </c>
      <c r="H29">
        <v>435.95163915456999</v>
      </c>
      <c r="I29">
        <v>437.26076567376401</v>
      </c>
      <c r="J29">
        <v>435.95163915456999</v>
      </c>
      <c r="K29">
        <v>437.26076567376401</v>
      </c>
      <c r="L29">
        <v>435.95163915456999</v>
      </c>
      <c r="M29">
        <v>437.260767686056</v>
      </c>
      <c r="N29">
        <v>1.7467187968802399E-3</v>
      </c>
      <c r="O29">
        <v>2.3595299257420899E-4</v>
      </c>
      <c r="P29">
        <v>1.9935489238990301E-3</v>
      </c>
      <c r="Q29">
        <v>2.3249726024750098E-3</v>
      </c>
      <c r="R29">
        <v>3.8377552316582402</v>
      </c>
      <c r="S29">
        <v>5.7195695536070197</v>
      </c>
      <c r="T29">
        <v>2324.9726024750098</v>
      </c>
      <c r="U29" t="s">
        <v>27</v>
      </c>
      <c r="V29" t="s">
        <v>26</v>
      </c>
      <c r="W29" t="str">
        <f t="shared" si="0"/>
        <v>Spaanse Water reef</v>
      </c>
      <c r="X29" s="3">
        <v>44148</v>
      </c>
      <c r="Y29" s="4">
        <v>2.6458333333321198</v>
      </c>
      <c r="Z29" t="s">
        <v>29</v>
      </c>
    </row>
    <row r="30" spans="1:26" x14ac:dyDescent="0.35">
      <c r="A30">
        <v>8</v>
      </c>
      <c r="B30">
        <v>34.167083487265103</v>
      </c>
      <c r="C30">
        <v>27.2</v>
      </c>
      <c r="D30">
        <v>1</v>
      </c>
      <c r="E30">
        <v>0</v>
      </c>
      <c r="F30">
        <v>8.0620649643812694</v>
      </c>
      <c r="G30">
        <v>1.0098949041771901E-5</v>
      </c>
      <c r="H30">
        <v>373.99166798456997</v>
      </c>
      <c r="I30">
        <v>375.15730207464702</v>
      </c>
      <c r="J30">
        <v>373.99166798456997</v>
      </c>
      <c r="K30">
        <v>375.15730207464702</v>
      </c>
      <c r="L30">
        <v>373.99166798456997</v>
      </c>
      <c r="M30">
        <v>375.15730365381199</v>
      </c>
      <c r="N30">
        <v>1.71524962530315E-3</v>
      </c>
      <c r="O30">
        <v>2.2749061945819899E-4</v>
      </c>
      <c r="P30">
        <v>1.9528391938031201E-3</v>
      </c>
      <c r="Q30">
        <v>2.2734498828246999E-3</v>
      </c>
      <c r="R30">
        <v>3.6697426359896199</v>
      </c>
      <c r="S30">
        <v>5.5379800311185603</v>
      </c>
      <c r="T30">
        <v>2273.4498828247001</v>
      </c>
      <c r="U30" t="s">
        <v>27</v>
      </c>
      <c r="V30" t="s">
        <v>25</v>
      </c>
      <c r="W30" t="str">
        <f t="shared" si="0"/>
        <v>Spaanse Water bay</v>
      </c>
      <c r="X30" s="3">
        <v>44148</v>
      </c>
      <c r="Y30" s="4">
        <v>2.7430555555547498</v>
      </c>
      <c r="Z30" t="s">
        <v>29</v>
      </c>
    </row>
    <row r="31" spans="1:26" x14ac:dyDescent="0.35">
      <c r="A31">
        <v>8</v>
      </c>
      <c r="B31">
        <v>35.395405434263601</v>
      </c>
      <c r="C31">
        <v>26.7</v>
      </c>
      <c r="D31">
        <v>1</v>
      </c>
      <c r="E31">
        <v>0</v>
      </c>
      <c r="F31">
        <v>8.0730766741506592</v>
      </c>
      <c r="G31">
        <v>9.0950615115148895E-6</v>
      </c>
      <c r="H31">
        <v>334.83765724337798</v>
      </c>
      <c r="I31">
        <v>335.88754705441602</v>
      </c>
      <c r="J31">
        <v>334.83765724337798</v>
      </c>
      <c r="K31">
        <v>335.88754705441602</v>
      </c>
      <c r="L31">
        <v>334.83765724337798</v>
      </c>
      <c r="M31">
        <v>335.88754833344302</v>
      </c>
      <c r="N31">
        <v>1.58550618140856E-3</v>
      </c>
      <c r="O31">
        <v>2.1787379592183101E-4</v>
      </c>
      <c r="P31">
        <v>1.8124750388419E-3</v>
      </c>
      <c r="Q31">
        <v>2.1300687086488902E-3</v>
      </c>
      <c r="R31">
        <v>3.47657764387723</v>
      </c>
      <c r="S31">
        <v>5.2434466017656298</v>
      </c>
      <c r="T31">
        <v>2130.0687086488902</v>
      </c>
      <c r="U31" t="s">
        <v>27</v>
      </c>
      <c r="V31" t="s">
        <v>26</v>
      </c>
      <c r="W31" t="str">
        <f t="shared" si="0"/>
        <v>Spaanse Water reef</v>
      </c>
      <c r="X31" s="3">
        <v>44148</v>
      </c>
      <c r="Y31" s="4">
        <v>2.75347222222263</v>
      </c>
      <c r="Z31" t="s">
        <v>29</v>
      </c>
    </row>
    <row r="32" spans="1:26" x14ac:dyDescent="0.35">
      <c r="A32">
        <v>8</v>
      </c>
      <c r="B32">
        <v>34.412204262681399</v>
      </c>
      <c r="C32">
        <v>26.4</v>
      </c>
      <c r="D32">
        <v>1</v>
      </c>
      <c r="E32">
        <v>0</v>
      </c>
      <c r="F32">
        <v>8.0056053738592698</v>
      </c>
      <c r="G32">
        <v>1.2273611527297001E-5</v>
      </c>
      <c r="H32">
        <v>446.28769009246702</v>
      </c>
      <c r="I32">
        <v>447.69231445668498</v>
      </c>
      <c r="J32">
        <v>446.28769009246702</v>
      </c>
      <c r="K32">
        <v>447.69231445668498</v>
      </c>
      <c r="L32">
        <v>446.28769009246702</v>
      </c>
      <c r="M32">
        <v>447.69231674310703</v>
      </c>
      <c r="N32">
        <v>1.8070055313371E-3</v>
      </c>
      <c r="O32">
        <v>2.05573284254367E-4</v>
      </c>
      <c r="P32">
        <v>2.0248524271187598E-3</v>
      </c>
      <c r="Q32">
        <v>2.3101779411275501E-3</v>
      </c>
      <c r="R32">
        <v>3.2973597233188001</v>
      </c>
      <c r="S32">
        <v>4.9862390372795504</v>
      </c>
      <c r="T32">
        <v>2310.1779411275502</v>
      </c>
      <c r="U32" t="s">
        <v>24</v>
      </c>
      <c r="V32" t="s">
        <v>25</v>
      </c>
      <c r="W32" t="str">
        <f t="shared" si="0"/>
        <v>Santa Martha bay</v>
      </c>
      <c r="X32" s="3">
        <v>44151</v>
      </c>
      <c r="Y32" s="4">
        <v>2.2951388888905102</v>
      </c>
      <c r="Z32" t="s">
        <v>29</v>
      </c>
    </row>
    <row r="33" spans="1:26" x14ac:dyDescent="0.35">
      <c r="A33">
        <v>8</v>
      </c>
      <c r="B33">
        <v>33.596193039305</v>
      </c>
      <c r="C33">
        <v>25.7</v>
      </c>
      <c r="D33">
        <v>1</v>
      </c>
      <c r="E33">
        <v>0</v>
      </c>
      <c r="F33">
        <v>8.02012069924446</v>
      </c>
      <c r="G33">
        <v>1.18391052600992E-5</v>
      </c>
      <c r="H33">
        <v>421.30529548050202</v>
      </c>
      <c r="I33">
        <v>422.64257694516903</v>
      </c>
      <c r="J33">
        <v>421.30529548050202</v>
      </c>
      <c r="K33">
        <v>422.64257694516903</v>
      </c>
      <c r="L33">
        <v>421.30529548050202</v>
      </c>
      <c r="M33">
        <v>422.64257901265103</v>
      </c>
      <c r="N33">
        <v>1.76608804945495E-3</v>
      </c>
      <c r="O33">
        <v>1.98666018798644E-4</v>
      </c>
      <c r="P33">
        <v>1.97659317351369E-3</v>
      </c>
      <c r="Q33">
        <v>2.2533953591974301E-3</v>
      </c>
      <c r="R33">
        <v>3.1917887958381499</v>
      </c>
      <c r="S33">
        <v>4.8449206852335696</v>
      </c>
      <c r="T33">
        <v>2253.39535919743</v>
      </c>
      <c r="U33" t="s">
        <v>24</v>
      </c>
      <c r="V33" t="s">
        <v>25</v>
      </c>
      <c r="W33" t="str">
        <f t="shared" si="0"/>
        <v>Santa Martha bay</v>
      </c>
      <c r="X33" s="3">
        <v>44151</v>
      </c>
      <c r="Y33" s="4">
        <v>2.4270833333321198</v>
      </c>
      <c r="Z33" t="s">
        <v>29</v>
      </c>
    </row>
    <row r="34" spans="1:26" x14ac:dyDescent="0.35">
      <c r="A34">
        <v>8</v>
      </c>
      <c r="B34">
        <v>34.985209966267703</v>
      </c>
      <c r="C34">
        <v>26.3</v>
      </c>
      <c r="D34">
        <v>1</v>
      </c>
      <c r="E34">
        <v>0</v>
      </c>
      <c r="F34">
        <v>8.0074175523250304</v>
      </c>
      <c r="G34">
        <v>1.20520426563503E-5</v>
      </c>
      <c r="H34">
        <v>438.443137571477</v>
      </c>
      <c r="I34">
        <v>439.82473525674601</v>
      </c>
      <c r="J34">
        <v>438.443137571477</v>
      </c>
      <c r="K34">
        <v>439.82473525674601</v>
      </c>
      <c r="L34">
        <v>438.443137571477</v>
      </c>
      <c r="M34">
        <v>439.82473746808603</v>
      </c>
      <c r="N34">
        <v>1.7868177486789899E-3</v>
      </c>
      <c r="O34">
        <v>2.0609095987559299E-4</v>
      </c>
      <c r="P34">
        <v>2.0049607512109399E-3</v>
      </c>
      <c r="Q34">
        <v>2.2931074665283801E-3</v>
      </c>
      <c r="R34">
        <v>3.2914312954954799</v>
      </c>
      <c r="S34">
        <v>4.9737640687634599</v>
      </c>
      <c r="T34">
        <v>2293.10746652838</v>
      </c>
      <c r="U34" t="s">
        <v>24</v>
      </c>
      <c r="V34" t="s">
        <v>25</v>
      </c>
      <c r="W34" t="str">
        <f t="shared" si="0"/>
        <v>Santa Martha bay</v>
      </c>
      <c r="X34" s="3">
        <v>44151</v>
      </c>
      <c r="Y34" s="4">
        <v>2.5069444444452502</v>
      </c>
      <c r="Z34" t="s">
        <v>29</v>
      </c>
    </row>
    <row r="35" spans="1:26" x14ac:dyDescent="0.35">
      <c r="A35">
        <v>8</v>
      </c>
      <c r="B35">
        <v>32.296870732332202</v>
      </c>
      <c r="C35">
        <v>27.2</v>
      </c>
      <c r="D35">
        <v>1</v>
      </c>
      <c r="E35">
        <v>0</v>
      </c>
      <c r="F35">
        <v>7.9929376128665099</v>
      </c>
      <c r="G35">
        <v>1.20567735148345E-5</v>
      </c>
      <c r="H35">
        <v>442.25467207449498</v>
      </c>
      <c r="I35">
        <v>443.63317342897801</v>
      </c>
      <c r="J35">
        <v>442.25467207449498</v>
      </c>
      <c r="K35">
        <v>443.63317342897801</v>
      </c>
      <c r="L35">
        <v>442.25467207449498</v>
      </c>
      <c r="M35">
        <v>443.633175637254</v>
      </c>
      <c r="N35">
        <v>1.7173711190121899E-3</v>
      </c>
      <c r="O35">
        <v>1.85785206388401E-4</v>
      </c>
      <c r="P35">
        <v>1.9152130989154199E-3</v>
      </c>
      <c r="Q35">
        <v>2.1733990995689602E-3</v>
      </c>
      <c r="R35">
        <v>3.0314235805783798</v>
      </c>
      <c r="S35">
        <v>4.5941690768361996</v>
      </c>
      <c r="T35">
        <v>2173.3990995689601</v>
      </c>
      <c r="U35" t="s">
        <v>24</v>
      </c>
      <c r="V35" t="s">
        <v>25</v>
      </c>
      <c r="W35" t="str">
        <f t="shared" si="0"/>
        <v>Santa Martha bay</v>
      </c>
      <c r="X35" s="3">
        <v>44151</v>
      </c>
      <c r="Y35" s="4">
        <v>2.6423611111094898</v>
      </c>
      <c r="Z35" t="s">
        <v>29</v>
      </c>
    </row>
    <row r="36" spans="1:26" s="5" customFormat="1" x14ac:dyDescent="0.35">
      <c r="A36" s="5">
        <v>8</v>
      </c>
      <c r="B36" s="5">
        <v>31.650121698977799</v>
      </c>
      <c r="C36" s="5">
        <v>27.5</v>
      </c>
      <c r="D36" s="5">
        <v>1</v>
      </c>
      <c r="E36" s="5">
        <v>0</v>
      </c>
      <c r="F36" s="5">
        <v>7.9875177816627003</v>
      </c>
      <c r="G36" s="5">
        <v>1.2140512132426799E-5</v>
      </c>
      <c r="H36" s="5">
        <v>447.10638383993302</v>
      </c>
      <c r="I36" s="5">
        <v>448.49497129841302</v>
      </c>
      <c r="J36" s="5">
        <v>447.10638383993302</v>
      </c>
      <c r="K36" s="5">
        <v>448.49497129841302</v>
      </c>
      <c r="L36" s="5">
        <v>447.10638383993302</v>
      </c>
      <c r="M36" s="5">
        <v>448.49497354139601</v>
      </c>
      <c r="N36" s="5">
        <v>1.7066813443135599E-3</v>
      </c>
      <c r="O36" s="5">
        <v>1.8144001812553999E-4</v>
      </c>
      <c r="P36" s="5">
        <v>1.9002618745715199E-3</v>
      </c>
      <c r="Q36" s="5">
        <v>2.1516234569488699E-3</v>
      </c>
      <c r="R36" s="5">
        <v>2.9762063676768702</v>
      </c>
      <c r="S36" s="5">
        <v>4.5140543589705002</v>
      </c>
      <c r="T36" s="5">
        <v>2151.6234569488702</v>
      </c>
      <c r="U36" s="5" t="s">
        <v>24</v>
      </c>
      <c r="V36" s="5" t="s">
        <v>25</v>
      </c>
      <c r="W36" s="5" t="str">
        <f t="shared" si="0"/>
        <v>Santa Martha bay</v>
      </c>
      <c r="X36" s="6">
        <v>44151</v>
      </c>
      <c r="Y36" s="7">
        <v>2.73819444444598</v>
      </c>
      <c r="Z36" s="5" t="s">
        <v>29</v>
      </c>
    </row>
    <row r="37" spans="1:26" x14ac:dyDescent="0.35">
      <c r="A37">
        <v>8</v>
      </c>
      <c r="B37">
        <v>35.395405434263601</v>
      </c>
      <c r="C37">
        <v>27</v>
      </c>
      <c r="D37">
        <v>1</v>
      </c>
      <c r="E37">
        <v>0</v>
      </c>
      <c r="F37">
        <v>7.9947454396021804</v>
      </c>
      <c r="G37">
        <v>1.24425914099426E-5</v>
      </c>
      <c r="H37">
        <v>461.43762189541798</v>
      </c>
      <c r="I37">
        <v>462.87943294440998</v>
      </c>
      <c r="J37">
        <v>461.43762189541798</v>
      </c>
      <c r="K37">
        <v>462.87943294440998</v>
      </c>
      <c r="L37">
        <v>461.43762189541798</v>
      </c>
      <c r="M37">
        <v>462.879435358423</v>
      </c>
      <c r="N37">
        <v>1.82128148770123E-3</v>
      </c>
      <c r="O37">
        <v>2.1126384020068301E-4</v>
      </c>
      <c r="P37">
        <v>2.04498791931185E-3</v>
      </c>
      <c r="Q37">
        <v>2.3388480054454702E-3</v>
      </c>
      <c r="R37">
        <v>3.3761265073728799</v>
      </c>
      <c r="S37">
        <v>5.0870873271067998</v>
      </c>
      <c r="T37">
        <v>2338.8480054454699</v>
      </c>
      <c r="U37" t="s">
        <v>24</v>
      </c>
      <c r="V37" t="s">
        <v>26</v>
      </c>
      <c r="W37" t="str">
        <f t="shared" si="0"/>
        <v>Santa Martha reef</v>
      </c>
      <c r="X37" s="3">
        <v>44151</v>
      </c>
      <c r="Y37" s="4">
        <v>2.3041666666649698</v>
      </c>
      <c r="Z37" t="s">
        <v>29</v>
      </c>
    </row>
    <row r="38" spans="1:26" x14ac:dyDescent="0.35">
      <c r="A38">
        <v>8</v>
      </c>
      <c r="B38">
        <v>35.313305984486703</v>
      </c>
      <c r="C38">
        <v>25.8</v>
      </c>
      <c r="D38">
        <v>1</v>
      </c>
      <c r="E38">
        <v>0</v>
      </c>
      <c r="F38">
        <v>8.0164880032662307</v>
      </c>
      <c r="G38">
        <v>1.20374652590211E-5</v>
      </c>
      <c r="H38">
        <v>433.26067604176097</v>
      </c>
      <c r="I38">
        <v>434.63425290567602</v>
      </c>
      <c r="J38">
        <v>433.26067604176097</v>
      </c>
      <c r="K38">
        <v>434.63425290567602</v>
      </c>
      <c r="L38">
        <v>433.26067604176097</v>
      </c>
      <c r="M38">
        <v>434.63425508761998</v>
      </c>
      <c r="N38">
        <v>1.80982089885371E-3</v>
      </c>
      <c r="O38">
        <v>2.1086685595704801E-4</v>
      </c>
      <c r="P38">
        <v>2.0327252200697801E-3</v>
      </c>
      <c r="Q38">
        <v>2.3271903379052301E-3</v>
      </c>
      <c r="R38">
        <v>3.3520536423681802</v>
      </c>
      <c r="S38">
        <v>5.0705554186976904</v>
      </c>
      <c r="T38">
        <v>2327.1903379052301</v>
      </c>
      <c r="U38" t="s">
        <v>24</v>
      </c>
      <c r="V38" t="s">
        <v>26</v>
      </c>
      <c r="W38" t="str">
        <f t="shared" si="0"/>
        <v>Santa Martha reef</v>
      </c>
      <c r="X38" s="3">
        <v>44151</v>
      </c>
      <c r="Y38" s="4">
        <v>2.4444444444452502</v>
      </c>
      <c r="Z38" t="s">
        <v>29</v>
      </c>
    </row>
    <row r="39" spans="1:26" x14ac:dyDescent="0.35">
      <c r="A39">
        <v>8</v>
      </c>
      <c r="B39">
        <v>35.395405434263601</v>
      </c>
      <c r="C39">
        <v>27.6</v>
      </c>
      <c r="D39">
        <v>1</v>
      </c>
      <c r="E39">
        <v>0</v>
      </c>
      <c r="F39">
        <v>7.9839075729521598</v>
      </c>
      <c r="G39">
        <v>1.2502140271468099E-5</v>
      </c>
      <c r="H39">
        <v>470.41271331462099</v>
      </c>
      <c r="I39">
        <v>471.87195977088402</v>
      </c>
      <c r="J39">
        <v>470.41271331462099</v>
      </c>
      <c r="K39">
        <v>471.87195977088402</v>
      </c>
      <c r="L39">
        <v>470.41271331462099</v>
      </c>
      <c r="M39">
        <v>471.87196224866398</v>
      </c>
      <c r="N39">
        <v>1.8048435448798201E-3</v>
      </c>
      <c r="O39">
        <v>2.0869662532320901E-4</v>
      </c>
      <c r="P39">
        <v>2.0260423104744999E-3</v>
      </c>
      <c r="Q39">
        <v>2.3168441550399498E-3</v>
      </c>
      <c r="R39">
        <v>3.3452372874126</v>
      </c>
      <c r="S39">
        <v>5.03082382924143</v>
      </c>
      <c r="T39">
        <v>2316.8441550399498</v>
      </c>
      <c r="U39" t="s">
        <v>24</v>
      </c>
      <c r="V39" t="s">
        <v>26</v>
      </c>
      <c r="W39" t="str">
        <f t="shared" si="0"/>
        <v>Santa Martha reef</v>
      </c>
      <c r="X39" s="3">
        <v>44151</v>
      </c>
      <c r="Y39" s="4">
        <v>2.53125</v>
      </c>
      <c r="Z39" t="s">
        <v>29</v>
      </c>
    </row>
    <row r="40" spans="1:26" x14ac:dyDescent="0.35">
      <c r="A40">
        <v>8</v>
      </c>
      <c r="B40">
        <v>35.313305984486703</v>
      </c>
      <c r="C40">
        <v>27.8</v>
      </c>
      <c r="D40">
        <v>1</v>
      </c>
      <c r="E40">
        <v>0</v>
      </c>
      <c r="F40">
        <v>7.9802997471871304</v>
      </c>
      <c r="G40">
        <v>1.2774581847850899E-5</v>
      </c>
      <c r="H40">
        <v>482.77176296904997</v>
      </c>
      <c r="I40">
        <v>484.26575821673401</v>
      </c>
      <c r="J40">
        <v>482.77176296904997</v>
      </c>
      <c r="K40">
        <v>484.26575821673401</v>
      </c>
      <c r="L40">
        <v>482.77176296904997</v>
      </c>
      <c r="M40">
        <v>484.26576081562098</v>
      </c>
      <c r="N40">
        <v>1.8344685133443099E-3</v>
      </c>
      <c r="O40">
        <v>2.1150326493354801E-4</v>
      </c>
      <c r="P40">
        <v>2.0587463601257098E-3</v>
      </c>
      <c r="Q40">
        <v>2.35165392523575E-3</v>
      </c>
      <c r="R40">
        <v>3.3957185421665601</v>
      </c>
      <c r="S40">
        <v>5.10409237933714</v>
      </c>
      <c r="T40">
        <v>2351.6539252357502</v>
      </c>
      <c r="U40" t="s">
        <v>24</v>
      </c>
      <c r="V40" t="s">
        <v>26</v>
      </c>
      <c r="W40" t="str">
        <f t="shared" si="0"/>
        <v>Santa Martha reef</v>
      </c>
      <c r="X40" s="3">
        <v>44151</v>
      </c>
      <c r="Y40" s="4">
        <v>2.65625</v>
      </c>
      <c r="Z40" t="s">
        <v>29</v>
      </c>
    </row>
    <row r="41" spans="1:26" x14ac:dyDescent="0.35">
      <c r="A41">
        <v>8</v>
      </c>
      <c r="B41">
        <v>35.477535056677603</v>
      </c>
      <c r="C41">
        <v>27.9</v>
      </c>
      <c r="D41">
        <v>1</v>
      </c>
      <c r="E41">
        <v>0</v>
      </c>
      <c r="F41">
        <v>7.9802997471871304</v>
      </c>
      <c r="G41">
        <v>1.2598644879629799E-5</v>
      </c>
      <c r="H41">
        <v>477.65958710506999</v>
      </c>
      <c r="I41">
        <v>479.13597108214498</v>
      </c>
      <c r="J41">
        <v>477.65958710506999</v>
      </c>
      <c r="K41">
        <v>479.13597108214498</v>
      </c>
      <c r="L41">
        <v>477.65958710506999</v>
      </c>
      <c r="M41">
        <v>479.13597362100802</v>
      </c>
      <c r="N41">
        <v>1.8148528635056299E-3</v>
      </c>
      <c r="O41">
        <v>2.1078635620785E-4</v>
      </c>
      <c r="P41">
        <v>2.0382378645931098E-3</v>
      </c>
      <c r="Q41">
        <v>2.3314253815587302E-3</v>
      </c>
      <c r="R41">
        <v>3.3819475608929399</v>
      </c>
      <c r="S41">
        <v>5.0804148758463601</v>
      </c>
      <c r="T41">
        <v>2331.4253815587299</v>
      </c>
      <c r="U41" t="s">
        <v>24</v>
      </c>
      <c r="V41" t="s">
        <v>26</v>
      </c>
      <c r="W41" t="str">
        <f t="shared" si="0"/>
        <v>Santa Martha reef</v>
      </c>
      <c r="X41" s="3">
        <v>44151</v>
      </c>
      <c r="Y41" s="4">
        <v>2.7430555555547498</v>
      </c>
      <c r="Z41" t="s">
        <v>29</v>
      </c>
    </row>
    <row r="42" spans="1:26" s="5" customFormat="1" x14ac:dyDescent="0.35">
      <c r="A42" s="5">
        <v>8</v>
      </c>
      <c r="B42" s="5">
        <v>31.246891672699299</v>
      </c>
      <c r="C42" s="5">
        <v>30.6</v>
      </c>
      <c r="D42" s="5">
        <v>1</v>
      </c>
      <c r="E42" s="5">
        <v>0</v>
      </c>
      <c r="F42" s="5">
        <v>8.0116790337312498</v>
      </c>
      <c r="G42" s="5">
        <v>1.06476500012931E-5</v>
      </c>
      <c r="H42" s="5">
        <v>420.95449571137198</v>
      </c>
      <c r="I42" s="5">
        <v>422.21404151180099</v>
      </c>
      <c r="J42" s="5">
        <v>420.95449571137198</v>
      </c>
      <c r="K42" s="5">
        <v>422.21404151180099</v>
      </c>
      <c r="L42" s="5">
        <v>420.95449571137198</v>
      </c>
      <c r="M42" s="5">
        <v>422.21404337642002</v>
      </c>
      <c r="N42" s="5">
        <v>1.66598402708951E-3</v>
      </c>
      <c r="O42" s="5">
        <v>2.07303574881272E-4</v>
      </c>
      <c r="P42" s="5">
        <v>1.8839352519720799E-3</v>
      </c>
      <c r="Q42" s="5">
        <v>2.1722216825673102E-3</v>
      </c>
      <c r="R42" s="5">
        <v>3.4724634001808399</v>
      </c>
      <c r="S42" s="5">
        <v>5.2199262166548897</v>
      </c>
      <c r="T42" s="5">
        <v>2172.2216825673099</v>
      </c>
      <c r="U42" s="5" t="s">
        <v>24</v>
      </c>
      <c r="V42" s="5" t="s">
        <v>25</v>
      </c>
      <c r="W42" s="5" t="str">
        <f t="shared" si="0"/>
        <v>Santa Martha bay</v>
      </c>
      <c r="X42" s="6">
        <v>44153</v>
      </c>
      <c r="Y42" s="7">
        <v>2.59027777777737</v>
      </c>
      <c r="Z42" s="5" t="s">
        <v>29</v>
      </c>
    </row>
    <row r="43" spans="1:26" x14ac:dyDescent="0.35">
      <c r="A43">
        <v>8</v>
      </c>
      <c r="B43">
        <v>35.231236709995898</v>
      </c>
      <c r="C43">
        <v>29.3</v>
      </c>
      <c r="D43">
        <v>1</v>
      </c>
      <c r="E43">
        <v>0</v>
      </c>
      <c r="F43">
        <v>8.0241735046189895</v>
      </c>
      <c r="G43">
        <v>1.06572370229937E-5</v>
      </c>
      <c r="H43">
        <v>417.08116802456902</v>
      </c>
      <c r="I43">
        <v>418.34869144248398</v>
      </c>
      <c r="J43">
        <v>417.08116802456902</v>
      </c>
      <c r="K43">
        <v>418.34869144248398</v>
      </c>
      <c r="L43">
        <v>417.08116802456902</v>
      </c>
      <c r="M43">
        <v>418.34869332283802</v>
      </c>
      <c r="N43">
        <v>1.7384762061652601E-3</v>
      </c>
      <c r="O43">
        <v>2.33652817300237E-4</v>
      </c>
      <c r="P43">
        <v>1.98278626048849E-3</v>
      </c>
      <c r="Q43">
        <v>2.3116281690253701E-3</v>
      </c>
      <c r="R43">
        <v>3.78375842994391</v>
      </c>
      <c r="S43">
        <v>5.6599156455885504</v>
      </c>
      <c r="T43">
        <v>2311.62816902537</v>
      </c>
      <c r="U43" t="s">
        <v>24</v>
      </c>
      <c r="V43" t="s">
        <v>26</v>
      </c>
      <c r="W43" t="str">
        <f t="shared" si="0"/>
        <v>Santa Martha reef</v>
      </c>
      <c r="X43" s="3">
        <v>44153</v>
      </c>
      <c r="Y43" s="4">
        <v>2.59027777777737</v>
      </c>
      <c r="Z43" t="s">
        <v>29</v>
      </c>
    </row>
    <row r="44" spans="1:26" x14ac:dyDescent="0.35">
      <c r="A44">
        <v>8</v>
      </c>
      <c r="B44">
        <v>34.821343066749002</v>
      </c>
      <c r="C44">
        <v>28.1</v>
      </c>
      <c r="D44">
        <v>1</v>
      </c>
      <c r="E44">
        <v>0</v>
      </c>
      <c r="F44">
        <v>7.9760290676488204</v>
      </c>
      <c r="G44">
        <v>1.29147695591296E-5</v>
      </c>
      <c r="H44">
        <v>490.35226272293897</v>
      </c>
      <c r="I44">
        <v>491.86424999544698</v>
      </c>
      <c r="J44">
        <v>490.35226272293897</v>
      </c>
      <c r="K44">
        <v>491.86424999544698</v>
      </c>
      <c r="L44">
        <v>490.35226272293897</v>
      </c>
      <c r="M44">
        <v>491.86425265996201</v>
      </c>
      <c r="N44">
        <v>1.8392972510055E-3</v>
      </c>
      <c r="O44">
        <v>2.09902072858695E-4</v>
      </c>
      <c r="P44">
        <v>2.0621140934233202E-3</v>
      </c>
      <c r="Q44">
        <v>2.3515564977901601E-3</v>
      </c>
      <c r="R44">
        <v>3.3870858790625098</v>
      </c>
      <c r="S44">
        <v>5.0903741215308598</v>
      </c>
      <c r="T44">
        <v>2351.5564977901599</v>
      </c>
      <c r="U44" t="s">
        <v>24</v>
      </c>
      <c r="V44" t="s">
        <v>25</v>
      </c>
      <c r="W44" t="str">
        <f t="shared" si="0"/>
        <v>Santa Martha bay</v>
      </c>
      <c r="X44" s="3">
        <v>44157</v>
      </c>
      <c r="Y44" s="4">
        <v>2.2881944444452502</v>
      </c>
      <c r="Z44" t="s">
        <v>29</v>
      </c>
    </row>
    <row r="45" spans="1:26" x14ac:dyDescent="0.35">
      <c r="A45">
        <v>8</v>
      </c>
      <c r="B45">
        <v>34.248760194459599</v>
      </c>
      <c r="C45">
        <v>21</v>
      </c>
      <c r="D45">
        <v>1</v>
      </c>
      <c r="E45">
        <v>0</v>
      </c>
      <c r="F45">
        <v>8.0723944926924407</v>
      </c>
      <c r="G45">
        <v>1.19727272022857E-5</v>
      </c>
      <c r="H45">
        <v>378.19316922200102</v>
      </c>
      <c r="I45">
        <v>379.46486924756601</v>
      </c>
      <c r="J45">
        <v>378.19316922200102</v>
      </c>
      <c r="K45">
        <v>379.46486924756601</v>
      </c>
      <c r="L45">
        <v>378.19316922200102</v>
      </c>
      <c r="M45">
        <v>379.46487108541601</v>
      </c>
      <c r="N45">
        <v>1.84384174922589E-3</v>
      </c>
      <c r="O45">
        <v>1.9966132356641001E-4</v>
      </c>
      <c r="P45">
        <v>2.0554757999945899E-3</v>
      </c>
      <c r="Q45">
        <v>2.3333163873596602E-3</v>
      </c>
      <c r="R45">
        <v>3.1295619839256799</v>
      </c>
      <c r="S45">
        <v>4.8087197922014999</v>
      </c>
      <c r="T45">
        <v>2333.31638735966</v>
      </c>
      <c r="U45" t="s">
        <v>24</v>
      </c>
      <c r="V45" t="s">
        <v>25</v>
      </c>
      <c r="W45" t="str">
        <f t="shared" si="0"/>
        <v>Santa Martha bay</v>
      </c>
      <c r="X45" s="3">
        <v>44157</v>
      </c>
      <c r="Y45" s="4">
        <v>2.40625</v>
      </c>
      <c r="Z45" t="s">
        <v>29</v>
      </c>
    </row>
    <row r="46" spans="1:26" x14ac:dyDescent="0.35">
      <c r="A46">
        <v>8</v>
      </c>
      <c r="B46">
        <v>34.903261421468102</v>
      </c>
      <c r="C46">
        <v>30</v>
      </c>
      <c r="D46">
        <v>1</v>
      </c>
      <c r="E46">
        <v>0</v>
      </c>
      <c r="F46">
        <v>7.9481816707820503</v>
      </c>
      <c r="G46">
        <v>1.3145457387757199E-5</v>
      </c>
      <c r="H46">
        <v>521.98791992773795</v>
      </c>
      <c r="I46">
        <v>523.56120023327401</v>
      </c>
      <c r="J46">
        <v>521.98791992773795</v>
      </c>
      <c r="K46">
        <v>523.56120023327401</v>
      </c>
      <c r="L46">
        <v>521.98791992773795</v>
      </c>
      <c r="M46">
        <v>523.56120313620295</v>
      </c>
      <c r="N46">
        <v>1.8177691110373699E-3</v>
      </c>
      <c r="O46">
        <v>2.0874599415617601E-4</v>
      </c>
      <c r="P46">
        <v>2.0396605625813001E-3</v>
      </c>
      <c r="Q46">
        <v>2.3278164009696298E-3</v>
      </c>
      <c r="R46">
        <v>3.4018712492278902</v>
      </c>
      <c r="S46">
        <v>5.07948008878056</v>
      </c>
      <c r="T46">
        <v>2327.8164009696302</v>
      </c>
      <c r="U46" t="s">
        <v>24</v>
      </c>
      <c r="V46" t="s">
        <v>25</v>
      </c>
      <c r="W46" t="str">
        <f t="shared" si="0"/>
        <v>Santa Martha bay</v>
      </c>
      <c r="X46" s="3">
        <v>44157</v>
      </c>
      <c r="Y46" s="4">
        <v>2.5729166666678802</v>
      </c>
      <c r="Z46" t="s">
        <v>29</v>
      </c>
    </row>
    <row r="47" spans="1:26" x14ac:dyDescent="0.35">
      <c r="A47">
        <v>8</v>
      </c>
      <c r="B47">
        <v>34.903261421468102</v>
      </c>
      <c r="C47">
        <v>29.8</v>
      </c>
      <c r="D47">
        <v>1</v>
      </c>
      <c r="E47">
        <v>0</v>
      </c>
      <c r="F47">
        <v>7.9511073688423002</v>
      </c>
      <c r="G47">
        <v>1.15611983276892E-5</v>
      </c>
      <c r="H47">
        <v>456.97373716275001</v>
      </c>
      <c r="I47">
        <v>458.35426042214601</v>
      </c>
      <c r="J47">
        <v>456.97373716275001</v>
      </c>
      <c r="K47">
        <v>458.35426042214601</v>
      </c>
      <c r="L47">
        <v>456.97373716275001</v>
      </c>
      <c r="M47">
        <v>458.35426265618003</v>
      </c>
      <c r="N47">
        <v>1.60385430785286E-3</v>
      </c>
      <c r="O47">
        <v>1.8409873068643499E-4</v>
      </c>
      <c r="P47">
        <v>1.7995142368669901E-3</v>
      </c>
      <c r="Q47">
        <v>2.0646234711450299E-3</v>
      </c>
      <c r="R47">
        <v>2.9967947249462701</v>
      </c>
      <c r="S47">
        <v>4.4776960537300896</v>
      </c>
      <c r="T47">
        <v>2064.6234711450302</v>
      </c>
      <c r="U47" t="s">
        <v>24</v>
      </c>
      <c r="V47" t="s">
        <v>25</v>
      </c>
      <c r="W47" t="str">
        <f t="shared" si="0"/>
        <v>Santa Martha bay</v>
      </c>
      <c r="X47" s="3">
        <v>44157</v>
      </c>
      <c r="Y47" s="4">
        <v>2.6631944444452502</v>
      </c>
      <c r="Z47" t="s">
        <v>29</v>
      </c>
    </row>
    <row r="48" spans="1:26" x14ac:dyDescent="0.35">
      <c r="A48">
        <v>8</v>
      </c>
      <c r="B48">
        <v>34.903261421468102</v>
      </c>
      <c r="C48">
        <v>26.7</v>
      </c>
      <c r="D48">
        <v>1</v>
      </c>
      <c r="E48">
        <v>0</v>
      </c>
      <c r="F48">
        <v>7.9995798218640202</v>
      </c>
      <c r="G48">
        <v>1.24380234877373E-5</v>
      </c>
      <c r="H48">
        <v>456.75629233391999</v>
      </c>
      <c r="I48">
        <v>458.18866292828397</v>
      </c>
      <c r="J48">
        <v>456.75629233391999</v>
      </c>
      <c r="K48">
        <v>458.18866292828397</v>
      </c>
      <c r="L48">
        <v>456.75629233391999</v>
      </c>
      <c r="M48">
        <v>458.18866530834902</v>
      </c>
      <c r="N48">
        <v>1.82354160917741E-3</v>
      </c>
      <c r="O48">
        <v>2.0920525615877899E-4</v>
      </c>
      <c r="P48">
        <v>2.0451848888239301E-3</v>
      </c>
      <c r="Q48">
        <v>2.3353789330698899E-3</v>
      </c>
      <c r="R48">
        <v>3.3496642795188798</v>
      </c>
      <c r="S48">
        <v>5.0561061261983999</v>
      </c>
      <c r="T48">
        <v>2335.3789330698901</v>
      </c>
      <c r="U48" t="s">
        <v>24</v>
      </c>
      <c r="V48" t="s">
        <v>25</v>
      </c>
      <c r="W48" t="str">
        <f t="shared" si="0"/>
        <v>Santa Martha bay</v>
      </c>
      <c r="X48" s="3">
        <v>44157</v>
      </c>
      <c r="Y48" s="4">
        <v>2.76944444444598</v>
      </c>
      <c r="Z48" t="s">
        <v>29</v>
      </c>
    </row>
    <row r="49" spans="1:26" x14ac:dyDescent="0.35">
      <c r="A49">
        <v>8</v>
      </c>
      <c r="B49">
        <v>35.559694849182101</v>
      </c>
      <c r="C49">
        <v>28</v>
      </c>
      <c r="D49">
        <v>1</v>
      </c>
      <c r="E49">
        <v>0</v>
      </c>
      <c r="F49">
        <v>7.9789676404239103</v>
      </c>
      <c r="G49">
        <v>1.26131979575922E-5</v>
      </c>
      <c r="H49">
        <v>479.55250327217198</v>
      </c>
      <c r="I49">
        <v>481.03295481483099</v>
      </c>
      <c r="J49">
        <v>479.55250327217198</v>
      </c>
      <c r="K49">
        <v>481.03295481483099</v>
      </c>
      <c r="L49">
        <v>479.55250327217198</v>
      </c>
      <c r="M49">
        <v>481.032957368555</v>
      </c>
      <c r="N49">
        <v>1.8158574592454001E-3</v>
      </c>
      <c r="O49">
        <v>2.1141325755376201E-4</v>
      </c>
      <c r="P49">
        <v>2.0398839147567501E-3</v>
      </c>
      <c r="Q49">
        <v>2.3339840081759802E-3</v>
      </c>
      <c r="R49">
        <v>3.3917290481845002</v>
      </c>
      <c r="S49">
        <v>5.0927954392930799</v>
      </c>
      <c r="T49">
        <v>2333.9840081759799</v>
      </c>
      <c r="U49" t="s">
        <v>24</v>
      </c>
      <c r="V49" t="s">
        <v>26</v>
      </c>
      <c r="W49" t="str">
        <f t="shared" si="0"/>
        <v>Santa Martha reef</v>
      </c>
      <c r="X49" s="3">
        <v>44157</v>
      </c>
      <c r="Y49" s="4">
        <v>2.2881944444452502</v>
      </c>
      <c r="Z49" t="s">
        <v>29</v>
      </c>
    </row>
    <row r="50" spans="1:26" s="5" customFormat="1" x14ac:dyDescent="0.35">
      <c r="A50" s="5">
        <v>8</v>
      </c>
      <c r="B50" s="5">
        <v>34.412204262681399</v>
      </c>
      <c r="C50" s="5">
        <v>22</v>
      </c>
      <c r="D50" s="5">
        <v>1</v>
      </c>
      <c r="E50" s="5">
        <v>0</v>
      </c>
      <c r="F50" s="5">
        <v>8.0874032837423702</v>
      </c>
      <c r="G50" s="5">
        <v>1.1397692917438E-5</v>
      </c>
      <c r="H50" s="5">
        <v>370.19481615030401</v>
      </c>
      <c r="I50" s="5">
        <v>371.42430287796901</v>
      </c>
      <c r="J50" s="5">
        <v>370.19481615030401</v>
      </c>
      <c r="K50" s="5">
        <v>371.42430287796901</v>
      </c>
      <c r="L50" s="5">
        <v>370.19481615030401</v>
      </c>
      <c r="M50" s="5">
        <v>371.424304602387</v>
      </c>
      <c r="N50" s="5">
        <v>1.8576471262796001E-3</v>
      </c>
      <c r="O50" s="5">
        <v>2.1696298045627299E-4</v>
      </c>
      <c r="P50" s="5">
        <v>2.0860077996533101E-3</v>
      </c>
      <c r="Q50" s="5">
        <v>2.3872022743045302E-3</v>
      </c>
      <c r="R50" s="5">
        <v>3.4111220719551101</v>
      </c>
      <c r="S50" s="5">
        <v>5.2255584355880904</v>
      </c>
      <c r="T50" s="5">
        <v>2387.20227430452</v>
      </c>
      <c r="U50" s="5" t="s">
        <v>24</v>
      </c>
      <c r="V50" s="5" t="s">
        <v>26</v>
      </c>
      <c r="W50" s="5" t="str">
        <f t="shared" si="0"/>
        <v>Santa Martha reef</v>
      </c>
      <c r="X50" s="6">
        <v>44157</v>
      </c>
      <c r="Y50" s="7">
        <v>2.40972222222263</v>
      </c>
      <c r="Z50" s="5" t="s">
        <v>29</v>
      </c>
    </row>
    <row r="51" spans="1:26" x14ac:dyDescent="0.35">
      <c r="A51">
        <v>8</v>
      </c>
      <c r="B51">
        <v>35.559694849182101</v>
      </c>
      <c r="C51">
        <v>30.6</v>
      </c>
      <c r="D51">
        <v>1</v>
      </c>
      <c r="E51">
        <v>0</v>
      </c>
      <c r="F51">
        <v>7.9394119848895803</v>
      </c>
      <c r="G51">
        <v>1.3186098113048101E-5</v>
      </c>
      <c r="H51">
        <v>532.53958076421998</v>
      </c>
      <c r="I51">
        <v>534.13321134528803</v>
      </c>
      <c r="J51">
        <v>532.53958076421998</v>
      </c>
      <c r="K51">
        <v>534.13321134528803</v>
      </c>
      <c r="L51">
        <v>532.53958076421998</v>
      </c>
      <c r="M51">
        <v>534.13321432951705</v>
      </c>
      <c r="N51">
        <v>1.81513493472374E-3</v>
      </c>
      <c r="O51">
        <v>2.11866052514022E-4</v>
      </c>
      <c r="P51">
        <v>2.0401870853508099E-3</v>
      </c>
      <c r="Q51">
        <v>2.3336600824374002E-3</v>
      </c>
      <c r="R51">
        <v>3.4475625262612999</v>
      </c>
      <c r="S51">
        <v>5.1313394639572296</v>
      </c>
      <c r="T51">
        <v>2333.6600824374</v>
      </c>
      <c r="U51" t="s">
        <v>24</v>
      </c>
      <c r="V51" t="s">
        <v>26</v>
      </c>
      <c r="W51" t="str">
        <f t="shared" si="0"/>
        <v>Santa Martha reef</v>
      </c>
      <c r="X51" s="3">
        <v>44157</v>
      </c>
      <c r="Y51" s="4">
        <v>2.5708333333350302</v>
      </c>
      <c r="Z51" t="s">
        <v>29</v>
      </c>
    </row>
    <row r="52" spans="1:26" x14ac:dyDescent="0.35">
      <c r="A52">
        <v>8</v>
      </c>
      <c r="B52">
        <v>35.313305984486703</v>
      </c>
      <c r="C52">
        <v>30</v>
      </c>
      <c r="D52">
        <v>1</v>
      </c>
      <c r="E52">
        <v>0</v>
      </c>
      <c r="F52">
        <v>7.95257069221796</v>
      </c>
      <c r="G52">
        <v>1.29611990956911E-5</v>
      </c>
      <c r="H52">
        <v>515.72123190934201</v>
      </c>
      <c r="I52">
        <v>517.275612888399</v>
      </c>
      <c r="J52">
        <v>515.72123190934201</v>
      </c>
      <c r="K52">
        <v>517.275612888399</v>
      </c>
      <c r="L52">
        <v>515.72123190934201</v>
      </c>
      <c r="M52">
        <v>517.27561572204002</v>
      </c>
      <c r="N52">
        <v>1.8164291230210699E-3</v>
      </c>
      <c r="O52">
        <v>2.1269601280264001E-4</v>
      </c>
      <c r="P52">
        <v>2.0420863349194002E-3</v>
      </c>
      <c r="Q52">
        <v>2.3365770182810098E-3</v>
      </c>
      <c r="R52">
        <v>3.4557435556670999</v>
      </c>
      <c r="S52">
        <v>5.1562612180227898</v>
      </c>
      <c r="T52">
        <v>2336.5770182810102</v>
      </c>
      <c r="U52" t="s">
        <v>24</v>
      </c>
      <c r="V52" t="s">
        <v>26</v>
      </c>
      <c r="W52" t="str">
        <f t="shared" si="0"/>
        <v>Santa Martha reef</v>
      </c>
      <c r="X52" s="3">
        <v>44157</v>
      </c>
      <c r="Y52" s="4">
        <v>2.6631944444452502</v>
      </c>
      <c r="Z52" t="s">
        <v>29</v>
      </c>
    </row>
    <row r="53" spans="1:26" x14ac:dyDescent="0.35">
      <c r="A53">
        <v>8</v>
      </c>
      <c r="B53">
        <v>35.559694849182101</v>
      </c>
      <c r="C53">
        <v>26.7</v>
      </c>
      <c r="D53">
        <v>1</v>
      </c>
      <c r="E53">
        <v>0</v>
      </c>
      <c r="F53">
        <v>7.9966305576307901</v>
      </c>
      <c r="G53">
        <v>1.24517322913534E-5</v>
      </c>
      <c r="H53">
        <v>458.80076022134398</v>
      </c>
      <c r="I53">
        <v>460.23954560263797</v>
      </c>
      <c r="J53">
        <v>458.80076022134398</v>
      </c>
      <c r="K53">
        <v>460.23954560263797</v>
      </c>
      <c r="L53">
        <v>458.80076022134398</v>
      </c>
      <c r="M53">
        <v>460.23954800405801</v>
      </c>
      <c r="N53">
        <v>1.8226421745604199E-3</v>
      </c>
      <c r="O53">
        <v>2.1081932526394401E-4</v>
      </c>
      <c r="P53">
        <v>2.0459132321157202E-3</v>
      </c>
      <c r="Q53">
        <v>2.3394888223978302E-3</v>
      </c>
      <c r="R53">
        <v>3.3600927746551301</v>
      </c>
      <c r="S53">
        <v>5.0664876616882903</v>
      </c>
      <c r="T53">
        <v>2339.4888223978301</v>
      </c>
      <c r="U53" t="s">
        <v>24</v>
      </c>
      <c r="V53" t="s">
        <v>26</v>
      </c>
      <c r="W53" t="str">
        <f t="shared" si="0"/>
        <v>Santa Martha reef</v>
      </c>
      <c r="X53" s="3">
        <v>44157</v>
      </c>
      <c r="Y53" s="4">
        <v>2.78125</v>
      </c>
      <c r="Z53" t="s">
        <v>29</v>
      </c>
    </row>
    <row r="54" spans="1:26" x14ac:dyDescent="0.35">
      <c r="A54">
        <v>8</v>
      </c>
      <c r="B54">
        <v>34.493971615752997</v>
      </c>
      <c r="C54">
        <v>26.9</v>
      </c>
      <c r="D54">
        <v>1</v>
      </c>
      <c r="E54">
        <v>0</v>
      </c>
      <c r="F54">
        <v>8.0073013214164792</v>
      </c>
      <c r="G54">
        <v>1.23038335327458E-5</v>
      </c>
      <c r="H54">
        <v>453.08931452517999</v>
      </c>
      <c r="I54">
        <v>454.50674156411299</v>
      </c>
      <c r="J54">
        <v>453.08931452517999</v>
      </c>
      <c r="K54">
        <v>454.50674156411299</v>
      </c>
      <c r="L54">
        <v>453.08931452517999</v>
      </c>
      <c r="M54">
        <v>454.50674389640398</v>
      </c>
      <c r="N54">
        <v>1.8369361533792301E-3</v>
      </c>
      <c r="O54">
        <v>2.14058324221694E-4</v>
      </c>
      <c r="P54">
        <v>2.0632983111336699E-3</v>
      </c>
      <c r="Q54">
        <v>2.3588631640044499E-3</v>
      </c>
      <c r="R54">
        <v>3.4402977348877699</v>
      </c>
      <c r="S54">
        <v>5.1934249106966304</v>
      </c>
      <c r="T54">
        <v>2358.86316400445</v>
      </c>
      <c r="U54" t="s">
        <v>27</v>
      </c>
      <c r="V54" t="s">
        <v>25</v>
      </c>
      <c r="W54" t="str">
        <f t="shared" si="0"/>
        <v>Spaanse Water bay</v>
      </c>
      <c r="X54" s="3">
        <v>44159</v>
      </c>
      <c r="Y54" s="4">
        <v>2.28125</v>
      </c>
      <c r="Z54" t="s">
        <v>29</v>
      </c>
    </row>
    <row r="55" spans="1:26" x14ac:dyDescent="0.35">
      <c r="A55">
        <v>8</v>
      </c>
      <c r="B55">
        <v>35.067188697980001</v>
      </c>
      <c r="C55">
        <v>23.8</v>
      </c>
      <c r="D55">
        <v>1</v>
      </c>
      <c r="E55">
        <v>0</v>
      </c>
      <c r="F55">
        <v>8.0583814088222692</v>
      </c>
      <c r="G55">
        <v>1.14513571390809E-5</v>
      </c>
      <c r="H55">
        <v>391.29991063194097</v>
      </c>
      <c r="I55">
        <v>392.57106022290702</v>
      </c>
      <c r="J55">
        <v>391.29991063194097</v>
      </c>
      <c r="K55">
        <v>392.57106022290702</v>
      </c>
      <c r="L55">
        <v>391.29991063194097</v>
      </c>
      <c r="M55">
        <v>392.57106207841002</v>
      </c>
      <c r="N55">
        <v>1.8201042369530699E-3</v>
      </c>
      <c r="O55">
        <v>2.1578292084663199E-4</v>
      </c>
      <c r="P55">
        <v>2.0473385149387901E-3</v>
      </c>
      <c r="Q55">
        <v>2.3489361128762E-3</v>
      </c>
      <c r="R55">
        <v>3.4046459546159502</v>
      </c>
      <c r="S55">
        <v>5.1832287279642104</v>
      </c>
      <c r="T55">
        <v>2348.9361128761998</v>
      </c>
      <c r="U55" t="s">
        <v>27</v>
      </c>
      <c r="V55" t="s">
        <v>26</v>
      </c>
      <c r="W55" t="str">
        <f t="shared" si="0"/>
        <v>Spaanse Water reef</v>
      </c>
      <c r="X55" s="3">
        <v>44159</v>
      </c>
      <c r="Y55" s="4">
        <v>2.3048611111116801</v>
      </c>
      <c r="Z55" t="s">
        <v>29</v>
      </c>
    </row>
    <row r="56" spans="1:26" x14ac:dyDescent="0.35">
      <c r="A56">
        <v>8</v>
      </c>
      <c r="B56">
        <v>34.821343066749002</v>
      </c>
      <c r="C56">
        <v>28.9</v>
      </c>
      <c r="D56">
        <v>1</v>
      </c>
      <c r="E56">
        <v>0</v>
      </c>
      <c r="F56">
        <v>7.9730252146330898</v>
      </c>
      <c r="G56">
        <v>1.2847727172490201E-5</v>
      </c>
      <c r="H56">
        <v>497.11316500045098</v>
      </c>
      <c r="I56">
        <v>498.63132427312303</v>
      </c>
      <c r="J56">
        <v>497.11316500045098</v>
      </c>
      <c r="K56">
        <v>498.63132427312303</v>
      </c>
      <c r="L56">
        <v>497.11316500045098</v>
      </c>
      <c r="M56">
        <v>498.63132696659397</v>
      </c>
      <c r="N56">
        <v>1.84361526025007E-3</v>
      </c>
      <c r="O56">
        <v>2.1507271943324699E-4</v>
      </c>
      <c r="P56">
        <v>2.0715357068558102E-3</v>
      </c>
      <c r="Q56">
        <v>2.3676503949038299E-3</v>
      </c>
      <c r="R56">
        <v>3.4855366548771101</v>
      </c>
      <c r="S56">
        <v>5.2245266133805703</v>
      </c>
      <c r="T56">
        <v>2367.6503949038301</v>
      </c>
      <c r="U56" t="s">
        <v>27</v>
      </c>
      <c r="V56" t="s">
        <v>25</v>
      </c>
      <c r="W56" t="str">
        <f t="shared" si="0"/>
        <v>Spaanse Water bay</v>
      </c>
      <c r="X56" s="3">
        <v>44159</v>
      </c>
      <c r="Y56" s="4">
        <v>2.4187500000007298</v>
      </c>
      <c r="Z56" t="s">
        <v>29</v>
      </c>
    </row>
    <row r="57" spans="1:26" s="5" customFormat="1" x14ac:dyDescent="0.35">
      <c r="A57" s="5">
        <v>8</v>
      </c>
      <c r="B57" s="5">
        <v>35.477535056677603</v>
      </c>
      <c r="C57" s="5">
        <v>29</v>
      </c>
      <c r="D57" s="5">
        <v>1</v>
      </c>
      <c r="E57" s="5">
        <v>0</v>
      </c>
      <c r="F57" s="5">
        <v>7.9730252146330898</v>
      </c>
      <c r="G57" s="5">
        <v>1.13396073496869E-5</v>
      </c>
      <c r="H57" s="5">
        <v>441.23921060596001</v>
      </c>
      <c r="I57" s="5">
        <v>442.58502762519902</v>
      </c>
      <c r="J57" s="5">
        <v>441.23921060596001</v>
      </c>
      <c r="K57" s="5">
        <v>442.58502762519902</v>
      </c>
      <c r="L57" s="5">
        <v>441.23921060596001</v>
      </c>
      <c r="M57" s="5">
        <v>442.58502974280998</v>
      </c>
      <c r="N57" s="5">
        <v>1.6386582409922701E-3</v>
      </c>
      <c r="O57" s="5">
        <v>1.9475141016234E-4</v>
      </c>
      <c r="P57" s="5">
        <v>1.8447492585042899E-3</v>
      </c>
      <c r="Q57" s="5">
        <v>2.1246219531584898E-3</v>
      </c>
      <c r="R57" s="5">
        <v>3.14290783016407</v>
      </c>
      <c r="S57" s="5">
        <v>4.7041623843805001</v>
      </c>
      <c r="T57" s="5">
        <v>2124.6219531584902</v>
      </c>
      <c r="U57" s="5" t="s">
        <v>27</v>
      </c>
      <c r="V57" s="5" t="s">
        <v>26</v>
      </c>
      <c r="W57" s="5" t="str">
        <f t="shared" si="0"/>
        <v>Spaanse Water reef</v>
      </c>
      <c r="X57" s="6">
        <v>44159</v>
      </c>
      <c r="Y57" s="7">
        <v>2.4631944444445302</v>
      </c>
      <c r="Z57" s="5" t="s">
        <v>29</v>
      </c>
    </row>
    <row r="58" spans="1:26" s="5" customFormat="1" x14ac:dyDescent="0.35">
      <c r="A58" s="5">
        <v>8</v>
      </c>
      <c r="B58" s="5">
        <v>34.657596940753699</v>
      </c>
      <c r="C58" s="5">
        <v>29.3</v>
      </c>
      <c r="D58" s="5">
        <v>1</v>
      </c>
      <c r="E58" s="5">
        <v>0</v>
      </c>
      <c r="F58" s="5">
        <v>7.9700539699376396</v>
      </c>
      <c r="G58" s="5">
        <v>1.0855109682249199E-5</v>
      </c>
      <c r="H58" s="5">
        <v>423.60741433450499</v>
      </c>
      <c r="I58" s="5">
        <v>424.89478106314698</v>
      </c>
      <c r="J58" s="5">
        <v>423.60741433450499</v>
      </c>
      <c r="K58" s="5">
        <v>424.89478106314698</v>
      </c>
      <c r="L58" s="5">
        <v>423.60741433450499</v>
      </c>
      <c r="M58" s="5">
        <v>424.89478300280899</v>
      </c>
      <c r="N58" s="5">
        <v>1.5560691220873101E-3</v>
      </c>
      <c r="O58" s="5">
        <v>1.82218853012692E-4</v>
      </c>
      <c r="P58" s="5">
        <v>1.7491430847822499E-3</v>
      </c>
      <c r="Q58" s="5">
        <v>2.0142872099293101E-3</v>
      </c>
      <c r="R58" s="5">
        <v>2.9630804740448902</v>
      </c>
      <c r="S58" s="5">
        <v>4.4367990094007999</v>
      </c>
      <c r="T58" s="5">
        <v>2014.2872099293099</v>
      </c>
      <c r="U58" s="5" t="s">
        <v>27</v>
      </c>
      <c r="V58" s="5" t="s">
        <v>25</v>
      </c>
      <c r="W58" s="5" t="str">
        <f t="shared" si="0"/>
        <v>Spaanse Water bay</v>
      </c>
      <c r="X58" s="6">
        <v>44159</v>
      </c>
      <c r="Y58" s="7">
        <v>2.5368055555554698</v>
      </c>
      <c r="Z58" s="5" t="s">
        <v>29</v>
      </c>
    </row>
    <row r="59" spans="1:26" x14ac:dyDescent="0.35">
      <c r="A59">
        <v>8</v>
      </c>
      <c r="B59">
        <v>35.695145467118998</v>
      </c>
      <c r="C59">
        <v>27.2</v>
      </c>
      <c r="D59">
        <v>1</v>
      </c>
      <c r="E59">
        <v>0</v>
      </c>
      <c r="F59">
        <v>8.0578034071570297</v>
      </c>
      <c r="G59">
        <v>1.0846958485191001E-5</v>
      </c>
      <c r="H59">
        <v>404.83675218198999</v>
      </c>
      <c r="I59">
        <v>406.09856755573401</v>
      </c>
      <c r="J59">
        <v>404.83675218198999</v>
      </c>
      <c r="K59">
        <v>406.09856755573401</v>
      </c>
      <c r="L59">
        <v>404.83675218198999</v>
      </c>
      <c r="M59">
        <v>406.09856940613503</v>
      </c>
      <c r="N59">
        <v>1.84695489550509E-3</v>
      </c>
      <c r="O59">
        <v>2.5122791747210998E-4</v>
      </c>
      <c r="P59">
        <v>2.1090297714623902E-3</v>
      </c>
      <c r="Q59">
        <v>2.4578073275066201E-3</v>
      </c>
      <c r="R59">
        <v>4.01014433554547</v>
      </c>
      <c r="S59">
        <v>6.0357976974024696</v>
      </c>
      <c r="T59">
        <v>2457.8073275066199</v>
      </c>
      <c r="U59" t="s">
        <v>24</v>
      </c>
      <c r="V59" t="s">
        <v>25</v>
      </c>
      <c r="W59" t="str">
        <f t="shared" si="0"/>
        <v>Santa Martha bay</v>
      </c>
      <c r="X59" s="1">
        <v>43905</v>
      </c>
      <c r="Y59" s="2">
        <v>0.30902777777777779</v>
      </c>
      <c r="Z59" t="s">
        <v>30</v>
      </c>
    </row>
    <row r="60" spans="1:26" x14ac:dyDescent="0.35">
      <c r="A60">
        <v>8</v>
      </c>
      <c r="B60">
        <v>35.695145467118998</v>
      </c>
      <c r="C60">
        <v>28.9</v>
      </c>
      <c r="D60">
        <v>1</v>
      </c>
      <c r="E60">
        <v>0</v>
      </c>
      <c r="F60">
        <v>8.0328452404376804</v>
      </c>
      <c r="G60">
        <v>1.10990038393726E-5</v>
      </c>
      <c r="H60">
        <v>431.33940761195697</v>
      </c>
      <c r="I60">
        <v>432.65659579189003</v>
      </c>
      <c r="J60">
        <v>431.33940761195697</v>
      </c>
      <c r="K60">
        <v>432.65659579189003</v>
      </c>
      <c r="L60">
        <v>431.33940761195697</v>
      </c>
      <c r="M60">
        <v>432.65659781973699</v>
      </c>
      <c r="N60">
        <v>1.84054512465165E-3</v>
      </c>
      <c r="O60">
        <v>2.5137985266061701E-4</v>
      </c>
      <c r="P60">
        <v>2.1030239811516398E-3</v>
      </c>
      <c r="Q60">
        <v>2.45153967862033E-3</v>
      </c>
      <c r="R60">
        <v>4.0480095932931297</v>
      </c>
      <c r="S60">
        <v>6.0588701560854004</v>
      </c>
      <c r="T60">
        <v>2451.5396786203301</v>
      </c>
      <c r="U60" t="s">
        <v>24</v>
      </c>
      <c r="V60" t="s">
        <v>25</v>
      </c>
      <c r="W60" t="str">
        <f t="shared" si="0"/>
        <v>Santa Martha bay</v>
      </c>
      <c r="X60" s="1">
        <v>43905</v>
      </c>
      <c r="Y60" s="2">
        <v>0.46597222222222223</v>
      </c>
      <c r="Z60" t="s">
        <v>30</v>
      </c>
    </row>
    <row r="61" spans="1:26" x14ac:dyDescent="0.35">
      <c r="A61">
        <v>8</v>
      </c>
      <c r="B61">
        <v>35.918599009195397</v>
      </c>
      <c r="C61">
        <v>30.4</v>
      </c>
      <c r="D61">
        <v>1</v>
      </c>
      <c r="E61">
        <v>0</v>
      </c>
      <c r="F61">
        <v>8.0123651884030291</v>
      </c>
      <c r="G61">
        <v>1.12932218632784E-5</v>
      </c>
      <c r="H61">
        <v>454.83608576232098</v>
      </c>
      <c r="I61">
        <v>456.20031929167402</v>
      </c>
      <c r="J61">
        <v>454.83608576232098</v>
      </c>
      <c r="K61">
        <v>456.20031929167402</v>
      </c>
      <c r="L61">
        <v>454.83608576232098</v>
      </c>
      <c r="M61">
        <v>456.200321477562</v>
      </c>
      <c r="N61">
        <v>1.83758509699903E-3</v>
      </c>
      <c r="O61">
        <v>2.5395442423481902E-4</v>
      </c>
      <c r="P61">
        <v>2.1028327430971301E-3</v>
      </c>
      <c r="Q61">
        <v>2.45480229581259E-3</v>
      </c>
      <c r="R61">
        <v>4.11623733340467</v>
      </c>
      <c r="S61">
        <v>6.1274781070341104</v>
      </c>
      <c r="T61">
        <v>2454.8022958125898</v>
      </c>
      <c r="U61" t="s">
        <v>24</v>
      </c>
      <c r="V61" t="s">
        <v>25</v>
      </c>
      <c r="W61" t="str">
        <f t="shared" si="0"/>
        <v>Santa Martha bay</v>
      </c>
      <c r="X61" s="1">
        <v>43905</v>
      </c>
      <c r="Y61" s="2">
        <v>0.55763888888888891</v>
      </c>
      <c r="Z61" t="s">
        <v>30</v>
      </c>
    </row>
    <row r="62" spans="1:26" x14ac:dyDescent="0.35">
      <c r="A62">
        <v>8</v>
      </c>
      <c r="B62">
        <v>35.993134012113501</v>
      </c>
      <c r="C62">
        <v>28</v>
      </c>
      <c r="D62">
        <v>1</v>
      </c>
      <c r="E62">
        <v>0</v>
      </c>
      <c r="F62">
        <v>8.0489827183250409</v>
      </c>
      <c r="G62">
        <v>1.0917864976834599E-5</v>
      </c>
      <c r="H62">
        <v>416.008491523803</v>
      </c>
      <c r="I62">
        <v>417.29267794389</v>
      </c>
      <c r="J62">
        <v>416.008491523803</v>
      </c>
      <c r="K62">
        <v>417.29267794389</v>
      </c>
      <c r="L62">
        <v>416.008491523803</v>
      </c>
      <c r="M62">
        <v>417.29267986565998</v>
      </c>
      <c r="N62">
        <v>1.85286995637279E-3</v>
      </c>
      <c r="O62">
        <v>2.5594714197289998E-4</v>
      </c>
      <c r="P62">
        <v>2.1197349633225201E-3</v>
      </c>
      <c r="Q62">
        <v>2.4748300068232298E-3</v>
      </c>
      <c r="R62">
        <v>4.0929912655748</v>
      </c>
      <c r="S62">
        <v>6.1418713123408297</v>
      </c>
      <c r="T62">
        <v>2474.8300068232302</v>
      </c>
      <c r="U62" t="s">
        <v>24</v>
      </c>
      <c r="V62" t="s">
        <v>25</v>
      </c>
      <c r="W62" t="str">
        <f t="shared" si="0"/>
        <v>Santa Martha bay</v>
      </c>
      <c r="X62" s="1">
        <v>43905</v>
      </c>
      <c r="Y62" s="2">
        <v>0.75763888888888886</v>
      </c>
      <c r="Z62" t="s">
        <v>30</v>
      </c>
    </row>
    <row r="63" spans="1:26" x14ac:dyDescent="0.35">
      <c r="A63">
        <v>8</v>
      </c>
      <c r="B63">
        <v>35.4719191666196</v>
      </c>
      <c r="C63">
        <v>28.6</v>
      </c>
      <c r="D63">
        <v>1</v>
      </c>
      <c r="E63">
        <v>0</v>
      </c>
      <c r="F63">
        <v>8.0431096077569801</v>
      </c>
      <c r="G63">
        <v>1.08781591738787E-5</v>
      </c>
      <c r="H63">
        <v>419.31914842869099</v>
      </c>
      <c r="I63">
        <v>420.60423931131999</v>
      </c>
      <c r="J63">
        <v>419.31914842869099</v>
      </c>
      <c r="K63">
        <v>420.60423931131999</v>
      </c>
      <c r="L63">
        <v>419.31914842869099</v>
      </c>
      <c r="M63">
        <v>420.60424123966499</v>
      </c>
      <c r="N63">
        <v>1.8339558754431201E-3</v>
      </c>
      <c r="O63">
        <v>2.5243027846322502E-4</v>
      </c>
      <c r="P63">
        <v>2.0972643130802199E-3</v>
      </c>
      <c r="Q63">
        <v>2.44734539816918E-3</v>
      </c>
      <c r="R63">
        <v>4.06517080365641</v>
      </c>
      <c r="S63">
        <v>6.0927487889557304</v>
      </c>
      <c r="T63">
        <v>2447.34539816918</v>
      </c>
      <c r="U63" t="s">
        <v>24</v>
      </c>
      <c r="V63" t="s">
        <v>26</v>
      </c>
      <c r="W63" t="str">
        <f t="shared" si="0"/>
        <v>Santa Martha reef</v>
      </c>
      <c r="X63" s="1">
        <v>43905</v>
      </c>
      <c r="Y63" s="2">
        <v>0.30902777777777779</v>
      </c>
      <c r="Z63" t="s">
        <v>30</v>
      </c>
    </row>
    <row r="64" spans="1:26" x14ac:dyDescent="0.35">
      <c r="A64">
        <v>8</v>
      </c>
      <c r="B64">
        <v>35.844089249459103</v>
      </c>
      <c r="C64">
        <v>28.5</v>
      </c>
      <c r="D64">
        <v>1</v>
      </c>
      <c r="E64">
        <v>0</v>
      </c>
      <c r="F64">
        <v>8.04017519421771</v>
      </c>
      <c r="G64">
        <v>1.0942907751231201E-5</v>
      </c>
      <c r="H64">
        <v>421.61239560663603</v>
      </c>
      <c r="I64">
        <v>422.90607380008998</v>
      </c>
      <c r="J64">
        <v>421.61239560663603</v>
      </c>
      <c r="K64">
        <v>422.90607380008998</v>
      </c>
      <c r="L64">
        <v>421.61239560663603</v>
      </c>
      <c r="M64">
        <v>422.90607575362998</v>
      </c>
      <c r="N64">
        <v>1.83438333060633E-3</v>
      </c>
      <c r="O64">
        <v>2.5199371278159801E-4</v>
      </c>
      <c r="P64">
        <v>2.0973199511391599E-3</v>
      </c>
      <c r="Q64">
        <v>2.44751212056518E-3</v>
      </c>
      <c r="R64">
        <v>4.0447652070747697</v>
      </c>
      <c r="S64">
        <v>6.0607653680730502</v>
      </c>
      <c r="T64">
        <v>2447.5121205651799</v>
      </c>
      <c r="U64" t="s">
        <v>24</v>
      </c>
      <c r="V64" t="s">
        <v>26</v>
      </c>
      <c r="W64" t="str">
        <f t="shared" si="0"/>
        <v>Santa Martha reef</v>
      </c>
      <c r="X64" s="1">
        <v>43905</v>
      </c>
      <c r="Y64" s="2">
        <v>0.58333333333333337</v>
      </c>
      <c r="Z64" t="s">
        <v>30</v>
      </c>
    </row>
    <row r="65" spans="1:26" s="5" customFormat="1" x14ac:dyDescent="0.35">
      <c r="A65" s="5">
        <v>8</v>
      </c>
      <c r="B65" s="5">
        <v>35.918599009195397</v>
      </c>
      <c r="C65" s="5">
        <v>25.9</v>
      </c>
      <c r="D65" s="5">
        <v>1</v>
      </c>
      <c r="E65" s="5">
        <v>0</v>
      </c>
      <c r="F65" s="5">
        <v>8.0798871959557506</v>
      </c>
      <c r="G65" s="5">
        <v>1.05531744229046E-5</v>
      </c>
      <c r="H65" s="5">
        <v>381.97288256531101</v>
      </c>
      <c r="I65" s="5">
        <v>383.18231732851501</v>
      </c>
      <c r="J65" s="5">
        <v>381.97288256531101</v>
      </c>
      <c r="K65" s="5">
        <v>383.18231732851501</v>
      </c>
      <c r="L65" s="5">
        <v>381.97288256531101</v>
      </c>
      <c r="M65" s="5">
        <v>383.18231902091497</v>
      </c>
      <c r="N65" s="5">
        <v>1.8481534384037601E-3</v>
      </c>
      <c r="O65" s="5">
        <v>2.5353643394069897E-4</v>
      </c>
      <c r="P65" s="5">
        <v>2.1122430467673601E-3</v>
      </c>
      <c r="Q65" s="5">
        <v>2.4652408825034098E-3</v>
      </c>
      <c r="R65" s="5">
        <v>4.01511116679431</v>
      </c>
      <c r="S65" s="5">
        <v>6.0662678939048398</v>
      </c>
      <c r="T65" s="5">
        <v>2465.2408825034099</v>
      </c>
      <c r="U65" s="5" t="s">
        <v>27</v>
      </c>
      <c r="V65" s="5" t="s">
        <v>25</v>
      </c>
      <c r="W65" s="5" t="str">
        <f t="shared" si="0"/>
        <v>Spaanse Water bay</v>
      </c>
      <c r="X65" s="8">
        <v>43906</v>
      </c>
      <c r="Y65" s="9">
        <v>0.3125</v>
      </c>
      <c r="Z65" s="5" t="s">
        <v>30</v>
      </c>
    </row>
    <row r="66" spans="1:26" x14ac:dyDescent="0.35">
      <c r="A66">
        <v>8</v>
      </c>
      <c r="B66">
        <v>35.918599009195397</v>
      </c>
      <c r="C66">
        <v>27.7</v>
      </c>
      <c r="D66">
        <v>1</v>
      </c>
      <c r="E66">
        <v>0</v>
      </c>
      <c r="F66">
        <v>8.0506982520965398</v>
      </c>
      <c r="G66">
        <v>1.0817213231533399E-5</v>
      </c>
      <c r="H66">
        <v>409.07783029294302</v>
      </c>
      <c r="I66">
        <v>410.34519085196001</v>
      </c>
      <c r="J66">
        <v>409.07783029294302</v>
      </c>
      <c r="K66">
        <v>410.34519085196001</v>
      </c>
      <c r="L66">
        <v>409.07783029294302</v>
      </c>
      <c r="M66">
        <v>410.34519272182899</v>
      </c>
      <c r="N66">
        <v>1.8319237283474499E-3</v>
      </c>
      <c r="O66">
        <v>2.5088856951778899E-4</v>
      </c>
      <c r="P66">
        <v>2.09362951109678E-3</v>
      </c>
      <c r="Q66">
        <v>2.44297059770965E-3</v>
      </c>
      <c r="R66">
        <v>4.0082108160788597</v>
      </c>
      <c r="S66">
        <v>6.02118995292349</v>
      </c>
      <c r="T66">
        <v>2442.9705977096501</v>
      </c>
      <c r="U66" t="s">
        <v>27</v>
      </c>
      <c r="V66" t="s">
        <v>25</v>
      </c>
      <c r="W66" t="str">
        <f t="shared" si="0"/>
        <v>Spaanse Water bay</v>
      </c>
      <c r="X66" s="1">
        <v>43906</v>
      </c>
      <c r="Y66" s="2">
        <v>0.44097222222222227</v>
      </c>
      <c r="Z66" t="s">
        <v>30</v>
      </c>
    </row>
    <row r="67" spans="1:26" x14ac:dyDescent="0.35">
      <c r="A67">
        <v>8</v>
      </c>
      <c r="B67">
        <v>35.620711448473102</v>
      </c>
      <c r="C67">
        <v>26</v>
      </c>
      <c r="D67">
        <v>1</v>
      </c>
      <c r="E67">
        <v>0</v>
      </c>
      <c r="F67">
        <v>8.0766360137073505</v>
      </c>
      <c r="G67">
        <v>1.05674585347819E-5</v>
      </c>
      <c r="H67">
        <v>382.849351685383</v>
      </c>
      <c r="I67">
        <v>384.060090486918</v>
      </c>
      <c r="J67">
        <v>382.849351685383</v>
      </c>
      <c r="K67">
        <v>384.060090486918</v>
      </c>
      <c r="L67">
        <v>382.849351685383</v>
      </c>
      <c r="M67">
        <v>384.06009218356002</v>
      </c>
      <c r="N67">
        <v>1.83617270696409E-3</v>
      </c>
      <c r="O67">
        <v>2.4925132376764001E-4</v>
      </c>
      <c r="P67">
        <v>2.0959914892665099E-3</v>
      </c>
      <c r="Q67">
        <v>2.4431519100314601E-3</v>
      </c>
      <c r="R67">
        <v>3.9575100932025502</v>
      </c>
      <c r="S67">
        <v>5.9799058208412097</v>
      </c>
      <c r="T67">
        <v>2443.1519100314599</v>
      </c>
      <c r="U67" t="s">
        <v>27</v>
      </c>
      <c r="V67" t="s">
        <v>26</v>
      </c>
      <c r="W67" t="str">
        <f t="shared" ref="W67:W82" si="1">U67&amp;" "&amp;V67</f>
        <v>Spaanse Water reef</v>
      </c>
      <c r="X67" s="1">
        <v>43906</v>
      </c>
      <c r="Y67" s="2">
        <v>0.3125</v>
      </c>
      <c r="Z67" t="s">
        <v>30</v>
      </c>
    </row>
    <row r="68" spans="1:26" x14ac:dyDescent="0.35">
      <c r="A68">
        <v>8</v>
      </c>
      <c r="B68">
        <v>35.620711448473102</v>
      </c>
      <c r="C68">
        <v>27.7</v>
      </c>
      <c r="D68">
        <v>1</v>
      </c>
      <c r="E68">
        <v>0</v>
      </c>
      <c r="F68">
        <v>8.0509566856128796</v>
      </c>
      <c r="G68">
        <v>1.0627960579499999E-5</v>
      </c>
      <c r="H68">
        <v>401.313116598416</v>
      </c>
      <c r="I68">
        <v>402.55641012505203</v>
      </c>
      <c r="J68">
        <v>401.313116598416</v>
      </c>
      <c r="K68">
        <v>402.55641012505203</v>
      </c>
      <c r="L68">
        <v>401.313116598416</v>
      </c>
      <c r="M68">
        <v>402.55641192460803</v>
      </c>
      <c r="N68">
        <v>1.79685595867519E-3</v>
      </c>
      <c r="O68">
        <v>2.4458558901120999E-4</v>
      </c>
      <c r="P68">
        <v>2.0520695082659E-3</v>
      </c>
      <c r="Q68">
        <v>2.39417628635964E-3</v>
      </c>
      <c r="R68">
        <v>3.9161158963498601</v>
      </c>
      <c r="S68">
        <v>5.8853978950537904</v>
      </c>
      <c r="T68">
        <v>2394.17628635964</v>
      </c>
      <c r="U68" t="s">
        <v>27</v>
      </c>
      <c r="V68" t="s">
        <v>26</v>
      </c>
      <c r="W68" t="str">
        <f t="shared" si="1"/>
        <v>Spaanse Water reef</v>
      </c>
      <c r="X68" s="1">
        <v>43907</v>
      </c>
      <c r="Y68" s="2">
        <v>0.30208333333333331</v>
      </c>
      <c r="Z68" t="s">
        <v>30</v>
      </c>
    </row>
    <row r="69" spans="1:26" x14ac:dyDescent="0.35">
      <c r="A69">
        <v>8</v>
      </c>
      <c r="B69">
        <v>35.620711448473102</v>
      </c>
      <c r="C69">
        <v>29</v>
      </c>
      <c r="D69">
        <v>1</v>
      </c>
      <c r="E69">
        <v>0</v>
      </c>
      <c r="F69">
        <v>8.0428834771888198</v>
      </c>
      <c r="G69">
        <v>1.06468708635923E-5</v>
      </c>
      <c r="H69">
        <v>414.58168092883</v>
      </c>
      <c r="I69">
        <v>415.84615080996298</v>
      </c>
      <c r="J69">
        <v>414.58168092883</v>
      </c>
      <c r="K69">
        <v>415.84615080996298</v>
      </c>
      <c r="L69">
        <v>414.58168092883</v>
      </c>
      <c r="M69">
        <v>415.84615267942399</v>
      </c>
      <c r="N69">
        <v>1.80905734275941E-3</v>
      </c>
      <c r="O69">
        <v>2.5334401080841202E-4</v>
      </c>
      <c r="P69">
        <v>2.0730482244314201E-3</v>
      </c>
      <c r="Q69">
        <v>2.4259474036997502E-3</v>
      </c>
      <c r="R69">
        <v>4.0841115457904698</v>
      </c>
      <c r="S69">
        <v>6.1115482987985503</v>
      </c>
      <c r="T69">
        <v>2425.9474036997499</v>
      </c>
      <c r="U69" t="s">
        <v>27</v>
      </c>
      <c r="V69" t="s">
        <v>26</v>
      </c>
      <c r="W69" t="str">
        <f t="shared" si="1"/>
        <v>Spaanse Water reef</v>
      </c>
      <c r="X69" s="1">
        <v>43907</v>
      </c>
      <c r="Y69" s="2">
        <v>0.4375</v>
      </c>
      <c r="Z69" t="s">
        <v>30</v>
      </c>
    </row>
    <row r="70" spans="1:26" x14ac:dyDescent="0.35">
      <c r="A70">
        <v>8</v>
      </c>
      <c r="B70">
        <v>35.4719191666196</v>
      </c>
      <c r="C70">
        <v>29.5</v>
      </c>
      <c r="D70">
        <v>1</v>
      </c>
      <c r="E70">
        <v>0</v>
      </c>
      <c r="F70">
        <v>8.0338044319503297</v>
      </c>
      <c r="G70">
        <v>1.09159196436398E-5</v>
      </c>
      <c r="H70">
        <v>429.70748382419703</v>
      </c>
      <c r="I70">
        <v>431.01026922838798</v>
      </c>
      <c r="J70">
        <v>429.70748382419703</v>
      </c>
      <c r="K70">
        <v>431.01026922838798</v>
      </c>
      <c r="L70">
        <v>429.70748382419703</v>
      </c>
      <c r="M70">
        <v>431.010271216072</v>
      </c>
      <c r="N70">
        <v>1.83053646468265E-3</v>
      </c>
      <c r="O70">
        <v>2.5475043498786098E-4</v>
      </c>
      <c r="P70">
        <v>2.0962028193141501E-3</v>
      </c>
      <c r="Q70">
        <v>2.4492651756232802E-3</v>
      </c>
      <c r="R70">
        <v>4.1225842101626702</v>
      </c>
      <c r="S70">
        <v>6.1601516551063202</v>
      </c>
      <c r="T70">
        <v>2449.2651756232799</v>
      </c>
      <c r="U70" t="s">
        <v>27</v>
      </c>
      <c r="V70" t="s">
        <v>26</v>
      </c>
      <c r="W70" t="str">
        <f t="shared" si="1"/>
        <v>Spaanse Water reef</v>
      </c>
      <c r="X70" s="1">
        <v>43907</v>
      </c>
      <c r="Y70" s="2">
        <v>0.54999999999999993</v>
      </c>
      <c r="Z70" t="s">
        <v>30</v>
      </c>
    </row>
    <row r="71" spans="1:26" x14ac:dyDescent="0.35">
      <c r="A71">
        <v>8</v>
      </c>
      <c r="B71">
        <v>35.769604734784998</v>
      </c>
      <c r="C71">
        <v>26.9</v>
      </c>
      <c r="D71">
        <v>1</v>
      </c>
      <c r="E71">
        <v>0</v>
      </c>
      <c r="F71">
        <v>8.05903389578177</v>
      </c>
      <c r="G71">
        <v>1.07870213828481E-5</v>
      </c>
      <c r="H71">
        <v>399.83366177045002</v>
      </c>
      <c r="I71">
        <v>401.08440855952</v>
      </c>
      <c r="J71">
        <v>399.83366177045002</v>
      </c>
      <c r="K71">
        <v>401.08440855952</v>
      </c>
      <c r="L71">
        <v>399.83366177045002</v>
      </c>
      <c r="M71">
        <v>401.08441037574698</v>
      </c>
      <c r="N71">
        <v>1.8327457918935199E-3</v>
      </c>
      <c r="O71">
        <v>2.4770532537701599E-4</v>
      </c>
      <c r="P71">
        <v>2.09123813865338E-3</v>
      </c>
      <c r="Q71">
        <v>2.4362583913075898E-3</v>
      </c>
      <c r="R71">
        <v>3.94590505101531</v>
      </c>
      <c r="S71">
        <v>5.9441773135849196</v>
      </c>
      <c r="T71">
        <v>2436.25839130759</v>
      </c>
      <c r="U71" t="s">
        <v>27</v>
      </c>
      <c r="V71" t="s">
        <v>25</v>
      </c>
      <c r="W71" t="str">
        <f t="shared" si="1"/>
        <v>Spaanse Water bay</v>
      </c>
      <c r="X71" s="1">
        <v>43907</v>
      </c>
      <c r="Y71" s="2">
        <v>0.30208333333333331</v>
      </c>
      <c r="Z71" t="s">
        <v>30</v>
      </c>
    </row>
    <row r="72" spans="1:26" x14ac:dyDescent="0.35">
      <c r="A72">
        <v>8</v>
      </c>
      <c r="B72">
        <v>35.769604734784998</v>
      </c>
      <c r="C72">
        <v>28.2</v>
      </c>
      <c r="D72">
        <v>1</v>
      </c>
      <c r="E72">
        <v>0</v>
      </c>
      <c r="F72">
        <v>8.0459105367324799</v>
      </c>
      <c r="G72">
        <v>1.0803571081705899E-5</v>
      </c>
      <c r="H72">
        <v>413.146397363208</v>
      </c>
      <c r="I72">
        <v>414.41867377375502</v>
      </c>
      <c r="J72">
        <v>413.146397363208</v>
      </c>
      <c r="K72">
        <v>414.41867377375502</v>
      </c>
      <c r="L72">
        <v>413.146397363208</v>
      </c>
      <c r="M72">
        <v>414.418675661328</v>
      </c>
      <c r="N72">
        <v>1.8241089069732899E-3</v>
      </c>
      <c r="O72">
        <v>2.50753349164336E-4</v>
      </c>
      <c r="P72">
        <v>2.0856658272193299E-3</v>
      </c>
      <c r="Q72">
        <v>2.4347528039831401E-3</v>
      </c>
      <c r="R72">
        <v>4.0208024506064799</v>
      </c>
      <c r="S72">
        <v>6.0315018720214804</v>
      </c>
      <c r="T72">
        <v>2434.75280398314</v>
      </c>
      <c r="U72" t="s">
        <v>27</v>
      </c>
      <c r="V72" t="s">
        <v>25</v>
      </c>
      <c r="W72" t="str">
        <f t="shared" si="1"/>
        <v>Spaanse Water bay</v>
      </c>
      <c r="X72" s="1">
        <v>43907</v>
      </c>
      <c r="Y72" s="2">
        <v>0.58333333333333337</v>
      </c>
      <c r="Z72" t="s">
        <v>30</v>
      </c>
    </row>
    <row r="73" spans="1:26" x14ac:dyDescent="0.35">
      <c r="A73">
        <v>8</v>
      </c>
      <c r="B73">
        <v>35.620711448473102</v>
      </c>
      <c r="C73">
        <v>24.1</v>
      </c>
      <c r="D73">
        <v>1</v>
      </c>
      <c r="E73">
        <v>0</v>
      </c>
      <c r="F73">
        <v>8.0873531330605495</v>
      </c>
      <c r="G73">
        <v>1.07204827368112E-5</v>
      </c>
      <c r="H73">
        <v>370.23819855583201</v>
      </c>
      <c r="I73">
        <v>371.43648758209201</v>
      </c>
      <c r="J73">
        <v>370.23819855583201</v>
      </c>
      <c r="K73">
        <v>371.43648758209201</v>
      </c>
      <c r="L73">
        <v>370.23819855583201</v>
      </c>
      <c r="M73">
        <v>371.43648923285502</v>
      </c>
      <c r="N73">
        <v>1.8403150485250101E-3</v>
      </c>
      <c r="O73">
        <v>2.3881242511395299E-4</v>
      </c>
      <c r="P73">
        <v>2.08984795637577E-3</v>
      </c>
      <c r="Q73">
        <v>2.4233651484357999E-3</v>
      </c>
      <c r="R73">
        <v>3.7591108500377399</v>
      </c>
      <c r="S73">
        <v>5.7130086278455297</v>
      </c>
      <c r="T73">
        <v>2423.3651484358002</v>
      </c>
      <c r="U73" t="s">
        <v>27</v>
      </c>
      <c r="V73" t="s">
        <v>25</v>
      </c>
      <c r="W73" t="str">
        <f t="shared" si="1"/>
        <v>Spaanse Water bay</v>
      </c>
      <c r="X73" s="1">
        <v>43907</v>
      </c>
      <c r="Y73" s="2">
        <v>0.76041666666666663</v>
      </c>
      <c r="Z73" t="s">
        <v>30</v>
      </c>
    </row>
    <row r="74" spans="1:26" x14ac:dyDescent="0.35">
      <c r="A74">
        <v>8</v>
      </c>
      <c r="B74">
        <v>35.695145467118998</v>
      </c>
      <c r="C74">
        <v>28.1</v>
      </c>
      <c r="D74">
        <v>1</v>
      </c>
      <c r="E74">
        <v>0</v>
      </c>
      <c r="F74">
        <v>8.0598668035064698</v>
      </c>
      <c r="G74">
        <v>1.05508149448055E-5</v>
      </c>
      <c r="H74">
        <v>402.37226425243398</v>
      </c>
      <c r="I74">
        <v>403.612840467848</v>
      </c>
      <c r="J74">
        <v>402.37226425243398</v>
      </c>
      <c r="K74">
        <v>403.612840467848</v>
      </c>
      <c r="L74">
        <v>402.37226425243398</v>
      </c>
      <c r="M74">
        <v>403.61284226196801</v>
      </c>
      <c r="N74">
        <v>1.83521713490381E-3</v>
      </c>
      <c r="O74">
        <v>2.5914267461816002E-4</v>
      </c>
      <c r="P74">
        <v>2.1049106244667702E-3</v>
      </c>
      <c r="Q74">
        <v>2.4648281268950401E-3</v>
      </c>
      <c r="R74">
        <v>4.15546696154885</v>
      </c>
      <c r="S74">
        <v>6.2362487176928996</v>
      </c>
      <c r="T74">
        <v>2464.82812689504</v>
      </c>
      <c r="U74" t="s">
        <v>24</v>
      </c>
      <c r="V74" t="s">
        <v>26</v>
      </c>
      <c r="W74" t="str">
        <f t="shared" si="1"/>
        <v>Santa Martha reef</v>
      </c>
      <c r="X74" s="1">
        <v>43908</v>
      </c>
      <c r="Y74" s="2">
        <v>0.32291666666666669</v>
      </c>
      <c r="Z74" t="s">
        <v>30</v>
      </c>
    </row>
    <row r="75" spans="1:26" x14ac:dyDescent="0.35">
      <c r="A75">
        <v>8</v>
      </c>
      <c r="B75">
        <v>35.4719191666196</v>
      </c>
      <c r="C75">
        <v>28.7</v>
      </c>
      <c r="D75">
        <v>1</v>
      </c>
      <c r="E75">
        <v>0</v>
      </c>
      <c r="F75">
        <v>8.0503514663739093</v>
      </c>
      <c r="G75">
        <v>1.0657248332714499E-5</v>
      </c>
      <c r="H75">
        <v>411.77121422455201</v>
      </c>
      <c r="I75">
        <v>413.03164477052201</v>
      </c>
      <c r="J75">
        <v>411.77121422455201</v>
      </c>
      <c r="K75">
        <v>413.03164477052201</v>
      </c>
      <c r="L75">
        <v>411.77121422455201</v>
      </c>
      <c r="M75">
        <v>413.03164662621799</v>
      </c>
      <c r="N75">
        <v>1.83022026973544E-3</v>
      </c>
      <c r="O75">
        <v>2.57078646280752E-4</v>
      </c>
      <c r="P75">
        <v>2.0979561643489101E-3</v>
      </c>
      <c r="Q75">
        <v>2.4546150974157502E-3</v>
      </c>
      <c r="R75">
        <v>4.1422368261592002</v>
      </c>
      <c r="S75">
        <v>6.20618801142904</v>
      </c>
      <c r="T75">
        <v>2454.6150974157499</v>
      </c>
      <c r="U75" t="s">
        <v>24</v>
      </c>
      <c r="V75" t="s">
        <v>26</v>
      </c>
      <c r="W75" t="str">
        <f t="shared" si="1"/>
        <v>Santa Martha reef</v>
      </c>
      <c r="X75" s="1">
        <v>43908</v>
      </c>
      <c r="Y75" s="2">
        <v>0.4777777777777778</v>
      </c>
      <c r="Z75" t="s">
        <v>30</v>
      </c>
    </row>
    <row r="76" spans="1:26" s="5" customFormat="1" x14ac:dyDescent="0.35">
      <c r="A76" s="5">
        <v>8</v>
      </c>
      <c r="B76" s="5">
        <v>35.695145467118998</v>
      </c>
      <c r="C76" s="5">
        <v>29</v>
      </c>
      <c r="D76" s="5">
        <v>1</v>
      </c>
      <c r="E76" s="5">
        <v>0</v>
      </c>
      <c r="F76" s="5">
        <v>8.0476352969533895</v>
      </c>
      <c r="G76" s="5">
        <v>1.04661458784811E-5</v>
      </c>
      <c r="H76" s="5">
        <v>407.69663516256702</v>
      </c>
      <c r="I76" s="5">
        <v>408.940095714405</v>
      </c>
      <c r="J76" s="5">
        <v>407.69663516256702</v>
      </c>
      <c r="K76" s="5">
        <v>408.940095714405</v>
      </c>
      <c r="L76" s="5">
        <v>407.69663516256702</v>
      </c>
      <c r="M76" s="5">
        <v>408.94009752228601</v>
      </c>
      <c r="N76" s="5">
        <v>1.79894346904398E-3</v>
      </c>
      <c r="O76" s="5">
        <v>2.5512776244671998E-4</v>
      </c>
      <c r="P76" s="5">
        <v>2.0645373773691801E-3</v>
      </c>
      <c r="Q76" s="5">
        <v>2.4206474364329099E-3</v>
      </c>
      <c r="R76" s="5">
        <v>4.1105666025086398</v>
      </c>
      <c r="S76" s="5">
        <v>6.1504382396766699</v>
      </c>
      <c r="T76" s="5">
        <v>2420.6474364329101</v>
      </c>
      <c r="U76" s="5" t="s">
        <v>24</v>
      </c>
      <c r="V76" s="5" t="s">
        <v>26</v>
      </c>
      <c r="W76" s="5" t="str">
        <f t="shared" si="1"/>
        <v>Santa Martha reef</v>
      </c>
      <c r="X76" s="8">
        <v>43908</v>
      </c>
      <c r="Y76" s="9">
        <v>0.5625</v>
      </c>
      <c r="Z76" s="5" t="s">
        <v>30</v>
      </c>
    </row>
    <row r="77" spans="1:26" x14ac:dyDescent="0.35">
      <c r="A77">
        <v>8</v>
      </c>
      <c r="B77">
        <v>35.769604734784998</v>
      </c>
      <c r="C77">
        <v>27.9</v>
      </c>
      <c r="D77">
        <v>1</v>
      </c>
      <c r="E77">
        <v>0</v>
      </c>
      <c r="F77">
        <v>8.0598668035064698</v>
      </c>
      <c r="G77">
        <v>1.0531358684373199E-5</v>
      </c>
      <c r="H77">
        <v>399.87309792368501</v>
      </c>
      <c r="I77">
        <v>401.10894194154901</v>
      </c>
      <c r="J77">
        <v>399.87309792368501</v>
      </c>
      <c r="K77">
        <v>401.10894194154901</v>
      </c>
      <c r="L77">
        <v>399.87309792368501</v>
      </c>
      <c r="M77">
        <v>401.10894372081498</v>
      </c>
      <c r="N77">
        <v>1.8261931135255299E-3</v>
      </c>
      <c r="O77">
        <v>2.5643766227141998E-4</v>
      </c>
      <c r="P77">
        <v>2.0931621344813202E-3</v>
      </c>
      <c r="Q77">
        <v>2.4501256087710102E-3</v>
      </c>
      <c r="R77">
        <v>4.1055872809618803</v>
      </c>
      <c r="S77">
        <v>6.16475925284543</v>
      </c>
      <c r="T77">
        <v>2450.1256087710099</v>
      </c>
      <c r="U77" t="s">
        <v>24</v>
      </c>
      <c r="V77" t="s">
        <v>26</v>
      </c>
      <c r="W77" t="str">
        <f t="shared" si="1"/>
        <v>Santa Martha reef</v>
      </c>
      <c r="X77" s="1">
        <v>43908</v>
      </c>
      <c r="Y77" s="2">
        <v>0.80208333333333337</v>
      </c>
      <c r="Z77" t="s">
        <v>30</v>
      </c>
    </row>
    <row r="78" spans="1:26" x14ac:dyDescent="0.35">
      <c r="A78">
        <v>8</v>
      </c>
      <c r="B78">
        <v>35.323227906648903</v>
      </c>
      <c r="C78">
        <v>27.5</v>
      </c>
      <c r="D78">
        <v>1</v>
      </c>
      <c r="E78">
        <v>0</v>
      </c>
      <c r="F78">
        <v>8.0721218917179804</v>
      </c>
      <c r="G78">
        <v>1.0440645563490001E-5</v>
      </c>
      <c r="H78">
        <v>391.75883523557502</v>
      </c>
      <c r="I78">
        <v>392.97545034034698</v>
      </c>
      <c r="J78">
        <v>391.75883523557502</v>
      </c>
      <c r="K78">
        <v>392.97545034034698</v>
      </c>
      <c r="L78">
        <v>391.75883523557502</v>
      </c>
      <c r="M78">
        <v>392.975452062366</v>
      </c>
      <c r="N78">
        <v>1.84225783774099E-3</v>
      </c>
      <c r="O78">
        <v>2.59628257425323E-4</v>
      </c>
      <c r="P78">
        <v>2.1123267407297999E-3</v>
      </c>
      <c r="Q78">
        <v>2.4720797985435098E-3</v>
      </c>
      <c r="R78">
        <v>4.1616511153109297</v>
      </c>
      <c r="S78">
        <v>6.2613527967727798</v>
      </c>
      <c r="T78">
        <v>2472.0797985435102</v>
      </c>
      <c r="U78" t="s">
        <v>24</v>
      </c>
      <c r="V78" t="s">
        <v>25</v>
      </c>
      <c r="W78" t="str">
        <f t="shared" si="1"/>
        <v>Santa Martha bay</v>
      </c>
      <c r="X78" s="1">
        <v>43908</v>
      </c>
      <c r="Y78" s="2">
        <v>0.32291666666666669</v>
      </c>
      <c r="Z78" t="s">
        <v>30</v>
      </c>
    </row>
    <row r="79" spans="1:26" x14ac:dyDescent="0.35">
      <c r="A79">
        <v>8</v>
      </c>
      <c r="B79">
        <v>36.067694256397701</v>
      </c>
      <c r="C79">
        <v>28.9</v>
      </c>
      <c r="D79">
        <v>1</v>
      </c>
      <c r="E79">
        <v>0</v>
      </c>
      <c r="F79">
        <v>8.0462776160540503</v>
      </c>
      <c r="G79">
        <v>1.0387288784220499E-5</v>
      </c>
      <c r="H79">
        <v>404.436224189641</v>
      </c>
      <c r="I79">
        <v>405.671218844404</v>
      </c>
      <c r="J79">
        <v>404.436224189641</v>
      </c>
      <c r="K79">
        <v>405.671218844404</v>
      </c>
      <c r="L79">
        <v>404.436224189641</v>
      </c>
      <c r="M79">
        <v>405.671220627173</v>
      </c>
      <c r="N79">
        <v>1.78164822845303E-3</v>
      </c>
      <c r="O79">
        <v>2.5308927567619603E-4</v>
      </c>
      <c r="P79">
        <v>2.0451247929134399E-3</v>
      </c>
      <c r="Q79">
        <v>2.4002142559132501E-3</v>
      </c>
      <c r="R79">
        <v>4.0639955698001797</v>
      </c>
      <c r="S79">
        <v>6.0795147307125204</v>
      </c>
      <c r="T79">
        <v>2400.2142559132499</v>
      </c>
      <c r="U79" t="s">
        <v>24</v>
      </c>
      <c r="V79" t="s">
        <v>25</v>
      </c>
      <c r="W79" t="str">
        <f t="shared" si="1"/>
        <v>Santa Martha bay</v>
      </c>
      <c r="X79" s="1">
        <v>43908</v>
      </c>
      <c r="Y79" s="2">
        <v>0.58333333333333337</v>
      </c>
      <c r="Z79" t="s">
        <v>30</v>
      </c>
    </row>
    <row r="80" spans="1:26" x14ac:dyDescent="0.35">
      <c r="A80">
        <v>8</v>
      </c>
      <c r="B80">
        <v>35.769604734784998</v>
      </c>
      <c r="C80">
        <v>28</v>
      </c>
      <c r="D80">
        <v>1</v>
      </c>
      <c r="E80">
        <v>0</v>
      </c>
      <c r="F80">
        <v>8.0639491208977407</v>
      </c>
      <c r="G80">
        <v>1.03567022368362E-5</v>
      </c>
      <c r="H80">
        <v>394.17967123605098</v>
      </c>
      <c r="I80">
        <v>395.39644280331402</v>
      </c>
      <c r="J80">
        <v>394.17967123605098</v>
      </c>
      <c r="K80">
        <v>395.39644280331402</v>
      </c>
      <c r="L80">
        <v>394.17967123605098</v>
      </c>
      <c r="M80">
        <v>395.39644452869101</v>
      </c>
      <c r="N80">
        <v>1.81618533234839E-3</v>
      </c>
      <c r="O80">
        <v>2.5837510340222198E-4</v>
      </c>
      <c r="P80">
        <v>2.08491713798745E-3</v>
      </c>
      <c r="Q80">
        <v>2.4450939092358899E-3</v>
      </c>
      <c r="R80">
        <v>4.1387328888455004</v>
      </c>
      <c r="S80">
        <v>6.2124925065822696</v>
      </c>
      <c r="T80">
        <v>2445.0939092358899</v>
      </c>
      <c r="U80" t="s">
        <v>24</v>
      </c>
      <c r="V80" t="s">
        <v>25</v>
      </c>
      <c r="W80" t="str">
        <f t="shared" si="1"/>
        <v>Santa Martha bay</v>
      </c>
      <c r="X80" s="1">
        <v>43908</v>
      </c>
      <c r="Y80" s="2">
        <v>0.80208333333333337</v>
      </c>
      <c r="Z80" t="s">
        <v>30</v>
      </c>
    </row>
    <row r="81" spans="1:26" x14ac:dyDescent="0.35">
      <c r="A81">
        <v>8</v>
      </c>
      <c r="B81">
        <v>35.546302680925102</v>
      </c>
      <c r="C81">
        <v>30.5</v>
      </c>
      <c r="D81">
        <v>1</v>
      </c>
      <c r="E81">
        <v>0</v>
      </c>
      <c r="F81">
        <v>8.0320485443798209</v>
      </c>
      <c r="G81">
        <v>1.07483697670731E-5</v>
      </c>
      <c r="H81">
        <v>433.07718222553802</v>
      </c>
      <c r="I81">
        <v>434.37456779417602</v>
      </c>
      <c r="J81">
        <v>433.07718222553802</v>
      </c>
      <c r="K81">
        <v>434.37456779417602</v>
      </c>
      <c r="L81">
        <v>433.07718222553802</v>
      </c>
      <c r="M81">
        <v>434.37456977182399</v>
      </c>
      <c r="N81">
        <v>1.8279886015498399E-3</v>
      </c>
      <c r="O81">
        <v>2.6307261517440398E-4</v>
      </c>
      <c r="P81">
        <v>2.10180958649132E-3</v>
      </c>
      <c r="Q81">
        <v>2.4661811845593799E-3</v>
      </c>
      <c r="R81">
        <v>4.2788062420608997</v>
      </c>
      <c r="S81">
        <v>6.3709112847159304</v>
      </c>
      <c r="T81">
        <v>2466.1811845593802</v>
      </c>
      <c r="U81" t="s">
        <v>27</v>
      </c>
      <c r="V81" t="s">
        <v>26</v>
      </c>
      <c r="W81" t="str">
        <f t="shared" si="1"/>
        <v>Spaanse Water reef</v>
      </c>
      <c r="X81" s="1">
        <v>43909</v>
      </c>
      <c r="Y81" s="2">
        <v>0.4375</v>
      </c>
      <c r="Z81" t="s">
        <v>30</v>
      </c>
    </row>
    <row r="82" spans="1:26" x14ac:dyDescent="0.35">
      <c r="A82">
        <v>8</v>
      </c>
      <c r="B82">
        <v>36.142279740297496</v>
      </c>
      <c r="C82">
        <v>29.1</v>
      </c>
      <c r="D82">
        <v>1</v>
      </c>
      <c r="E82">
        <v>0</v>
      </c>
      <c r="F82">
        <v>8.0522366264632996</v>
      </c>
      <c r="G82">
        <v>1.03117392463665E-5</v>
      </c>
      <c r="H82">
        <v>403.523708272585</v>
      </c>
      <c r="I82">
        <v>404.75295826324901</v>
      </c>
      <c r="J82">
        <v>403.523708272585</v>
      </c>
      <c r="K82">
        <v>404.75295826324901</v>
      </c>
      <c r="L82">
        <v>403.523708272585</v>
      </c>
      <c r="M82">
        <v>404.75296003064602</v>
      </c>
      <c r="N82">
        <v>1.8005571804550801E-3</v>
      </c>
      <c r="O82">
        <v>2.6162148110636798E-4</v>
      </c>
      <c r="P82">
        <v>2.0724904008078099E-3</v>
      </c>
      <c r="Q82">
        <v>2.43828449517078E-3</v>
      </c>
      <c r="R82">
        <v>4.2030423848820799</v>
      </c>
      <c r="S82">
        <v>6.2826393028138403</v>
      </c>
      <c r="T82">
        <v>2438.2844951707798</v>
      </c>
      <c r="U82" t="s">
        <v>27</v>
      </c>
      <c r="V82" t="s">
        <v>25</v>
      </c>
      <c r="W82" t="str">
        <f t="shared" si="1"/>
        <v>Spaanse Water bay</v>
      </c>
      <c r="X82" s="1">
        <v>43909</v>
      </c>
      <c r="Y82" s="2">
        <v>0.52083333333333337</v>
      </c>
      <c r="Z8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Chiara de Jong</cp:lastModifiedBy>
  <dcterms:created xsi:type="dcterms:W3CDTF">2023-03-17T11:50:34Z</dcterms:created>
  <dcterms:modified xsi:type="dcterms:W3CDTF">2025-03-03T04:03:21Z</dcterms:modified>
</cp:coreProperties>
</file>