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学习\博士研究\xps\南京工业大学 肖嵩\肖嵩\一个剖面（1-10）\图和表\投稿\"/>
    </mc:Choice>
  </mc:AlternateContent>
  <xr:revisionPtr revIDLastSave="0" documentId="13_ncr:1_{784FC0AC-D21E-4B2A-AC4E-3B64A08B50BA}" xr6:coauthVersionLast="47" xr6:coauthVersionMax="47" xr10:uidLastSave="{00000000-0000-0000-0000-000000000000}"/>
  <bookViews>
    <workbookView xWindow="-103" yWindow="-103" windowWidth="24892" windowHeight="14914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55" i="1" l="1"/>
  <c r="Y55" i="1" s="1"/>
  <c r="V55" i="1"/>
  <c r="W54" i="1"/>
  <c r="Y54" i="1" s="1"/>
  <c r="V54" i="1"/>
  <c r="W53" i="1"/>
  <c r="Y53" i="1" s="1"/>
  <c r="V53" i="1"/>
  <c r="W52" i="1"/>
  <c r="Y52" i="1" s="1"/>
  <c r="V52" i="1"/>
  <c r="W51" i="1"/>
  <c r="Y51" i="1" s="1"/>
  <c r="V51" i="1"/>
  <c r="W50" i="1"/>
  <c r="Y50" i="1" s="1"/>
  <c r="V50" i="1"/>
  <c r="W49" i="1"/>
  <c r="Y49" i="1" s="1"/>
  <c r="V49" i="1"/>
  <c r="W48" i="1"/>
  <c r="Y48" i="1" s="1"/>
  <c r="V48" i="1"/>
  <c r="W47" i="1"/>
  <c r="Y47" i="1" s="1"/>
  <c r="V47" i="1"/>
  <c r="W46" i="1"/>
  <c r="Y46" i="1" s="1"/>
  <c r="V46" i="1"/>
  <c r="W45" i="1"/>
  <c r="Y45" i="1" s="1"/>
  <c r="V45" i="1"/>
  <c r="W44" i="1"/>
  <c r="Y44" i="1" s="1"/>
  <c r="V44" i="1"/>
  <c r="W43" i="1"/>
  <c r="Y43" i="1" s="1"/>
  <c r="V43" i="1"/>
  <c r="W42" i="1"/>
  <c r="Y42" i="1" s="1"/>
  <c r="V42" i="1"/>
  <c r="W41" i="1"/>
  <c r="Y41" i="1" s="1"/>
  <c r="V41" i="1"/>
  <c r="W40" i="1"/>
  <c r="Y40" i="1" s="1"/>
  <c r="V40" i="1"/>
  <c r="W39" i="1"/>
  <c r="Y39" i="1" s="1"/>
  <c r="V39" i="1"/>
  <c r="W38" i="1"/>
  <c r="Y38" i="1" s="1"/>
  <c r="V38" i="1"/>
  <c r="W37" i="1"/>
  <c r="Y37" i="1" s="1"/>
  <c r="V37" i="1"/>
  <c r="W36" i="1"/>
  <c r="Y36" i="1" s="1"/>
  <c r="V36" i="1"/>
  <c r="W35" i="1"/>
  <c r="Y35" i="1" s="1"/>
  <c r="V35" i="1"/>
  <c r="W34" i="1"/>
  <c r="Y34" i="1" s="1"/>
  <c r="V34" i="1"/>
  <c r="W33" i="1"/>
  <c r="Y33" i="1" s="1"/>
  <c r="V33" i="1"/>
  <c r="W32" i="1"/>
  <c r="Y32" i="1" s="1"/>
  <c r="V32" i="1"/>
  <c r="Y27" i="1"/>
  <c r="X27" i="1"/>
  <c r="Y26" i="1"/>
  <c r="X26" i="1"/>
  <c r="Y25" i="1"/>
  <c r="X25" i="1"/>
  <c r="Y24" i="1"/>
  <c r="X24" i="1"/>
  <c r="Y23" i="1"/>
  <c r="X23" i="1"/>
  <c r="Y22" i="1"/>
  <c r="X22" i="1"/>
  <c r="Y21" i="1"/>
  <c r="X21" i="1"/>
  <c r="Y20" i="1"/>
  <c r="X20" i="1"/>
  <c r="Y19" i="1"/>
  <c r="X19" i="1"/>
  <c r="Y18" i="1"/>
  <c r="X18" i="1"/>
  <c r="Y17" i="1"/>
  <c r="X17" i="1"/>
  <c r="Y16" i="1"/>
  <c r="X16" i="1"/>
  <c r="Y15" i="1"/>
  <c r="X15" i="1"/>
  <c r="Y14" i="1"/>
  <c r="X14" i="1"/>
  <c r="Y13" i="1"/>
  <c r="X13" i="1"/>
  <c r="Y12" i="1"/>
  <c r="X12" i="1"/>
  <c r="Y11" i="1"/>
  <c r="X11" i="1"/>
  <c r="Y10" i="1"/>
  <c r="X10" i="1"/>
  <c r="Y9" i="1"/>
  <c r="X9" i="1"/>
  <c r="Y8" i="1"/>
  <c r="X8" i="1"/>
  <c r="Y7" i="1"/>
  <c r="X7" i="1"/>
  <c r="Y6" i="1"/>
  <c r="X6" i="1"/>
  <c r="Y5" i="1"/>
  <c r="X5" i="1"/>
  <c r="Y4" i="1"/>
  <c r="X4" i="1"/>
  <c r="X32" i="1" l="1"/>
  <c r="X36" i="1"/>
  <c r="X40" i="1"/>
  <c r="X44" i="1"/>
  <c r="X48" i="1"/>
  <c r="X52" i="1"/>
  <c r="X33" i="1"/>
  <c r="X37" i="1"/>
  <c r="X41" i="1"/>
  <c r="X45" i="1"/>
  <c r="X49" i="1"/>
  <c r="X53" i="1"/>
  <c r="X34" i="1"/>
  <c r="X38" i="1"/>
  <c r="X42" i="1"/>
  <c r="X46" i="1"/>
  <c r="X50" i="1"/>
  <c r="X54" i="1"/>
  <c r="X35" i="1"/>
  <c r="X39" i="1"/>
  <c r="X43" i="1"/>
  <c r="X47" i="1"/>
  <c r="X51" i="1"/>
  <c r="X55" i="1"/>
</calcChain>
</file>

<file path=xl/sharedStrings.xml><?xml version="1.0" encoding="utf-8"?>
<sst xmlns="http://schemas.openxmlformats.org/spreadsheetml/2006/main" count="153" uniqueCount="55">
  <si>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</si>
  <si>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</si>
  <si>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</si>
  <si>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</si>
  <si>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</si>
  <si>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</si>
  <si>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</si>
  <si>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</si>
  <si>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</si>
  <si>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</si>
  <si>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</si>
  <si>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</si>
  <si>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</si>
  <si>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</si>
  <si>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Y</t>
  </si>
  <si>
    <t>Sample</t>
    <phoneticPr fontId="2" type="noConversion"/>
  </si>
  <si>
    <t>Environment</t>
    <phoneticPr fontId="2" type="noConversion"/>
  </si>
  <si>
    <t>Fe</t>
    <phoneticPr fontId="2" type="noConversion"/>
  </si>
  <si>
    <t>HREE</t>
    <phoneticPr fontId="2" type="noConversion"/>
  </si>
  <si>
    <t>LREE</t>
    <phoneticPr fontId="2" type="noConversion"/>
  </si>
  <si>
    <t>LREE-Ce</t>
    <phoneticPr fontId="2" type="noConversion"/>
  </si>
  <si>
    <t>LREE/HREE</t>
    <phoneticPr fontId="2" type="noConversion"/>
  </si>
  <si>
    <t>ZK01-36-7</t>
    <phoneticPr fontId="2" type="noConversion"/>
  </si>
  <si>
    <t>Oxidation</t>
    <phoneticPr fontId="2" type="noConversion"/>
  </si>
  <si>
    <t>ZK01-36-5</t>
    <phoneticPr fontId="2" type="noConversion"/>
  </si>
  <si>
    <t>ZK01-36-2</t>
    <phoneticPr fontId="2" type="noConversion"/>
  </si>
  <si>
    <t>ZK11-50-2</t>
    <phoneticPr fontId="2" type="noConversion"/>
  </si>
  <si>
    <t>ZK05-36-7</t>
    <phoneticPr fontId="2" type="noConversion"/>
  </si>
  <si>
    <t>ZK05-36-5</t>
    <phoneticPr fontId="2" type="noConversion"/>
  </si>
  <si>
    <t>ZK01-60-1</t>
    <phoneticPr fontId="2" type="noConversion"/>
  </si>
  <si>
    <t>ZK01-60-2</t>
    <phoneticPr fontId="2" type="noConversion"/>
  </si>
  <si>
    <t>ZK05-36-6</t>
    <phoneticPr fontId="2" type="noConversion"/>
  </si>
  <si>
    <t>ZK01-36-1</t>
    <phoneticPr fontId="2" type="noConversion"/>
  </si>
  <si>
    <t>ZK05-36-2</t>
    <phoneticPr fontId="2" type="noConversion"/>
  </si>
  <si>
    <t>ZK01-60-8</t>
    <phoneticPr fontId="2" type="noConversion"/>
  </si>
  <si>
    <t>Reduction</t>
    <phoneticPr fontId="2" type="noConversion"/>
  </si>
  <si>
    <t>ZK01-60-3</t>
    <phoneticPr fontId="2" type="noConversion"/>
  </si>
  <si>
    <t>ZK01-60-4</t>
    <phoneticPr fontId="2" type="noConversion"/>
  </si>
  <si>
    <t>ZK01-60-6</t>
    <phoneticPr fontId="2" type="noConversion"/>
  </si>
  <si>
    <t>ZK01-36-4</t>
    <phoneticPr fontId="2" type="noConversion"/>
  </si>
  <si>
    <t>ZK11-50-1</t>
    <phoneticPr fontId="2" type="noConversion"/>
  </si>
  <si>
    <t>ZK01-60-7</t>
    <phoneticPr fontId="2" type="noConversion"/>
  </si>
  <si>
    <t>ZK05-36-8</t>
    <phoneticPr fontId="2" type="noConversion"/>
  </si>
  <si>
    <t>ZK11-50-8</t>
    <phoneticPr fontId="2" type="noConversion"/>
  </si>
  <si>
    <t>ZK05-36-9</t>
    <phoneticPr fontId="2" type="noConversion"/>
  </si>
  <si>
    <t>ZK01-60-9</t>
    <phoneticPr fontId="2" type="noConversion"/>
  </si>
  <si>
    <t>ZK11-50-7</t>
    <phoneticPr fontId="2" type="noConversion"/>
  </si>
  <si>
    <t>ZK01-36-6</t>
    <phoneticPr fontId="2" type="noConversion"/>
  </si>
  <si>
    <r>
      <t>Fe</t>
    </r>
    <r>
      <rPr>
        <b/>
        <vertAlign val="superscript"/>
        <sz val="11"/>
        <color theme="1"/>
        <rFont val="Times New Roman"/>
        <family val="1"/>
      </rPr>
      <t>3+</t>
    </r>
    <r>
      <rPr>
        <b/>
        <sz val="11"/>
        <color theme="1"/>
        <rFont val="Times New Roman"/>
        <family val="1"/>
      </rPr>
      <t>/Fe</t>
    </r>
    <r>
      <rPr>
        <b/>
        <vertAlign val="superscript"/>
        <sz val="11"/>
        <color theme="1"/>
        <rFont val="Times New Roman"/>
        <family val="1"/>
      </rPr>
      <t>2+</t>
    </r>
    <phoneticPr fontId="2" type="noConversion"/>
  </si>
  <si>
    <t>δCe</t>
    <phoneticPr fontId="2" type="noConversion"/>
  </si>
  <si>
    <t>ppm</t>
    <phoneticPr fontId="2" type="noConversion"/>
  </si>
  <si>
    <t>Mean</t>
    <phoneticPr fontId="2" type="noConversion"/>
  </si>
  <si>
    <t>Table S1. REE data for the amorphous and crystalline Fe (hydr)oxides in clay-sized components from drill cores ZK05-36, ZK11-50, ZK01-36, and ZK01-60.</t>
  </si>
  <si>
    <t>Amorphous Fe (hydr)oxides</t>
    <phoneticPr fontId="2" type="noConversion"/>
  </si>
  <si>
    <t>Crystalline Fe (hydr)oxides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</si>
</sst>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80" formatCode="0.00_ "/>
    <numFmt numFmtId="181" formatCode="0.0_ "/>
    <numFmt numFmtId="182" formatCode="0.000_ "/>
    <numFmt numFmtId="183" formatCode="0_ "/>
    <numFmt numFmtId="184" formatCode="0.00_);[Red]\(0.00\)"/>
    <numFmt numFmtId="185" formatCode="0.0_);[Red]\(0.0\)"/>
  </numFmts>
  <fonts count="7" x14ac:knownFonts="1"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181" fontId="1" fillId="0" borderId="0" xfId="0" applyNumberFormat="1" applyFont="1" applyAlignment="1">
      <alignment horizontal="center" vertical="center"/>
    </xf>
    <xf numFmtId="183" fontId="1" fillId="0" borderId="0" xfId="0" applyNumberFormat="1" applyFont="1" applyAlignment="1">
      <alignment horizontal="center" vertical="center"/>
    </xf>
    <xf numFmtId="180" fontId="1" fillId="0" borderId="3" xfId="0" applyNumberFormat="1" applyFont="1" applyBorder="1" applyAlignment="1">
      <alignment horizontal="center" vertical="center"/>
    </xf>
    <xf numFmtId="183" fontId="1" fillId="0" borderId="3" xfId="0" applyNumberFormat="1" applyFont="1" applyBorder="1" applyAlignment="1">
      <alignment horizontal="center" vertical="center"/>
    </xf>
    <xf numFmtId="181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181" fontId="1" fillId="0" borderId="1" xfId="0" applyNumberFormat="1" applyFont="1" applyBorder="1" applyAlignment="1">
      <alignment horizontal="center" vertical="center"/>
    </xf>
    <xf numFmtId="185" fontId="1" fillId="0" borderId="0" xfId="0" applyNumberFormat="1" applyFont="1" applyAlignment="1">
      <alignment horizontal="center" vertical="center"/>
    </xf>
    <xf numFmtId="184" fontId="1" fillId="0" borderId="0" xfId="0" applyNumberFormat="1" applyFont="1" applyAlignment="1">
      <alignment horizontal="center" vertical="center"/>
    </xf>
    <xf numFmtId="185" fontId="1" fillId="0" borderId="3" xfId="0" applyNumberFormat="1" applyFont="1" applyBorder="1" applyAlignment="1">
      <alignment horizontal="center" vertical="center"/>
    </xf>
    <xf numFmtId="184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80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82" fontId="6" fillId="0" borderId="0" xfId="0" applyNumberFormat="1" applyFont="1" applyAlignment="1">
      <alignment horizontal="center" vertical="center" wrapText="1"/>
    </xf>
    <xf numFmtId="180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82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81" fontId="6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Font="1"/>
    <xf numFmtId="184" fontId="6" fillId="0" borderId="0" xfId="0" applyNumberFormat="1" applyFont="1" applyAlignment="1">
      <alignment horizontal="center" vertical="center" wrapText="1"/>
    </xf>
    <xf numFmtId="184" fontId="6" fillId="0" borderId="3" xfId="0" applyNumberFormat="1" applyFont="1" applyBorder="1" applyAlignment="1">
      <alignment horizontal="center" vertical="center" wrapText="1"/>
    </xf>
    <xf numFmtId="185" fontId="6" fillId="0" borderId="0" xfId="0" applyNumberFormat="1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6"/>
  <sheetViews>
    <sheetView tabSelected="1" zoomScale="55" zoomScaleNormal="55" workbookViewId="0">
      <selection activeCell="AK37" sqref="AK37"/>
    </sheetView>
  </sheetViews>
  <sheetFormatPr defaultRowHeight="14.15" x14ac:dyDescent="0.35"/>
  <cols>
    <col min="1" max="1" width="11.5703125" customWidth="1"/>
    <col min="2" max="2" width="9.5" bestFit="1" customWidth="1"/>
    <col min="3" max="3" width="8.35546875" bestFit="1" customWidth="1"/>
    <col min="4" max="4" width="12" bestFit="1" customWidth="1"/>
    <col min="25" max="25" width="12" bestFit="1" customWidth="1"/>
  </cols>
  <sheetData>
    <row r="1" spans="1:25" x14ac:dyDescent="0.35">
      <c r="A1" s="34" t="s">
        <v>52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</row>
    <row r="2" spans="1:25" x14ac:dyDescent="0.35">
      <c r="A2" s="1"/>
      <c r="B2" s="4" t="s">
        <v>15</v>
      </c>
      <c r="C2" s="4" t="s">
        <v>48</v>
      </c>
      <c r="D2" s="4" t="s">
        <v>16</v>
      </c>
      <c r="E2" s="5" t="s">
        <v>0</v>
      </c>
      <c r="F2" s="5" t="s">
        <v>1</v>
      </c>
      <c r="G2" s="5" t="s">
        <v>2</v>
      </c>
      <c r="H2" s="5" t="s">
        <v>3</v>
      </c>
      <c r="I2" s="5" t="s">
        <v>4</v>
      </c>
      <c r="J2" s="5" t="s">
        <v>5</v>
      </c>
      <c r="K2" s="5" t="s">
        <v>6</v>
      </c>
      <c r="L2" s="5" t="s">
        <v>7</v>
      </c>
      <c r="M2" s="5" t="s">
        <v>8</v>
      </c>
      <c r="N2" s="5" t="s">
        <v>9</v>
      </c>
      <c r="O2" s="5" t="s">
        <v>10</v>
      </c>
      <c r="P2" s="5" t="s">
        <v>11</v>
      </c>
      <c r="Q2" s="5" t="s">
        <v>12</v>
      </c>
      <c r="R2" s="5" t="s">
        <v>13</v>
      </c>
      <c r="S2" s="5" t="s">
        <v>14</v>
      </c>
      <c r="T2" s="5" t="s">
        <v>17</v>
      </c>
      <c r="U2" s="24" t="s">
        <v>49</v>
      </c>
      <c r="V2" s="5" t="s">
        <v>18</v>
      </c>
      <c r="W2" s="5" t="s">
        <v>19</v>
      </c>
      <c r="X2" s="5" t="s">
        <v>20</v>
      </c>
      <c r="Y2" s="4" t="s">
        <v>21</v>
      </c>
    </row>
    <row r="3" spans="1:25" x14ac:dyDescent="0.35">
      <c r="A3" s="3"/>
      <c r="B3" s="6"/>
      <c r="C3" s="6"/>
      <c r="D3" s="6"/>
      <c r="E3" s="7" t="s">
        <v>50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5"/>
      <c r="V3" s="7" t="s">
        <v>50</v>
      </c>
      <c r="W3" s="7"/>
      <c r="X3" s="7"/>
      <c r="Y3" s="6"/>
    </row>
    <row r="4" spans="1:25" x14ac:dyDescent="0.35">
      <c r="A4" s="22" t="s">
        <v>53</v>
      </c>
      <c r="B4" s="2" t="s">
        <v>22</v>
      </c>
      <c r="C4" s="8">
        <v>1.6739999999999999</v>
      </c>
      <c r="D4" s="2" t="s">
        <v>23</v>
      </c>
      <c r="E4" s="36">
        <v>1.75</v>
      </c>
      <c r="F4" s="27">
        <v>22.3</v>
      </c>
      <c r="G4" s="27">
        <v>0.248</v>
      </c>
      <c r="H4" s="27">
        <v>0.83699999999999997</v>
      </c>
      <c r="I4" s="27">
        <v>0.13900000000000001</v>
      </c>
      <c r="J4" s="27">
        <v>1.6E-2</v>
      </c>
      <c r="K4" s="27">
        <v>8.4000000000000005E-2</v>
      </c>
      <c r="L4" s="28">
        <v>1.4999999999999999E-2</v>
      </c>
      <c r="M4" s="28">
        <v>6.0999999999999999E-2</v>
      </c>
      <c r="N4" s="28">
        <v>1.0999999999999999E-2</v>
      </c>
      <c r="O4" s="28">
        <v>4.9000000000000002E-2</v>
      </c>
      <c r="P4" s="28">
        <v>4.0000000000000001E-3</v>
      </c>
      <c r="Q4" s="28">
        <v>2.1999999999999999E-2</v>
      </c>
      <c r="R4" s="28">
        <v>6.0000000000000001E-3</v>
      </c>
      <c r="S4" s="27">
        <v>0.32500000000000001</v>
      </c>
      <c r="T4" s="27">
        <v>278</v>
      </c>
      <c r="U4" s="27">
        <v>7.19</v>
      </c>
      <c r="V4" s="36">
        <v>0.57999999999999996</v>
      </c>
      <c r="W4" s="27">
        <v>25.3</v>
      </c>
      <c r="X4" s="8">
        <f t="shared" ref="X4:X27" si="0">W4-F4</f>
        <v>3</v>
      </c>
      <c r="Y4" s="9">
        <f>W4/V4</f>
        <v>43.62068965517242</v>
      </c>
    </row>
    <row r="5" spans="1:25" x14ac:dyDescent="0.35">
      <c r="A5" s="22"/>
      <c r="B5" s="2" t="s">
        <v>24</v>
      </c>
      <c r="C5" s="8">
        <v>1.516</v>
      </c>
      <c r="D5" s="2" t="s">
        <v>23</v>
      </c>
      <c r="E5" s="36">
        <v>3.9</v>
      </c>
      <c r="F5" s="27">
        <v>72.3</v>
      </c>
      <c r="G5" s="27">
        <v>0.73099999999999998</v>
      </c>
      <c r="H5" s="27">
        <v>2.4300000000000002</v>
      </c>
      <c r="I5" s="27">
        <v>0.38500000000000001</v>
      </c>
      <c r="J5" s="27">
        <v>5.2999999999999999E-2</v>
      </c>
      <c r="K5" s="27">
        <v>0.24399999999999999</v>
      </c>
      <c r="L5" s="28">
        <v>4.7E-2</v>
      </c>
      <c r="M5" s="28">
        <v>0.20699999999999999</v>
      </c>
      <c r="N5" s="28">
        <v>4.2999999999999997E-2</v>
      </c>
      <c r="O5" s="28">
        <v>0.123</v>
      </c>
      <c r="P5" s="28">
        <v>1.2999999999999999E-2</v>
      </c>
      <c r="Q5" s="28">
        <v>8.1000000000000003E-2</v>
      </c>
      <c r="R5" s="28">
        <v>1.2E-2</v>
      </c>
      <c r="S5" s="27">
        <v>0.999</v>
      </c>
      <c r="T5" s="27">
        <v>680</v>
      </c>
      <c r="U5" s="27">
        <v>9.6300000000000008</v>
      </c>
      <c r="V5" s="36">
        <v>1.77</v>
      </c>
      <c r="W5" s="27">
        <v>79.8</v>
      </c>
      <c r="X5" s="8">
        <f t="shared" si="0"/>
        <v>7.5</v>
      </c>
      <c r="Y5" s="9">
        <f t="shared" ref="Y5:Y26" si="1">W5/V5</f>
        <v>45.084745762711862</v>
      </c>
    </row>
    <row r="6" spans="1:25" x14ac:dyDescent="0.35">
      <c r="A6" s="22"/>
      <c r="B6" s="2" t="s">
        <v>25</v>
      </c>
      <c r="C6" s="8">
        <v>1.2689999999999999</v>
      </c>
      <c r="D6" s="2" t="s">
        <v>23</v>
      </c>
      <c r="E6" s="36">
        <v>2.39</v>
      </c>
      <c r="F6" s="27">
        <v>94.7</v>
      </c>
      <c r="G6" s="27">
        <v>0.77300000000000002</v>
      </c>
      <c r="H6" s="27">
        <v>2.94</v>
      </c>
      <c r="I6" s="27">
        <v>0.47099999999999997</v>
      </c>
      <c r="J6" s="27">
        <v>4.7E-2</v>
      </c>
      <c r="K6" s="27">
        <v>0.20100000000000001</v>
      </c>
      <c r="L6" s="28">
        <v>3.6999999999999998E-2</v>
      </c>
      <c r="M6" s="28">
        <v>0.10199999999999999</v>
      </c>
      <c r="N6" s="28">
        <v>1.6E-2</v>
      </c>
      <c r="O6" s="28">
        <v>6.5000000000000002E-2</v>
      </c>
      <c r="P6" s="28">
        <v>7.0000000000000001E-3</v>
      </c>
      <c r="Q6" s="28">
        <v>3.9E-2</v>
      </c>
      <c r="R6" s="28">
        <v>7.0000000000000001E-3</v>
      </c>
      <c r="S6" s="27">
        <v>0.36699999999999999</v>
      </c>
      <c r="T6" s="27">
        <v>328</v>
      </c>
      <c r="U6" s="27">
        <v>16.7</v>
      </c>
      <c r="V6" s="36">
        <v>0.84</v>
      </c>
      <c r="W6" s="27">
        <v>101</v>
      </c>
      <c r="X6" s="8">
        <f t="shared" si="0"/>
        <v>6.2999999999999972</v>
      </c>
      <c r="Y6" s="10">
        <f t="shared" si="1"/>
        <v>120.23809523809524</v>
      </c>
    </row>
    <row r="7" spans="1:25" x14ac:dyDescent="0.35">
      <c r="A7" s="22"/>
      <c r="B7" s="2" t="s">
        <v>26</v>
      </c>
      <c r="C7" s="8">
        <v>1.264</v>
      </c>
      <c r="D7" s="2" t="s">
        <v>23</v>
      </c>
      <c r="E7" s="36">
        <v>4.3899999999999997</v>
      </c>
      <c r="F7" s="27">
        <v>82.2</v>
      </c>
      <c r="G7" s="27">
        <v>1.21</v>
      </c>
      <c r="H7" s="27">
        <v>4.92</v>
      </c>
      <c r="I7" s="27">
        <v>0.72399999999999998</v>
      </c>
      <c r="J7" s="28">
        <v>0.11</v>
      </c>
      <c r="K7" s="27">
        <v>0.35499999999999998</v>
      </c>
      <c r="L7" s="28">
        <v>4.5999999999999999E-2</v>
      </c>
      <c r="M7" s="28">
        <v>0.17299999999999999</v>
      </c>
      <c r="N7" s="28">
        <v>0.03</v>
      </c>
      <c r="O7" s="28">
        <v>0.108</v>
      </c>
      <c r="P7" s="28">
        <v>1.2E-2</v>
      </c>
      <c r="Q7" s="28">
        <v>7.0999999999999994E-2</v>
      </c>
      <c r="R7" s="28">
        <v>1.4E-2</v>
      </c>
      <c r="S7" s="27">
        <v>0.92900000000000005</v>
      </c>
      <c r="T7" s="27">
        <v>1144</v>
      </c>
      <c r="U7" s="27">
        <v>8.4499999999999993</v>
      </c>
      <c r="V7" s="36">
        <v>1.74</v>
      </c>
      <c r="W7" s="27">
        <v>93.6</v>
      </c>
      <c r="X7" s="9">
        <f t="shared" si="0"/>
        <v>11.399999999999991</v>
      </c>
      <c r="Y7" s="9">
        <f t="shared" si="1"/>
        <v>53.793103448275858</v>
      </c>
    </row>
    <row r="8" spans="1:25" x14ac:dyDescent="0.35">
      <c r="A8" s="22"/>
      <c r="B8" s="2" t="s">
        <v>27</v>
      </c>
      <c r="C8" s="8">
        <v>1.1695906432748537</v>
      </c>
      <c r="D8" s="2" t="s">
        <v>23</v>
      </c>
      <c r="E8" s="36">
        <v>4.5199999999999996</v>
      </c>
      <c r="F8" s="27">
        <v>28.4</v>
      </c>
      <c r="G8" s="27">
        <v>0.57699999999999996</v>
      </c>
      <c r="H8" s="27">
        <v>1.77</v>
      </c>
      <c r="I8" s="27">
        <v>0.26100000000000001</v>
      </c>
      <c r="J8" s="27">
        <v>2.7E-2</v>
      </c>
      <c r="K8" s="27">
        <v>0.13800000000000001</v>
      </c>
      <c r="L8" s="28">
        <v>2.1999999999999999E-2</v>
      </c>
      <c r="M8" s="28">
        <v>0.09</v>
      </c>
      <c r="N8" s="28">
        <v>1.4999999999999999E-2</v>
      </c>
      <c r="O8" s="28">
        <v>5.1999999999999998E-2</v>
      </c>
      <c r="P8" s="28">
        <v>5.0000000000000001E-3</v>
      </c>
      <c r="Q8" s="28">
        <v>2.9000000000000001E-2</v>
      </c>
      <c r="R8" s="28">
        <v>6.0000000000000001E-3</v>
      </c>
      <c r="S8" s="27">
        <v>0.38100000000000001</v>
      </c>
      <c r="T8" s="27">
        <v>422</v>
      </c>
      <c r="U8" s="27">
        <v>3.64</v>
      </c>
      <c r="V8" s="36">
        <v>0.74</v>
      </c>
      <c r="W8" s="27">
        <v>35.6</v>
      </c>
      <c r="X8" s="8">
        <f t="shared" si="0"/>
        <v>7.2000000000000028</v>
      </c>
      <c r="Y8" s="9">
        <f t="shared" si="1"/>
        <v>48.108108108108112</v>
      </c>
    </row>
    <row r="9" spans="1:25" x14ac:dyDescent="0.35">
      <c r="A9" s="22"/>
      <c r="B9" s="2" t="s">
        <v>28</v>
      </c>
      <c r="C9" s="8">
        <v>1.1428571428571428</v>
      </c>
      <c r="D9" s="2" t="s">
        <v>23</v>
      </c>
      <c r="E9" s="36">
        <v>9.07</v>
      </c>
      <c r="F9" s="27">
        <v>79.2</v>
      </c>
      <c r="G9" s="27">
        <v>1.39</v>
      </c>
      <c r="H9" s="27">
        <v>4.6399999999999997</v>
      </c>
      <c r="I9" s="27">
        <v>0.82199999999999995</v>
      </c>
      <c r="J9" s="28">
        <v>0.1</v>
      </c>
      <c r="K9" s="27">
        <v>0.59499999999999997</v>
      </c>
      <c r="L9" s="28">
        <v>8.6999999999999994E-2</v>
      </c>
      <c r="M9" s="28">
        <v>0.38800000000000001</v>
      </c>
      <c r="N9" s="28">
        <v>6.7000000000000004E-2</v>
      </c>
      <c r="O9" s="28">
        <v>0.17699999999999999</v>
      </c>
      <c r="P9" s="28">
        <v>2.3E-2</v>
      </c>
      <c r="Q9" s="28">
        <v>0.121</v>
      </c>
      <c r="R9" s="28">
        <v>1.7999999999999999E-2</v>
      </c>
      <c r="S9" s="27">
        <v>1.54</v>
      </c>
      <c r="T9" s="27">
        <v>404</v>
      </c>
      <c r="U9" s="27">
        <v>4.82</v>
      </c>
      <c r="V9" s="36">
        <v>3.01</v>
      </c>
      <c r="W9" s="27">
        <v>95.2</v>
      </c>
      <c r="X9" s="9">
        <f t="shared" si="0"/>
        <v>16</v>
      </c>
      <c r="Y9" s="9">
        <f t="shared" si="1"/>
        <v>31.627906976744189</v>
      </c>
    </row>
    <row r="10" spans="1:25" x14ac:dyDescent="0.35">
      <c r="A10" s="22"/>
      <c r="B10" s="2" t="s">
        <v>29</v>
      </c>
      <c r="C10" s="8">
        <v>1.095</v>
      </c>
      <c r="D10" s="2" t="s">
        <v>23</v>
      </c>
      <c r="E10" s="36">
        <v>2.4</v>
      </c>
      <c r="F10" s="27">
        <v>66.099999999999994</v>
      </c>
      <c r="G10" s="27">
        <v>0.61099999999999999</v>
      </c>
      <c r="H10" s="27">
        <v>2.29</v>
      </c>
      <c r="I10" s="27">
        <v>0.32400000000000001</v>
      </c>
      <c r="J10" s="27">
        <v>4.8000000000000001E-2</v>
      </c>
      <c r="K10" s="27">
        <v>0.16800000000000001</v>
      </c>
      <c r="L10" s="28">
        <v>2.9000000000000001E-2</v>
      </c>
      <c r="M10" s="28">
        <v>0.11799999999999999</v>
      </c>
      <c r="N10" s="28">
        <v>2.1999999999999999E-2</v>
      </c>
      <c r="O10" s="28">
        <v>8.1000000000000003E-2</v>
      </c>
      <c r="P10" s="28">
        <v>8.0000000000000002E-3</v>
      </c>
      <c r="Q10" s="28">
        <v>4.2000000000000003E-2</v>
      </c>
      <c r="R10" s="28">
        <v>7.0000000000000001E-3</v>
      </c>
      <c r="S10" s="28">
        <v>0.54900000000000004</v>
      </c>
      <c r="T10" s="27">
        <v>1304</v>
      </c>
      <c r="U10" s="27">
        <v>12.9</v>
      </c>
      <c r="V10" s="36">
        <v>1.02</v>
      </c>
      <c r="W10" s="27">
        <v>71.8</v>
      </c>
      <c r="X10" s="8">
        <f t="shared" si="0"/>
        <v>5.7000000000000028</v>
      </c>
      <c r="Y10" s="9">
        <f t="shared" si="1"/>
        <v>70.392156862745097</v>
      </c>
    </row>
    <row r="11" spans="1:25" x14ac:dyDescent="0.35">
      <c r="A11" s="22"/>
      <c r="B11" s="2" t="s">
        <v>30</v>
      </c>
      <c r="C11" s="8">
        <v>1.0860000000000001</v>
      </c>
      <c r="D11" s="2" t="s">
        <v>23</v>
      </c>
      <c r="E11" s="36">
        <v>2.0499999999999998</v>
      </c>
      <c r="F11" s="27">
        <v>73.8</v>
      </c>
      <c r="G11" s="27">
        <v>0.45300000000000001</v>
      </c>
      <c r="H11" s="27">
        <v>1.63</v>
      </c>
      <c r="I11" s="27">
        <v>0.23400000000000001</v>
      </c>
      <c r="J11" s="27">
        <v>3.5000000000000003E-2</v>
      </c>
      <c r="K11" s="27">
        <v>0.127</v>
      </c>
      <c r="L11" s="28">
        <v>2.5000000000000001E-2</v>
      </c>
      <c r="M11" s="28">
        <v>8.7999999999999995E-2</v>
      </c>
      <c r="N11" s="28">
        <v>1.7000000000000001E-2</v>
      </c>
      <c r="O11" s="28">
        <v>6.0999999999999999E-2</v>
      </c>
      <c r="P11" s="28">
        <v>5.0000000000000001E-3</v>
      </c>
      <c r="Q11" s="28">
        <v>2.9000000000000001E-2</v>
      </c>
      <c r="R11" s="28">
        <v>6.0000000000000001E-3</v>
      </c>
      <c r="S11" s="28">
        <v>0.45600000000000002</v>
      </c>
      <c r="T11" s="27">
        <v>738</v>
      </c>
      <c r="U11" s="27">
        <v>17.7</v>
      </c>
      <c r="V11" s="36">
        <v>0.82</v>
      </c>
      <c r="W11" s="27">
        <v>78.2</v>
      </c>
      <c r="X11" s="8">
        <f t="shared" si="0"/>
        <v>4.4000000000000057</v>
      </c>
      <c r="Y11" s="9">
        <f t="shared" si="1"/>
        <v>95.365853658536594</v>
      </c>
    </row>
    <row r="12" spans="1:25" x14ac:dyDescent="0.35">
      <c r="A12" s="22"/>
      <c r="B12" s="2" t="s">
        <v>31</v>
      </c>
      <c r="C12" s="8">
        <v>1.0362694300518136</v>
      </c>
      <c r="D12" s="2" t="s">
        <v>23</v>
      </c>
      <c r="E12" s="36">
        <v>5.08</v>
      </c>
      <c r="F12" s="27">
        <v>50.8</v>
      </c>
      <c r="G12" s="27">
        <v>0.70199999999999996</v>
      </c>
      <c r="H12" s="27">
        <v>2.17</v>
      </c>
      <c r="I12" s="27">
        <v>0.36399999999999999</v>
      </c>
      <c r="J12" s="27">
        <v>4.2000000000000003E-2</v>
      </c>
      <c r="K12" s="27">
        <v>0.219</v>
      </c>
      <c r="L12" s="28">
        <v>4.1000000000000002E-2</v>
      </c>
      <c r="M12" s="28">
        <v>0.14599999999999999</v>
      </c>
      <c r="N12" s="28">
        <v>2.5999999999999999E-2</v>
      </c>
      <c r="O12" s="28">
        <v>7.2999999999999995E-2</v>
      </c>
      <c r="P12" s="28">
        <v>8.9999999999999993E-3</v>
      </c>
      <c r="Q12" s="28">
        <v>4.3999999999999997E-2</v>
      </c>
      <c r="R12" s="28">
        <v>8.0000000000000002E-3</v>
      </c>
      <c r="S12" s="28">
        <v>0.56999999999999995</v>
      </c>
      <c r="T12" s="27">
        <v>388</v>
      </c>
      <c r="U12" s="27">
        <v>5.68</v>
      </c>
      <c r="V12" s="36">
        <v>1.1299999999999999</v>
      </c>
      <c r="W12" s="27">
        <v>59.1</v>
      </c>
      <c r="X12" s="8">
        <f t="shared" si="0"/>
        <v>8.3000000000000043</v>
      </c>
      <c r="Y12" s="9">
        <f t="shared" si="1"/>
        <v>52.300884955752217</v>
      </c>
    </row>
    <row r="13" spans="1:25" x14ac:dyDescent="0.35">
      <c r="A13" s="22"/>
      <c r="B13" s="2" t="s">
        <v>32</v>
      </c>
      <c r="C13" s="8">
        <v>1.036</v>
      </c>
      <c r="D13" s="2" t="s">
        <v>23</v>
      </c>
      <c r="E13" s="36">
        <v>1.42</v>
      </c>
      <c r="F13" s="27">
        <v>34.700000000000003</v>
      </c>
      <c r="G13" s="27">
        <v>0.39500000000000002</v>
      </c>
      <c r="H13" s="27">
        <v>1.59</v>
      </c>
      <c r="I13" s="27">
        <v>0.23699999999999999</v>
      </c>
      <c r="J13" s="27">
        <v>2.8000000000000001E-2</v>
      </c>
      <c r="K13" s="27">
        <v>0.115</v>
      </c>
      <c r="L13" s="28">
        <v>1.7999999999999999E-2</v>
      </c>
      <c r="M13" s="28">
        <v>5.5E-2</v>
      </c>
      <c r="N13" s="28">
        <v>1.2E-2</v>
      </c>
      <c r="O13" s="28">
        <v>4.7E-2</v>
      </c>
      <c r="P13" s="28">
        <v>4.0000000000000001E-3</v>
      </c>
      <c r="Q13" s="28">
        <v>1.9E-2</v>
      </c>
      <c r="R13" s="28">
        <v>6.0000000000000001E-3</v>
      </c>
      <c r="S13" s="28">
        <v>0.307</v>
      </c>
      <c r="T13" s="27">
        <v>836</v>
      </c>
      <c r="U13" s="33">
        <v>11</v>
      </c>
      <c r="V13" s="36">
        <v>0.57999999999999996</v>
      </c>
      <c r="W13" s="27">
        <v>38.299999999999997</v>
      </c>
      <c r="X13" s="8">
        <f t="shared" si="0"/>
        <v>3.5999999999999943</v>
      </c>
      <c r="Y13" s="9">
        <f t="shared" si="1"/>
        <v>66.034482758620683</v>
      </c>
    </row>
    <row r="14" spans="1:25" x14ac:dyDescent="0.35">
      <c r="A14" s="22"/>
      <c r="B14" s="3" t="s">
        <v>33</v>
      </c>
      <c r="C14" s="11">
        <v>1.0131712259371835</v>
      </c>
      <c r="D14" s="3" t="s">
        <v>23</v>
      </c>
      <c r="E14" s="37">
        <v>2.12</v>
      </c>
      <c r="F14" s="30">
        <v>215</v>
      </c>
      <c r="G14" s="30">
        <v>0.65300000000000002</v>
      </c>
      <c r="H14" s="30">
        <v>2.57</v>
      </c>
      <c r="I14" s="30">
        <v>0.42399999999999999</v>
      </c>
      <c r="J14" s="30">
        <v>4.7E-2</v>
      </c>
      <c r="K14" s="30">
        <v>0.19400000000000001</v>
      </c>
      <c r="L14" s="31">
        <v>4.7E-2</v>
      </c>
      <c r="M14" s="31">
        <v>0.1</v>
      </c>
      <c r="N14" s="31">
        <v>1.7000000000000001E-2</v>
      </c>
      <c r="O14" s="31">
        <v>5.8000000000000003E-2</v>
      </c>
      <c r="P14" s="31">
        <v>6.0000000000000001E-3</v>
      </c>
      <c r="Q14" s="31">
        <v>3.5000000000000003E-2</v>
      </c>
      <c r="R14" s="31">
        <v>6.0000000000000001E-3</v>
      </c>
      <c r="S14" s="31">
        <v>0.36599999999999999</v>
      </c>
      <c r="T14" s="30">
        <v>407</v>
      </c>
      <c r="U14" s="30">
        <v>43.8</v>
      </c>
      <c r="V14" s="37">
        <v>0.83</v>
      </c>
      <c r="W14" s="30">
        <v>221</v>
      </c>
      <c r="X14" s="11">
        <f t="shared" si="0"/>
        <v>6</v>
      </c>
      <c r="Y14" s="12">
        <f t="shared" si="1"/>
        <v>266.26506024096386</v>
      </c>
    </row>
    <row r="15" spans="1:25" x14ac:dyDescent="0.35">
      <c r="A15" s="22"/>
      <c r="B15" s="2" t="s">
        <v>34</v>
      </c>
      <c r="C15" s="8">
        <v>0.93300000000000005</v>
      </c>
      <c r="D15" s="2" t="s">
        <v>35</v>
      </c>
      <c r="E15" s="36">
        <v>5.42</v>
      </c>
      <c r="F15" s="27">
        <v>53.1</v>
      </c>
      <c r="G15" s="27">
        <v>1.51</v>
      </c>
      <c r="H15" s="27">
        <v>5.92</v>
      </c>
      <c r="I15" s="27">
        <v>0.94099999999999995</v>
      </c>
      <c r="J15" s="28">
        <v>0.14000000000000001</v>
      </c>
      <c r="K15" s="27">
        <v>0.69399999999999995</v>
      </c>
      <c r="L15" s="28">
        <v>0.11700000000000001</v>
      </c>
      <c r="M15" s="28">
        <v>0.64300000000000002</v>
      </c>
      <c r="N15" s="28">
        <v>0.13700000000000001</v>
      </c>
      <c r="O15" s="28">
        <v>0.372</v>
      </c>
      <c r="P15" s="28">
        <v>0.05</v>
      </c>
      <c r="Q15" s="28">
        <v>0.27500000000000002</v>
      </c>
      <c r="R15" s="28">
        <v>0.04</v>
      </c>
      <c r="S15" s="27">
        <v>4.0599999999999996</v>
      </c>
      <c r="T15" s="27">
        <v>1019</v>
      </c>
      <c r="U15" s="27">
        <v>4.41</v>
      </c>
      <c r="V15" s="36">
        <v>6.39</v>
      </c>
      <c r="W15" s="27">
        <v>67.099999999999994</v>
      </c>
      <c r="X15" s="9">
        <f t="shared" si="0"/>
        <v>13.999999999999993</v>
      </c>
      <c r="Y15" s="9">
        <f t="shared" si="1"/>
        <v>10.500782472613459</v>
      </c>
    </row>
    <row r="16" spans="1:25" x14ac:dyDescent="0.35">
      <c r="A16" s="22"/>
      <c r="B16" s="2" t="s">
        <v>36</v>
      </c>
      <c r="C16" s="8">
        <v>0.93100000000000005</v>
      </c>
      <c r="D16" s="2" t="s">
        <v>35</v>
      </c>
      <c r="E16" s="27">
        <v>11.3</v>
      </c>
      <c r="F16" s="27">
        <v>94.1</v>
      </c>
      <c r="G16" s="27">
        <v>2.11</v>
      </c>
      <c r="H16" s="26">
        <v>7.1</v>
      </c>
      <c r="I16" s="27">
        <v>1.1100000000000001</v>
      </c>
      <c r="J16" s="27">
        <v>0.161</v>
      </c>
      <c r="K16" s="27">
        <v>0.66600000000000004</v>
      </c>
      <c r="L16" s="28">
        <v>0.111</v>
      </c>
      <c r="M16" s="28">
        <v>0.57499999999999996</v>
      </c>
      <c r="N16" s="28">
        <v>0.107</v>
      </c>
      <c r="O16" s="28">
        <v>0.29899999999999999</v>
      </c>
      <c r="P16" s="28">
        <v>3.5000000000000003E-2</v>
      </c>
      <c r="Q16" s="28">
        <v>0.19</v>
      </c>
      <c r="R16" s="28">
        <v>3.1E-2</v>
      </c>
      <c r="S16" s="26">
        <v>2.5</v>
      </c>
      <c r="T16" s="27">
        <v>1551</v>
      </c>
      <c r="U16" s="27">
        <v>4.34</v>
      </c>
      <c r="V16" s="36">
        <v>4.51</v>
      </c>
      <c r="W16" s="27">
        <v>116</v>
      </c>
      <c r="X16" s="9">
        <f t="shared" si="0"/>
        <v>21.900000000000006</v>
      </c>
      <c r="Y16" s="9">
        <f t="shared" si="1"/>
        <v>25.720620842572064</v>
      </c>
    </row>
    <row r="17" spans="1:25" x14ac:dyDescent="0.35">
      <c r="A17" s="22"/>
      <c r="B17" s="2" t="s">
        <v>37</v>
      </c>
      <c r="C17" s="8">
        <v>0.92500000000000004</v>
      </c>
      <c r="D17" s="2" t="s">
        <v>35</v>
      </c>
      <c r="E17" s="36">
        <v>2.2999999999999998</v>
      </c>
      <c r="F17" s="27">
        <v>36.6</v>
      </c>
      <c r="G17" s="27">
        <v>0.46899999999999997</v>
      </c>
      <c r="H17" s="27">
        <v>1.58</v>
      </c>
      <c r="I17" s="27">
        <v>0.27100000000000002</v>
      </c>
      <c r="J17" s="27">
        <v>2.3E-2</v>
      </c>
      <c r="K17" s="27">
        <v>0.14399999999999999</v>
      </c>
      <c r="L17" s="28">
        <v>2.4E-2</v>
      </c>
      <c r="M17" s="28">
        <v>9.0999999999999998E-2</v>
      </c>
      <c r="N17" s="28">
        <v>1.4E-2</v>
      </c>
      <c r="O17" s="28">
        <v>5.8999999999999997E-2</v>
      </c>
      <c r="P17" s="28">
        <v>5.0000000000000001E-3</v>
      </c>
      <c r="Q17" s="28">
        <v>0.03</v>
      </c>
      <c r="R17" s="28">
        <v>6.0000000000000001E-3</v>
      </c>
      <c r="S17" s="27">
        <v>0.39300000000000002</v>
      </c>
      <c r="T17" s="27">
        <v>448</v>
      </c>
      <c r="U17" s="27">
        <v>8.0399999999999991</v>
      </c>
      <c r="V17" s="36">
        <v>0.77</v>
      </c>
      <c r="W17" s="27">
        <v>41.3</v>
      </c>
      <c r="X17" s="8">
        <f t="shared" si="0"/>
        <v>4.6999999999999957</v>
      </c>
      <c r="Y17" s="9">
        <f t="shared" si="1"/>
        <v>53.636363636363633</v>
      </c>
    </row>
    <row r="18" spans="1:25" x14ac:dyDescent="0.35">
      <c r="A18" s="22"/>
      <c r="B18" s="2" t="s">
        <v>38</v>
      </c>
      <c r="C18" s="8">
        <v>0.90400000000000003</v>
      </c>
      <c r="D18" s="2" t="s">
        <v>35</v>
      </c>
      <c r="E18" s="36">
        <v>5.19</v>
      </c>
      <c r="F18" s="33">
        <v>50</v>
      </c>
      <c r="G18" s="27">
        <v>0.80400000000000005</v>
      </c>
      <c r="H18" s="26">
        <v>2.4</v>
      </c>
      <c r="I18" s="27">
        <v>0.32400000000000001</v>
      </c>
      <c r="J18" s="27">
        <v>4.2999999999999997E-2</v>
      </c>
      <c r="K18" s="27">
        <v>0.183</v>
      </c>
      <c r="L18" s="28">
        <v>3.7999999999999999E-2</v>
      </c>
      <c r="M18" s="28">
        <v>0.17199999999999999</v>
      </c>
      <c r="N18" s="28">
        <v>3.5999999999999997E-2</v>
      </c>
      <c r="O18" s="28">
        <v>0.113</v>
      </c>
      <c r="P18" s="28">
        <v>1.2E-2</v>
      </c>
      <c r="Q18" s="28">
        <v>7.0000000000000007E-2</v>
      </c>
      <c r="R18" s="28">
        <v>1.2E-2</v>
      </c>
      <c r="S18" s="27">
        <v>0.877</v>
      </c>
      <c r="T18" s="27">
        <v>835</v>
      </c>
      <c r="U18" s="26">
        <v>5.3</v>
      </c>
      <c r="V18" s="36">
        <v>1.51</v>
      </c>
      <c r="W18" s="27">
        <v>58.8</v>
      </c>
      <c r="X18" s="8">
        <f t="shared" si="0"/>
        <v>8.7999999999999972</v>
      </c>
      <c r="Y18" s="9">
        <f t="shared" si="1"/>
        <v>38.940397350993372</v>
      </c>
    </row>
    <row r="19" spans="1:25" x14ac:dyDescent="0.35">
      <c r="A19" s="22"/>
      <c r="B19" s="2" t="s">
        <v>39</v>
      </c>
      <c r="C19" s="8">
        <v>0.89</v>
      </c>
      <c r="D19" s="2" t="s">
        <v>35</v>
      </c>
      <c r="E19" s="36">
        <v>2.89</v>
      </c>
      <c r="F19" s="27">
        <v>11.6</v>
      </c>
      <c r="G19" s="27">
        <v>0.47799999999999998</v>
      </c>
      <c r="H19" s="26">
        <v>1.6</v>
      </c>
      <c r="I19" s="27">
        <v>0.26100000000000001</v>
      </c>
      <c r="J19" s="27">
        <v>3.1E-2</v>
      </c>
      <c r="K19" s="27">
        <v>0.16900000000000001</v>
      </c>
      <c r="L19" s="28">
        <v>2.5000000000000001E-2</v>
      </c>
      <c r="M19" s="28">
        <v>0.104</v>
      </c>
      <c r="N19" s="28">
        <v>1.7999999999999999E-2</v>
      </c>
      <c r="O19" s="28">
        <v>6.0999999999999999E-2</v>
      </c>
      <c r="P19" s="28">
        <v>6.0000000000000001E-3</v>
      </c>
      <c r="Q19" s="28">
        <v>3.3000000000000002E-2</v>
      </c>
      <c r="R19" s="28">
        <v>6.0000000000000001E-3</v>
      </c>
      <c r="S19" s="27">
        <v>0.47799999999999998</v>
      </c>
      <c r="T19" s="27">
        <v>601</v>
      </c>
      <c r="U19" s="27">
        <v>2.17</v>
      </c>
      <c r="V19" s="36">
        <v>0.9</v>
      </c>
      <c r="W19" s="27">
        <v>16.899999999999999</v>
      </c>
      <c r="X19" s="8">
        <f t="shared" si="0"/>
        <v>5.2999999999999989</v>
      </c>
      <c r="Y19" s="9">
        <f t="shared" si="1"/>
        <v>18.777777777777775</v>
      </c>
    </row>
    <row r="20" spans="1:25" x14ac:dyDescent="0.35">
      <c r="A20" s="22"/>
      <c r="B20" s="2" t="s">
        <v>40</v>
      </c>
      <c r="C20" s="8">
        <v>0.87719298245614041</v>
      </c>
      <c r="D20" s="2" t="s">
        <v>35</v>
      </c>
      <c r="E20" s="36">
        <v>3.8</v>
      </c>
      <c r="F20" s="27">
        <v>1243</v>
      </c>
      <c r="G20" s="27">
        <v>1.1100000000000001</v>
      </c>
      <c r="H20" s="27">
        <v>4.93</v>
      </c>
      <c r="I20" s="27">
        <v>0.81899999999999995</v>
      </c>
      <c r="J20" s="27">
        <v>0.125</v>
      </c>
      <c r="K20" s="27">
        <v>0.45700000000000002</v>
      </c>
      <c r="L20" s="28">
        <v>0.21</v>
      </c>
      <c r="M20" s="28">
        <v>0.22</v>
      </c>
      <c r="N20" s="28">
        <v>4.2000000000000003E-2</v>
      </c>
      <c r="O20" s="28">
        <v>0.33100000000000002</v>
      </c>
      <c r="P20" s="28">
        <v>0.02</v>
      </c>
      <c r="Q20" s="28">
        <v>0.125</v>
      </c>
      <c r="R20" s="28">
        <v>4.5999999999999999E-2</v>
      </c>
      <c r="S20" s="27">
        <v>1.76</v>
      </c>
      <c r="T20" s="27">
        <v>3877</v>
      </c>
      <c r="U20" s="27">
        <v>144</v>
      </c>
      <c r="V20" s="36">
        <v>3.22</v>
      </c>
      <c r="W20" s="27">
        <v>1254</v>
      </c>
      <c r="X20" s="9">
        <f t="shared" si="0"/>
        <v>11</v>
      </c>
      <c r="Y20" s="10">
        <f t="shared" si="1"/>
        <v>389.44099378881987</v>
      </c>
    </row>
    <row r="21" spans="1:25" x14ac:dyDescent="0.35">
      <c r="A21" s="22"/>
      <c r="B21" s="2" t="s">
        <v>41</v>
      </c>
      <c r="C21" s="8">
        <v>0.85</v>
      </c>
      <c r="D21" s="2" t="s">
        <v>35</v>
      </c>
      <c r="E21" s="36">
        <v>4.6900000000000004</v>
      </c>
      <c r="F21" s="27">
        <v>122</v>
      </c>
      <c r="G21" s="27">
        <v>0.86599999999999999</v>
      </c>
      <c r="H21" s="27">
        <v>2.69</v>
      </c>
      <c r="I21" s="27">
        <v>0.371</v>
      </c>
      <c r="J21" s="27">
        <v>5.1999999999999998E-2</v>
      </c>
      <c r="K21" s="28">
        <v>0.23</v>
      </c>
      <c r="L21" s="28">
        <v>5.7000000000000002E-2</v>
      </c>
      <c r="M21" s="28">
        <v>0.23699999999999999</v>
      </c>
      <c r="N21" s="28">
        <v>4.8000000000000001E-2</v>
      </c>
      <c r="O21" s="28">
        <v>0.15</v>
      </c>
      <c r="P21" s="28">
        <v>1.7999999999999999E-2</v>
      </c>
      <c r="Q21" s="28">
        <v>9.1999999999999998E-2</v>
      </c>
      <c r="R21" s="28">
        <v>1.6E-2</v>
      </c>
      <c r="S21" s="27">
        <v>1.07</v>
      </c>
      <c r="T21" s="27">
        <v>1741</v>
      </c>
      <c r="U21" s="27">
        <v>13.5</v>
      </c>
      <c r="V21" s="36">
        <v>1.92</v>
      </c>
      <c r="W21" s="27">
        <v>130</v>
      </c>
      <c r="X21" s="8">
        <f t="shared" si="0"/>
        <v>8</v>
      </c>
      <c r="Y21" s="9">
        <f t="shared" si="1"/>
        <v>67.708333333333343</v>
      </c>
    </row>
    <row r="22" spans="1:25" x14ac:dyDescent="0.35">
      <c r="A22" s="22"/>
      <c r="B22" s="2" t="s">
        <v>42</v>
      </c>
      <c r="C22" s="8">
        <v>0.8</v>
      </c>
      <c r="D22" s="2" t="s">
        <v>35</v>
      </c>
      <c r="E22" s="36">
        <v>6.66</v>
      </c>
      <c r="F22" s="27">
        <v>59.7</v>
      </c>
      <c r="G22" s="27">
        <v>0.875</v>
      </c>
      <c r="H22" s="27">
        <v>2.61</v>
      </c>
      <c r="I22" s="27">
        <v>0.32400000000000001</v>
      </c>
      <c r="J22" s="27">
        <v>3.3000000000000002E-2</v>
      </c>
      <c r="K22" s="27">
        <v>0.16900000000000001</v>
      </c>
      <c r="L22" s="28">
        <v>2.9000000000000001E-2</v>
      </c>
      <c r="M22" s="28">
        <v>0.10100000000000001</v>
      </c>
      <c r="N22" s="28">
        <v>1.6E-2</v>
      </c>
      <c r="O22" s="28">
        <v>6.9000000000000006E-2</v>
      </c>
      <c r="P22" s="28">
        <v>6.0000000000000001E-3</v>
      </c>
      <c r="Q22" s="28">
        <v>0.03</v>
      </c>
      <c r="R22" s="28">
        <v>7.0000000000000001E-3</v>
      </c>
      <c r="S22" s="27">
        <v>0.47899999999999998</v>
      </c>
      <c r="T22" s="27">
        <v>384</v>
      </c>
      <c r="U22" s="27">
        <v>5.16</v>
      </c>
      <c r="V22" s="36">
        <v>0.91</v>
      </c>
      <c r="W22" s="27">
        <v>70.2</v>
      </c>
      <c r="X22" s="9">
        <f t="shared" si="0"/>
        <v>10.5</v>
      </c>
      <c r="Y22" s="9">
        <f t="shared" si="1"/>
        <v>77.142857142857139</v>
      </c>
    </row>
    <row r="23" spans="1:25" x14ac:dyDescent="0.35">
      <c r="A23" s="22"/>
      <c r="B23" s="2" t="s">
        <v>43</v>
      </c>
      <c r="C23" s="8">
        <v>0.79365079365079361</v>
      </c>
      <c r="D23" s="2" t="s">
        <v>35</v>
      </c>
      <c r="E23" s="27">
        <v>17.600000000000001</v>
      </c>
      <c r="F23" s="27">
        <v>46.7</v>
      </c>
      <c r="G23" s="27">
        <v>3.09</v>
      </c>
      <c r="H23" s="27">
        <v>10.1</v>
      </c>
      <c r="I23" s="27">
        <v>1.45</v>
      </c>
      <c r="J23" s="28">
        <v>0.22</v>
      </c>
      <c r="K23" s="27">
        <v>0.82099999999999995</v>
      </c>
      <c r="L23" s="28">
        <v>0.126</v>
      </c>
      <c r="M23" s="28">
        <v>0.64600000000000002</v>
      </c>
      <c r="N23" s="28">
        <v>0.11700000000000001</v>
      </c>
      <c r="O23" s="28">
        <v>0.35799999999999998</v>
      </c>
      <c r="P23" s="28">
        <v>5.0999999999999997E-2</v>
      </c>
      <c r="Q23" s="28">
        <v>0.32500000000000001</v>
      </c>
      <c r="R23" s="28">
        <v>0.05</v>
      </c>
      <c r="S23" s="27">
        <v>2.78</v>
      </c>
      <c r="T23" s="27">
        <v>1204</v>
      </c>
      <c r="U23" s="27">
        <v>1.41</v>
      </c>
      <c r="V23" s="36">
        <v>5.28</v>
      </c>
      <c r="W23" s="27">
        <v>79.2</v>
      </c>
      <c r="X23" s="9">
        <f t="shared" si="0"/>
        <v>32.5</v>
      </c>
      <c r="Y23" s="9">
        <f t="shared" si="1"/>
        <v>15</v>
      </c>
    </row>
    <row r="24" spans="1:25" x14ac:dyDescent="0.35">
      <c r="A24" s="22"/>
      <c r="B24" s="2" t="s">
        <v>44</v>
      </c>
      <c r="C24" s="8">
        <v>0.78125</v>
      </c>
      <c r="D24" s="2" t="s">
        <v>35</v>
      </c>
      <c r="E24" s="36">
        <v>5.26</v>
      </c>
      <c r="F24" s="27">
        <v>16.600000000000001</v>
      </c>
      <c r="G24" s="27">
        <v>0.623</v>
      </c>
      <c r="H24" s="27">
        <v>1.79</v>
      </c>
      <c r="I24" s="28">
        <v>0.24</v>
      </c>
      <c r="J24" s="27">
        <v>2.4E-2</v>
      </c>
      <c r="K24" s="27">
        <v>0.129</v>
      </c>
      <c r="L24" s="28">
        <v>1.7999999999999999E-2</v>
      </c>
      <c r="M24" s="28">
        <v>7.9000000000000001E-2</v>
      </c>
      <c r="N24" s="28">
        <v>1.2999999999999999E-2</v>
      </c>
      <c r="O24" s="28">
        <v>4.8000000000000001E-2</v>
      </c>
      <c r="P24" s="28">
        <v>4.0000000000000001E-3</v>
      </c>
      <c r="Q24" s="28">
        <v>2.5000000000000001E-2</v>
      </c>
      <c r="R24" s="28">
        <v>4.0000000000000001E-3</v>
      </c>
      <c r="S24" s="27">
        <v>0.33400000000000002</v>
      </c>
      <c r="T24" s="27">
        <v>357</v>
      </c>
      <c r="U24" s="27">
        <v>1.86</v>
      </c>
      <c r="V24" s="36">
        <v>0.66</v>
      </c>
      <c r="W24" s="27">
        <v>24.5</v>
      </c>
      <c r="X24" s="8">
        <f t="shared" si="0"/>
        <v>7.8999999999999986</v>
      </c>
      <c r="Y24" s="9">
        <f t="shared" si="1"/>
        <v>37.121212121212118</v>
      </c>
    </row>
    <row r="25" spans="1:25" x14ac:dyDescent="0.35">
      <c r="A25" s="22"/>
      <c r="B25" s="2" t="s">
        <v>45</v>
      </c>
      <c r="C25" s="8">
        <v>0.73499999999999999</v>
      </c>
      <c r="D25" s="2" t="s">
        <v>35</v>
      </c>
      <c r="E25" s="36">
        <v>3</v>
      </c>
      <c r="F25" s="27">
        <v>20.9</v>
      </c>
      <c r="G25" s="27">
        <v>0.54500000000000004</v>
      </c>
      <c r="H25" s="27">
        <v>1.74</v>
      </c>
      <c r="I25" s="28">
        <v>0.26400000000000001</v>
      </c>
      <c r="J25" s="27">
        <v>3.7999999999999999E-2</v>
      </c>
      <c r="K25" s="27">
        <v>0.17499999999999999</v>
      </c>
      <c r="L25" s="28">
        <v>3.4000000000000002E-2</v>
      </c>
      <c r="M25" s="28">
        <v>0.189</v>
      </c>
      <c r="N25" s="28">
        <v>4.1000000000000002E-2</v>
      </c>
      <c r="O25" s="28">
        <v>0.129</v>
      </c>
      <c r="P25" s="28">
        <v>1.4999999999999999E-2</v>
      </c>
      <c r="Q25" s="28">
        <v>0.09</v>
      </c>
      <c r="R25" s="28">
        <v>1.4999999999999999E-2</v>
      </c>
      <c r="S25" s="27">
        <v>1.01</v>
      </c>
      <c r="T25" s="27">
        <v>600</v>
      </c>
      <c r="U25" s="27">
        <v>3.66</v>
      </c>
      <c r="V25" s="36">
        <v>1.69</v>
      </c>
      <c r="W25" s="27">
        <v>26.5</v>
      </c>
      <c r="X25" s="8">
        <f t="shared" si="0"/>
        <v>5.6000000000000014</v>
      </c>
      <c r="Y25" s="9">
        <f t="shared" si="1"/>
        <v>15.680473372781066</v>
      </c>
    </row>
    <row r="26" spans="1:25" x14ac:dyDescent="0.35">
      <c r="A26" s="22"/>
      <c r="B26" s="2" t="s">
        <v>46</v>
      </c>
      <c r="C26" s="8">
        <v>0.69930069930069938</v>
      </c>
      <c r="D26" s="2" t="s">
        <v>35</v>
      </c>
      <c r="E26" s="38">
        <v>40.9</v>
      </c>
      <c r="F26" s="27">
        <v>108</v>
      </c>
      <c r="G26" s="26">
        <v>9.1999999999999993</v>
      </c>
      <c r="H26" s="27">
        <v>33.1</v>
      </c>
      <c r="I26" s="26">
        <v>3.9</v>
      </c>
      <c r="J26" s="27">
        <v>0.51100000000000001</v>
      </c>
      <c r="K26" s="27">
        <v>1.74</v>
      </c>
      <c r="L26" s="28">
        <v>0.22500000000000001</v>
      </c>
      <c r="M26" s="27">
        <v>1.03</v>
      </c>
      <c r="N26" s="28">
        <v>0.185</v>
      </c>
      <c r="O26" s="28">
        <v>0.50800000000000001</v>
      </c>
      <c r="P26" s="28">
        <v>7.5999999999999998E-2</v>
      </c>
      <c r="Q26" s="28">
        <v>0.45500000000000002</v>
      </c>
      <c r="R26" s="28">
        <v>6.7000000000000004E-2</v>
      </c>
      <c r="S26" s="27">
        <v>4.3600000000000003</v>
      </c>
      <c r="T26" s="27">
        <v>636</v>
      </c>
      <c r="U26" s="27">
        <v>1.29</v>
      </c>
      <c r="V26" s="36">
        <v>8.64</v>
      </c>
      <c r="W26" s="27">
        <v>196</v>
      </c>
      <c r="X26" s="9">
        <f t="shared" si="0"/>
        <v>88</v>
      </c>
      <c r="Y26" s="9">
        <f t="shared" si="1"/>
        <v>22.685185185185183</v>
      </c>
    </row>
    <row r="27" spans="1:25" x14ac:dyDescent="0.35">
      <c r="A27" s="23"/>
      <c r="B27" s="3" t="s">
        <v>47</v>
      </c>
      <c r="C27" s="11">
        <v>0.57199999999999995</v>
      </c>
      <c r="D27" s="3" t="s">
        <v>35</v>
      </c>
      <c r="E27" s="37">
        <v>5.22</v>
      </c>
      <c r="F27" s="30">
        <v>44.5</v>
      </c>
      <c r="G27" s="31">
        <v>0.96</v>
      </c>
      <c r="H27" s="30">
        <v>3.11</v>
      </c>
      <c r="I27" s="30">
        <v>0.50700000000000001</v>
      </c>
      <c r="J27" s="30">
        <v>4.3999999999999997E-2</v>
      </c>
      <c r="K27" s="30">
        <v>0.28599999999999998</v>
      </c>
      <c r="L27" s="31">
        <v>4.3999999999999997E-2</v>
      </c>
      <c r="M27" s="31">
        <v>0.182</v>
      </c>
      <c r="N27" s="31">
        <v>2.9000000000000001E-2</v>
      </c>
      <c r="O27" s="31">
        <v>0.09</v>
      </c>
      <c r="P27" s="31">
        <v>1.0999999999999999E-2</v>
      </c>
      <c r="Q27" s="31">
        <v>6.5000000000000002E-2</v>
      </c>
      <c r="R27" s="31">
        <v>1.0999999999999999E-2</v>
      </c>
      <c r="S27" s="30">
        <v>0.71899999999999997</v>
      </c>
      <c r="T27" s="30">
        <v>591</v>
      </c>
      <c r="U27" s="30">
        <v>4.46</v>
      </c>
      <c r="V27" s="37">
        <v>1.44</v>
      </c>
      <c r="W27" s="30">
        <v>54.4</v>
      </c>
      <c r="X27" s="11">
        <f t="shared" si="0"/>
        <v>9.8999999999999986</v>
      </c>
      <c r="Y27" s="13">
        <f>W27/V27</f>
        <v>37.777777777777779</v>
      </c>
    </row>
    <row r="28" spans="1:25" x14ac:dyDescent="0.35">
      <c r="A28" s="14"/>
      <c r="B28" s="15" t="s">
        <v>51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4">
        <v>2.12</v>
      </c>
      <c r="W28" s="14">
        <v>126</v>
      </c>
      <c r="X28" s="14">
        <v>12.8</v>
      </c>
      <c r="Y28" s="16">
        <v>71</v>
      </c>
    </row>
    <row r="30" spans="1:25" x14ac:dyDescent="0.35">
      <c r="A30" s="1"/>
      <c r="B30" s="4" t="s">
        <v>15</v>
      </c>
      <c r="C30" s="4" t="s">
        <v>48</v>
      </c>
      <c r="D30" s="4" t="s">
        <v>16</v>
      </c>
      <c r="E30" s="5" t="s">
        <v>0</v>
      </c>
      <c r="F30" s="5" t="s">
        <v>1</v>
      </c>
      <c r="G30" s="5" t="s">
        <v>2</v>
      </c>
      <c r="H30" s="5" t="s">
        <v>3</v>
      </c>
      <c r="I30" s="5" t="s">
        <v>4</v>
      </c>
      <c r="J30" s="5" t="s">
        <v>5</v>
      </c>
      <c r="K30" s="5" t="s">
        <v>6</v>
      </c>
      <c r="L30" s="5" t="s">
        <v>7</v>
      </c>
      <c r="M30" s="5" t="s">
        <v>8</v>
      </c>
      <c r="N30" s="5" t="s">
        <v>9</v>
      </c>
      <c r="O30" s="5" t="s">
        <v>10</v>
      </c>
      <c r="P30" s="5" t="s">
        <v>11</v>
      </c>
      <c r="Q30" s="5" t="s">
        <v>12</v>
      </c>
      <c r="R30" s="5" t="s">
        <v>13</v>
      </c>
      <c r="S30" s="5" t="s">
        <v>14</v>
      </c>
      <c r="T30" s="5" t="s">
        <v>17</v>
      </c>
      <c r="U30" s="24" t="s">
        <v>49</v>
      </c>
      <c r="V30" s="5" t="s">
        <v>18</v>
      </c>
      <c r="W30" s="5" t="s">
        <v>19</v>
      </c>
      <c r="X30" s="5" t="s">
        <v>20</v>
      </c>
      <c r="Y30" s="4" t="s">
        <v>21</v>
      </c>
    </row>
    <row r="31" spans="1:25" x14ac:dyDescent="0.35">
      <c r="A31" s="3"/>
      <c r="B31" s="6"/>
      <c r="C31" s="6"/>
      <c r="D31" s="6"/>
      <c r="E31" s="7" t="s">
        <v>50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25"/>
      <c r="V31" s="7" t="s">
        <v>50</v>
      </c>
      <c r="W31" s="7"/>
      <c r="X31" s="7"/>
      <c r="Y31" s="6"/>
    </row>
    <row r="32" spans="1:25" x14ac:dyDescent="0.35">
      <c r="A32" s="22" t="s">
        <v>54</v>
      </c>
      <c r="B32" s="2" t="s">
        <v>22</v>
      </c>
      <c r="C32" s="8">
        <v>1.6739999999999999</v>
      </c>
      <c r="D32" s="2" t="s">
        <v>23</v>
      </c>
      <c r="E32" s="26">
        <v>2.0299999999999998</v>
      </c>
      <c r="F32" s="27">
        <v>172</v>
      </c>
      <c r="G32" s="27">
        <v>0.55700000000000005</v>
      </c>
      <c r="H32" s="26">
        <v>3.21</v>
      </c>
      <c r="I32" s="27">
        <v>0.65800000000000003</v>
      </c>
      <c r="J32" s="27">
        <v>0.13800000000000001</v>
      </c>
      <c r="K32" s="27">
        <v>0.80300000000000005</v>
      </c>
      <c r="L32" s="27">
        <v>0.217</v>
      </c>
      <c r="M32" s="27">
        <v>1.66</v>
      </c>
      <c r="N32" s="27">
        <v>0.48599999999999999</v>
      </c>
      <c r="O32" s="27">
        <v>1.98</v>
      </c>
      <c r="P32" s="27">
        <v>0.35699999999999998</v>
      </c>
      <c r="Q32" s="27">
        <v>2.68</v>
      </c>
      <c r="R32" s="28">
        <v>0.47799999999999998</v>
      </c>
      <c r="S32" s="27">
        <v>16.399999999999999</v>
      </c>
      <c r="T32" s="27">
        <v>8707</v>
      </c>
      <c r="U32" s="27">
        <v>38.299999999999997</v>
      </c>
      <c r="V32" s="17">
        <f t="shared" ref="V32:V55" si="2">SUM(K32:S32)</f>
        <v>25.061</v>
      </c>
      <c r="W32" s="10">
        <f t="shared" ref="W32:W55" si="3">SUM(E32:J32)</f>
        <v>178.59299999999999</v>
      </c>
      <c r="X32" s="8">
        <f t="shared" ref="X32:X55" si="4">W32-F32</f>
        <v>6.5929999999999893</v>
      </c>
      <c r="Y32" s="18">
        <f>W32/V32</f>
        <v>7.1263317505287098</v>
      </c>
    </row>
    <row r="33" spans="1:25" x14ac:dyDescent="0.35">
      <c r="A33" s="22"/>
      <c r="B33" s="2" t="s">
        <v>24</v>
      </c>
      <c r="C33" s="8">
        <v>1.516</v>
      </c>
      <c r="D33" s="2" t="s">
        <v>23</v>
      </c>
      <c r="E33" s="26">
        <v>1.81</v>
      </c>
      <c r="F33" s="27">
        <v>616</v>
      </c>
      <c r="G33" s="27">
        <v>0.75700000000000001</v>
      </c>
      <c r="H33" s="26">
        <v>3.52</v>
      </c>
      <c r="I33" s="27">
        <v>0.872</v>
      </c>
      <c r="J33" s="27">
        <v>0.17899999999999999</v>
      </c>
      <c r="K33" s="27">
        <v>0.94799999999999995</v>
      </c>
      <c r="L33" s="27">
        <v>0.29699999999999999</v>
      </c>
      <c r="M33" s="27">
        <v>2.0099999999999998</v>
      </c>
      <c r="N33" s="27">
        <v>0.57399999999999995</v>
      </c>
      <c r="O33" s="27">
        <v>2.19</v>
      </c>
      <c r="P33" s="27">
        <v>0.42199999999999999</v>
      </c>
      <c r="Q33" s="27">
        <v>3.12</v>
      </c>
      <c r="R33" s="28">
        <v>0.54800000000000004</v>
      </c>
      <c r="S33" s="27">
        <v>18.100000000000001</v>
      </c>
      <c r="T33" s="27">
        <v>24277</v>
      </c>
      <c r="U33" s="27">
        <v>127</v>
      </c>
      <c r="V33" s="17">
        <f t="shared" si="2"/>
        <v>28.209000000000003</v>
      </c>
      <c r="W33" s="10">
        <f t="shared" si="3"/>
        <v>623.13799999999981</v>
      </c>
      <c r="X33" s="8">
        <f t="shared" si="4"/>
        <v>7.1379999999998063</v>
      </c>
      <c r="Y33" s="17">
        <f t="shared" ref="Y33:Y55" si="5">W33/V33</f>
        <v>22.090042185118214</v>
      </c>
    </row>
    <row r="34" spans="1:25" x14ac:dyDescent="0.35">
      <c r="A34" s="22"/>
      <c r="B34" s="2" t="s">
        <v>25</v>
      </c>
      <c r="C34" s="8">
        <v>1.2689999999999999</v>
      </c>
      <c r="D34" s="2" t="s">
        <v>23</v>
      </c>
      <c r="E34" s="26">
        <v>2.02</v>
      </c>
      <c r="F34" s="27">
        <v>1249</v>
      </c>
      <c r="G34" s="27">
        <v>1.53</v>
      </c>
      <c r="H34" s="26">
        <v>6.5</v>
      </c>
      <c r="I34" s="27">
        <v>1.77</v>
      </c>
      <c r="J34" s="27">
        <v>0.26400000000000001</v>
      </c>
      <c r="K34" s="27">
        <v>1.24</v>
      </c>
      <c r="L34" s="27">
        <v>0.40600000000000003</v>
      </c>
      <c r="M34" s="27">
        <v>2.2400000000000002</v>
      </c>
      <c r="N34" s="27">
        <v>0.61799999999999999</v>
      </c>
      <c r="O34" s="27">
        <v>2.36</v>
      </c>
      <c r="P34" s="27">
        <v>0.45700000000000002</v>
      </c>
      <c r="Q34" s="27">
        <v>3.41</v>
      </c>
      <c r="R34" s="28">
        <v>0.60399999999999998</v>
      </c>
      <c r="S34" s="27">
        <v>21.3</v>
      </c>
      <c r="T34" s="27">
        <v>15691</v>
      </c>
      <c r="U34" s="27">
        <v>162</v>
      </c>
      <c r="V34" s="17">
        <f t="shared" si="2"/>
        <v>32.635000000000005</v>
      </c>
      <c r="W34" s="10">
        <f t="shared" si="3"/>
        <v>1261.0839999999998</v>
      </c>
      <c r="X34" s="9">
        <f t="shared" si="4"/>
        <v>12.083999999999833</v>
      </c>
      <c r="Y34" s="17">
        <f t="shared" si="5"/>
        <v>38.642071395740757</v>
      </c>
    </row>
    <row r="35" spans="1:25" x14ac:dyDescent="0.35">
      <c r="A35" s="22"/>
      <c r="B35" s="2" t="s">
        <v>26</v>
      </c>
      <c r="C35" s="8">
        <v>1.264</v>
      </c>
      <c r="D35" s="2" t="s">
        <v>23</v>
      </c>
      <c r="E35" s="26">
        <v>2.31</v>
      </c>
      <c r="F35" s="27">
        <v>429</v>
      </c>
      <c r="G35" s="27">
        <v>0.97899999999999998</v>
      </c>
      <c r="H35" s="26">
        <v>5</v>
      </c>
      <c r="I35" s="27">
        <v>1.1200000000000001</v>
      </c>
      <c r="J35" s="27">
        <v>0.24399999999999999</v>
      </c>
      <c r="K35" s="27">
        <v>1.04</v>
      </c>
      <c r="L35" s="27">
        <v>0.28199999999999997</v>
      </c>
      <c r="M35" s="26">
        <v>2</v>
      </c>
      <c r="N35" s="27">
        <v>0.58099999999999996</v>
      </c>
      <c r="O35" s="27">
        <v>2.31</v>
      </c>
      <c r="P35" s="27">
        <v>0.433</v>
      </c>
      <c r="Q35" s="27">
        <v>3.21</v>
      </c>
      <c r="R35" s="28">
        <v>0.57599999999999996</v>
      </c>
      <c r="S35" s="27">
        <v>20.399999999999999</v>
      </c>
      <c r="T35" s="27">
        <v>62556</v>
      </c>
      <c r="U35" s="27">
        <v>68.599999999999994</v>
      </c>
      <c r="V35" s="17">
        <f t="shared" si="2"/>
        <v>30.832000000000001</v>
      </c>
      <c r="W35" s="10">
        <f t="shared" si="3"/>
        <v>438.65300000000002</v>
      </c>
      <c r="X35" s="8">
        <f t="shared" si="4"/>
        <v>9.65300000000002</v>
      </c>
      <c r="Y35" s="17">
        <f t="shared" si="5"/>
        <v>14.227199014011417</v>
      </c>
    </row>
    <row r="36" spans="1:25" x14ac:dyDescent="0.35">
      <c r="A36" s="22"/>
      <c r="B36" s="2" t="s">
        <v>27</v>
      </c>
      <c r="C36" s="8">
        <v>1.1695906432748537</v>
      </c>
      <c r="D36" s="2" t="s">
        <v>23</v>
      </c>
      <c r="E36" s="26">
        <v>5.29</v>
      </c>
      <c r="F36" s="27">
        <v>253</v>
      </c>
      <c r="G36" s="27">
        <v>1.33</v>
      </c>
      <c r="H36" s="26">
        <v>5.12</v>
      </c>
      <c r="I36" s="27">
        <v>1.18</v>
      </c>
      <c r="J36" s="27">
        <v>0.20799999999999999</v>
      </c>
      <c r="K36" s="27">
        <v>1.08</v>
      </c>
      <c r="L36" s="27">
        <v>0.28899999999999998</v>
      </c>
      <c r="M36" s="27">
        <v>2.0299999999999998</v>
      </c>
      <c r="N36" s="27">
        <v>0.56799999999999995</v>
      </c>
      <c r="O36" s="27">
        <v>2.13</v>
      </c>
      <c r="P36" s="27">
        <v>0.41599999999999998</v>
      </c>
      <c r="Q36" s="27">
        <v>3.12</v>
      </c>
      <c r="R36" s="28">
        <v>0.55100000000000005</v>
      </c>
      <c r="S36" s="27">
        <v>18.2</v>
      </c>
      <c r="T36" s="27">
        <v>23709</v>
      </c>
      <c r="U36" s="27">
        <v>22.5</v>
      </c>
      <c r="V36" s="17">
        <f t="shared" si="2"/>
        <v>28.384</v>
      </c>
      <c r="W36" s="10">
        <f t="shared" si="3"/>
        <v>266.12800000000004</v>
      </c>
      <c r="X36" s="9">
        <f t="shared" si="4"/>
        <v>13.128000000000043</v>
      </c>
      <c r="Y36" s="18">
        <f t="shared" si="5"/>
        <v>9.3759864712514105</v>
      </c>
    </row>
    <row r="37" spans="1:25" x14ac:dyDescent="0.35">
      <c r="A37" s="22"/>
      <c r="B37" s="2" t="s">
        <v>28</v>
      </c>
      <c r="C37" s="8">
        <v>1.1428571428571428</v>
      </c>
      <c r="D37" s="2" t="s">
        <v>23</v>
      </c>
      <c r="E37" s="26">
        <v>4.82</v>
      </c>
      <c r="F37" s="27">
        <v>370</v>
      </c>
      <c r="G37" s="27">
        <v>1.42</v>
      </c>
      <c r="H37" s="26">
        <v>5.67</v>
      </c>
      <c r="I37" s="27">
        <v>1.42</v>
      </c>
      <c r="J37" s="27">
        <v>0.22900000000000001</v>
      </c>
      <c r="K37" s="27">
        <v>1.22</v>
      </c>
      <c r="L37" s="27">
        <v>0.29199999999999998</v>
      </c>
      <c r="M37" s="27">
        <v>1.85</v>
      </c>
      <c r="N37" s="27">
        <v>0.46400000000000002</v>
      </c>
      <c r="O37" s="27">
        <v>1.67</v>
      </c>
      <c r="P37" s="27">
        <v>0.316</v>
      </c>
      <c r="Q37" s="27">
        <v>2.3199999999999998</v>
      </c>
      <c r="R37" s="28">
        <v>0.40400000000000003</v>
      </c>
      <c r="S37" s="27">
        <v>14.1</v>
      </c>
      <c r="T37" s="27">
        <v>16353</v>
      </c>
      <c r="U37" s="27">
        <v>33.700000000000003</v>
      </c>
      <c r="V37" s="17">
        <f t="shared" si="2"/>
        <v>22.635999999999999</v>
      </c>
      <c r="W37" s="10">
        <f t="shared" si="3"/>
        <v>383.55900000000003</v>
      </c>
      <c r="X37" s="9">
        <f t="shared" si="4"/>
        <v>13.559000000000026</v>
      </c>
      <c r="Y37" s="17">
        <f t="shared" si="5"/>
        <v>16.944645697119633</v>
      </c>
    </row>
    <row r="38" spans="1:25" x14ac:dyDescent="0.35">
      <c r="A38" s="22"/>
      <c r="B38" s="2" t="s">
        <v>29</v>
      </c>
      <c r="C38" s="8">
        <v>1.095</v>
      </c>
      <c r="D38" s="2" t="s">
        <v>23</v>
      </c>
      <c r="E38" s="26">
        <v>1.84</v>
      </c>
      <c r="F38" s="27">
        <v>393</v>
      </c>
      <c r="G38" s="27">
        <v>0.81699999999999995</v>
      </c>
      <c r="H38" s="26">
        <v>3.89</v>
      </c>
      <c r="I38" s="27">
        <v>0.89100000000000001</v>
      </c>
      <c r="J38" s="27">
        <v>0.185</v>
      </c>
      <c r="K38" s="27">
        <v>0.879</v>
      </c>
      <c r="L38" s="27">
        <v>0.247</v>
      </c>
      <c r="M38" s="27">
        <v>1.74</v>
      </c>
      <c r="N38" s="27">
        <v>0.50600000000000001</v>
      </c>
      <c r="O38" s="27">
        <v>1.98</v>
      </c>
      <c r="P38" s="27">
        <v>0.371</v>
      </c>
      <c r="Q38" s="27">
        <v>2.75</v>
      </c>
      <c r="R38" s="28">
        <v>0.49</v>
      </c>
      <c r="S38" s="27">
        <v>15.9</v>
      </c>
      <c r="T38" s="27">
        <v>65759</v>
      </c>
      <c r="U38" s="27">
        <v>77.099999999999994</v>
      </c>
      <c r="V38" s="17">
        <f t="shared" si="2"/>
        <v>24.863</v>
      </c>
      <c r="W38" s="10">
        <f t="shared" si="3"/>
        <v>400.62299999999999</v>
      </c>
      <c r="X38" s="8">
        <f t="shared" si="4"/>
        <v>7.6229999999999905</v>
      </c>
      <c r="Y38" s="17">
        <f t="shared" si="5"/>
        <v>16.113220448055344</v>
      </c>
    </row>
    <row r="39" spans="1:25" x14ac:dyDescent="0.35">
      <c r="A39" s="22"/>
      <c r="B39" s="2" t="s">
        <v>30</v>
      </c>
      <c r="C39" s="8">
        <v>1.0860000000000001</v>
      </c>
      <c r="D39" s="2" t="s">
        <v>23</v>
      </c>
      <c r="E39" s="26">
        <v>1.77</v>
      </c>
      <c r="F39" s="27">
        <v>441</v>
      </c>
      <c r="G39" s="27">
        <v>0.78300000000000003</v>
      </c>
      <c r="H39" s="26">
        <v>3.6</v>
      </c>
      <c r="I39" s="27">
        <v>0.84899999999999998</v>
      </c>
      <c r="J39" s="27">
        <v>0.17199999999999999</v>
      </c>
      <c r="K39" s="27">
        <v>0.82299999999999995</v>
      </c>
      <c r="L39" s="27">
        <v>0.24299999999999999</v>
      </c>
      <c r="M39" s="27">
        <v>1.68</v>
      </c>
      <c r="N39" s="27">
        <v>0.48599999999999999</v>
      </c>
      <c r="O39" s="27">
        <v>1.86</v>
      </c>
      <c r="P39" s="27">
        <v>0.35899999999999999</v>
      </c>
      <c r="Q39" s="27">
        <v>2.69</v>
      </c>
      <c r="R39" s="28">
        <v>0.47499999999999998</v>
      </c>
      <c r="S39" s="27">
        <v>15.5</v>
      </c>
      <c r="T39" s="27">
        <v>38576</v>
      </c>
      <c r="U39" s="27">
        <v>90.1</v>
      </c>
      <c r="V39" s="17">
        <f t="shared" si="2"/>
        <v>24.116</v>
      </c>
      <c r="W39" s="10">
        <f t="shared" si="3"/>
        <v>448.17400000000004</v>
      </c>
      <c r="X39" s="8">
        <f t="shared" si="4"/>
        <v>7.174000000000035</v>
      </c>
      <c r="Y39" s="17">
        <f t="shared" si="5"/>
        <v>18.584093547852049</v>
      </c>
    </row>
    <row r="40" spans="1:25" x14ac:dyDescent="0.35">
      <c r="A40" s="22"/>
      <c r="B40" s="2" t="s">
        <v>31</v>
      </c>
      <c r="C40" s="8">
        <v>1.0362694300518136</v>
      </c>
      <c r="D40" s="2" t="s">
        <v>23</v>
      </c>
      <c r="E40" s="26">
        <v>3.5</v>
      </c>
      <c r="F40" s="27">
        <v>362</v>
      </c>
      <c r="G40" s="27">
        <v>1.02</v>
      </c>
      <c r="H40" s="26">
        <v>4.57</v>
      </c>
      <c r="I40" s="26">
        <v>1</v>
      </c>
      <c r="J40" s="27">
        <v>0.185</v>
      </c>
      <c r="K40" s="27">
        <v>0.98099999999999998</v>
      </c>
      <c r="L40" s="27">
        <v>0.26500000000000001</v>
      </c>
      <c r="M40" s="27">
        <v>1.85</v>
      </c>
      <c r="N40" s="27">
        <v>0.51900000000000002</v>
      </c>
      <c r="O40" s="27">
        <v>2.06</v>
      </c>
      <c r="P40" s="27">
        <v>0.378</v>
      </c>
      <c r="Q40" s="27">
        <v>2.82</v>
      </c>
      <c r="R40" s="28">
        <v>0.5</v>
      </c>
      <c r="S40" s="27">
        <v>16.399999999999999</v>
      </c>
      <c r="T40" s="27">
        <v>16124</v>
      </c>
      <c r="U40" s="27">
        <v>45.7</v>
      </c>
      <c r="V40" s="17">
        <f t="shared" si="2"/>
        <v>25.773</v>
      </c>
      <c r="W40" s="10">
        <f t="shared" si="3"/>
        <v>372.27499999999998</v>
      </c>
      <c r="X40" s="9">
        <f t="shared" si="4"/>
        <v>10.274999999999977</v>
      </c>
      <c r="Y40" s="17">
        <f t="shared" si="5"/>
        <v>14.444379777286306</v>
      </c>
    </row>
    <row r="41" spans="1:25" x14ac:dyDescent="0.35">
      <c r="A41" s="22"/>
      <c r="B41" s="2" t="s">
        <v>32</v>
      </c>
      <c r="C41" s="8">
        <v>1.036</v>
      </c>
      <c r="D41" s="2" t="s">
        <v>23</v>
      </c>
      <c r="E41" s="26">
        <v>1.44</v>
      </c>
      <c r="F41" s="27">
        <v>275</v>
      </c>
      <c r="G41" s="27">
        <v>0.73099999999999998</v>
      </c>
      <c r="H41" s="26">
        <v>3.68</v>
      </c>
      <c r="I41" s="27">
        <v>0.90400000000000003</v>
      </c>
      <c r="J41" s="27">
        <v>0.17699999999999999</v>
      </c>
      <c r="K41" s="27">
        <v>0.89900000000000002</v>
      </c>
      <c r="L41" s="27">
        <v>0.247</v>
      </c>
      <c r="M41" s="27">
        <v>1.82</v>
      </c>
      <c r="N41" s="27">
        <v>0.53200000000000003</v>
      </c>
      <c r="O41" s="27">
        <v>2.04</v>
      </c>
      <c r="P41" s="27">
        <v>0.39900000000000002</v>
      </c>
      <c r="Q41" s="27">
        <v>2.96</v>
      </c>
      <c r="R41" s="28">
        <v>0.52800000000000002</v>
      </c>
      <c r="S41" s="27">
        <v>17.2</v>
      </c>
      <c r="T41" s="27">
        <v>61233</v>
      </c>
      <c r="U41" s="27">
        <v>64.099999999999994</v>
      </c>
      <c r="V41" s="17">
        <f t="shared" si="2"/>
        <v>26.625</v>
      </c>
      <c r="W41" s="10">
        <f t="shared" si="3"/>
        <v>281.93200000000002</v>
      </c>
      <c r="X41" s="8">
        <f t="shared" si="4"/>
        <v>6.9320000000000164</v>
      </c>
      <c r="Y41" s="17">
        <f t="shared" si="5"/>
        <v>10.588995305164319</v>
      </c>
    </row>
    <row r="42" spans="1:25" x14ac:dyDescent="0.35">
      <c r="A42" s="22"/>
      <c r="B42" s="3" t="s">
        <v>33</v>
      </c>
      <c r="C42" s="11">
        <v>1.0131712259371835</v>
      </c>
      <c r="D42" s="3" t="s">
        <v>23</v>
      </c>
      <c r="E42" s="29">
        <v>2.4700000000000002</v>
      </c>
      <c r="F42" s="30">
        <v>1442</v>
      </c>
      <c r="G42" s="30">
        <v>1.36</v>
      </c>
      <c r="H42" s="29">
        <v>6.32</v>
      </c>
      <c r="I42" s="30">
        <v>1.38</v>
      </c>
      <c r="J42" s="31">
        <v>0.21</v>
      </c>
      <c r="K42" s="30">
        <v>1.01</v>
      </c>
      <c r="L42" s="30">
        <v>0.34200000000000003</v>
      </c>
      <c r="M42" s="30">
        <v>1.65</v>
      </c>
      <c r="N42" s="30">
        <v>0.45100000000000001</v>
      </c>
      <c r="O42" s="30">
        <v>1.67</v>
      </c>
      <c r="P42" s="30">
        <v>0.32300000000000001</v>
      </c>
      <c r="Q42" s="30">
        <v>2.44</v>
      </c>
      <c r="R42" s="31">
        <v>0.43099999999999999</v>
      </c>
      <c r="S42" s="30">
        <v>14.5</v>
      </c>
      <c r="T42" s="30">
        <v>37936</v>
      </c>
      <c r="U42" s="30">
        <v>187</v>
      </c>
      <c r="V42" s="19">
        <f t="shared" si="2"/>
        <v>22.817</v>
      </c>
      <c r="W42" s="12">
        <f t="shared" si="3"/>
        <v>1453.74</v>
      </c>
      <c r="X42" s="13">
        <f t="shared" si="4"/>
        <v>11.740000000000009</v>
      </c>
      <c r="Y42" s="19">
        <f t="shared" si="5"/>
        <v>63.713020993119166</v>
      </c>
    </row>
    <row r="43" spans="1:25" x14ac:dyDescent="0.35">
      <c r="A43" s="22"/>
      <c r="B43" s="2" t="s">
        <v>34</v>
      </c>
      <c r="C43" s="8">
        <v>0.93300000000000005</v>
      </c>
      <c r="D43" s="2" t="s">
        <v>35</v>
      </c>
      <c r="E43" s="26">
        <v>1.81</v>
      </c>
      <c r="F43" s="27">
        <v>161</v>
      </c>
      <c r="G43" s="27">
        <v>0.81899999999999995</v>
      </c>
      <c r="H43" s="26">
        <v>3.76</v>
      </c>
      <c r="I43" s="27">
        <v>0.88700000000000001</v>
      </c>
      <c r="J43" s="27">
        <v>0.17899999999999999</v>
      </c>
      <c r="K43" s="27">
        <v>0.91700000000000004</v>
      </c>
      <c r="L43" s="27">
        <v>0.24399999999999999</v>
      </c>
      <c r="M43" s="27">
        <v>1.82</v>
      </c>
      <c r="N43" s="27">
        <v>0.49399999999999999</v>
      </c>
      <c r="O43" s="27">
        <v>1.81</v>
      </c>
      <c r="P43" s="27">
        <v>0.34499999999999997</v>
      </c>
      <c r="Q43" s="27">
        <v>2.59</v>
      </c>
      <c r="R43" s="28">
        <v>0.45</v>
      </c>
      <c r="S43" s="27">
        <v>15.4</v>
      </c>
      <c r="T43" s="27">
        <v>14387</v>
      </c>
      <c r="U43" s="32">
        <v>31.7</v>
      </c>
      <c r="V43" s="17">
        <f t="shared" si="2"/>
        <v>24.07</v>
      </c>
      <c r="W43" s="10">
        <f t="shared" si="3"/>
        <v>168.45499999999998</v>
      </c>
      <c r="X43" s="8">
        <f t="shared" si="4"/>
        <v>7.4549999999999841</v>
      </c>
      <c r="Y43" s="18">
        <f t="shared" si="5"/>
        <v>6.9985459077690066</v>
      </c>
    </row>
    <row r="44" spans="1:25" x14ac:dyDescent="0.35">
      <c r="A44" s="22"/>
      <c r="B44" s="2" t="s">
        <v>36</v>
      </c>
      <c r="C44" s="8">
        <v>0.93100000000000005</v>
      </c>
      <c r="D44" s="2" t="s">
        <v>35</v>
      </c>
      <c r="E44" s="26">
        <v>2.96</v>
      </c>
      <c r="F44" s="27">
        <v>571</v>
      </c>
      <c r="G44" s="27">
        <v>1.07</v>
      </c>
      <c r="H44" s="26">
        <v>4.88</v>
      </c>
      <c r="I44" s="27">
        <v>1.04</v>
      </c>
      <c r="J44" s="27">
        <v>0.20599999999999999</v>
      </c>
      <c r="K44" s="27">
        <v>1.04</v>
      </c>
      <c r="L44" s="27">
        <v>0.30299999999999999</v>
      </c>
      <c r="M44" s="27">
        <v>2.06</v>
      </c>
      <c r="N44" s="27">
        <v>0.57899999999999996</v>
      </c>
      <c r="O44" s="27">
        <v>2.23</v>
      </c>
      <c r="P44" s="27">
        <v>0.42099999999999999</v>
      </c>
      <c r="Q44" s="27">
        <v>3.14</v>
      </c>
      <c r="R44" s="28">
        <v>0.55700000000000005</v>
      </c>
      <c r="S44" s="27">
        <v>17.899999999999999</v>
      </c>
      <c r="T44" s="27">
        <v>18641</v>
      </c>
      <c r="U44" s="27">
        <v>77.2</v>
      </c>
      <c r="V44" s="17">
        <f t="shared" si="2"/>
        <v>28.229999999999997</v>
      </c>
      <c r="W44" s="10">
        <f t="shared" si="3"/>
        <v>581.15600000000006</v>
      </c>
      <c r="X44" s="9">
        <f t="shared" si="4"/>
        <v>10.156000000000063</v>
      </c>
      <c r="Y44" s="17">
        <f t="shared" si="5"/>
        <v>20.586468296138865</v>
      </c>
    </row>
    <row r="45" spans="1:25" x14ac:dyDescent="0.35">
      <c r="A45" s="22"/>
      <c r="B45" s="2" t="s">
        <v>37</v>
      </c>
      <c r="C45" s="8">
        <v>0.92500000000000004</v>
      </c>
      <c r="D45" s="2" t="s">
        <v>35</v>
      </c>
      <c r="E45" s="26">
        <v>2.93</v>
      </c>
      <c r="F45" s="27">
        <v>146</v>
      </c>
      <c r="G45" s="28">
        <v>0.98</v>
      </c>
      <c r="H45" s="26">
        <v>4.16</v>
      </c>
      <c r="I45" s="27">
        <v>1.02</v>
      </c>
      <c r="J45" s="28">
        <v>0.17</v>
      </c>
      <c r="K45" s="27">
        <v>0.997</v>
      </c>
      <c r="L45" s="27">
        <v>0.251</v>
      </c>
      <c r="M45" s="27">
        <v>1.93</v>
      </c>
      <c r="N45" s="27">
        <v>0.54400000000000004</v>
      </c>
      <c r="O45" s="27">
        <v>2.0299999999999998</v>
      </c>
      <c r="P45" s="27">
        <v>0.40100000000000002</v>
      </c>
      <c r="Q45" s="27">
        <v>3.01</v>
      </c>
      <c r="R45" s="28">
        <v>0.53600000000000003</v>
      </c>
      <c r="S45" s="27">
        <v>17.399999999999999</v>
      </c>
      <c r="T45" s="27">
        <v>12144</v>
      </c>
      <c r="U45" s="27">
        <v>20.7</v>
      </c>
      <c r="V45" s="17">
        <f t="shared" si="2"/>
        <v>27.098999999999997</v>
      </c>
      <c r="W45" s="10">
        <f t="shared" si="3"/>
        <v>155.26</v>
      </c>
      <c r="X45" s="8">
        <f t="shared" si="4"/>
        <v>9.2599999999999909</v>
      </c>
      <c r="Y45" s="18">
        <f t="shared" si="5"/>
        <v>5.7293627071109636</v>
      </c>
    </row>
    <row r="46" spans="1:25" x14ac:dyDescent="0.35">
      <c r="A46" s="22"/>
      <c r="B46" s="2" t="s">
        <v>38</v>
      </c>
      <c r="C46" s="8">
        <v>0.90400000000000003</v>
      </c>
      <c r="D46" s="2" t="s">
        <v>35</v>
      </c>
      <c r="E46" s="26">
        <v>1.95</v>
      </c>
      <c r="F46" s="27">
        <v>160</v>
      </c>
      <c r="G46" s="28">
        <v>0.65400000000000003</v>
      </c>
      <c r="H46" s="26">
        <v>3.07</v>
      </c>
      <c r="I46" s="27">
        <v>0.71499999999999997</v>
      </c>
      <c r="J46" s="28">
        <v>0.156</v>
      </c>
      <c r="K46" s="27">
        <v>0.82299999999999995</v>
      </c>
      <c r="L46" s="27">
        <v>0.22800000000000001</v>
      </c>
      <c r="M46" s="26">
        <v>1.8</v>
      </c>
      <c r="N46" s="27">
        <v>0.51500000000000001</v>
      </c>
      <c r="O46" s="27">
        <v>1.98</v>
      </c>
      <c r="P46" s="27">
        <v>0.372</v>
      </c>
      <c r="Q46" s="27">
        <v>2.82</v>
      </c>
      <c r="R46" s="28">
        <v>0.49199999999999999</v>
      </c>
      <c r="S46" s="27">
        <v>16.2</v>
      </c>
      <c r="T46" s="27">
        <v>15308</v>
      </c>
      <c r="U46" s="27">
        <v>33.9</v>
      </c>
      <c r="V46" s="17">
        <f t="shared" si="2"/>
        <v>25.23</v>
      </c>
      <c r="W46" s="10">
        <f t="shared" si="3"/>
        <v>166.54499999999999</v>
      </c>
      <c r="X46" s="8">
        <f t="shared" si="4"/>
        <v>6.5449999999999875</v>
      </c>
      <c r="Y46" s="18">
        <f t="shared" si="5"/>
        <v>6.6010701545778829</v>
      </c>
    </row>
    <row r="47" spans="1:25" x14ac:dyDescent="0.35">
      <c r="A47" s="22"/>
      <c r="B47" s="2" t="s">
        <v>39</v>
      </c>
      <c r="C47" s="8">
        <v>0.89</v>
      </c>
      <c r="D47" s="2" t="s">
        <v>35</v>
      </c>
      <c r="E47" s="28">
        <v>0.88</v>
      </c>
      <c r="F47" s="27">
        <v>117</v>
      </c>
      <c r="G47" s="28">
        <v>0.41199999999999998</v>
      </c>
      <c r="H47" s="26">
        <v>2.16</v>
      </c>
      <c r="I47" s="27">
        <v>0.56799999999999995</v>
      </c>
      <c r="J47" s="28">
        <v>0.123</v>
      </c>
      <c r="K47" s="27">
        <v>0.67100000000000004</v>
      </c>
      <c r="L47" s="27">
        <v>0.187</v>
      </c>
      <c r="M47" s="27">
        <v>1.45</v>
      </c>
      <c r="N47" s="27">
        <v>0.432</v>
      </c>
      <c r="O47" s="27">
        <v>1.61</v>
      </c>
      <c r="P47" s="27">
        <v>0.31900000000000001</v>
      </c>
      <c r="Q47" s="27">
        <v>2.38</v>
      </c>
      <c r="R47" s="28">
        <v>0.42499999999999999</v>
      </c>
      <c r="S47" s="27">
        <v>13.5</v>
      </c>
      <c r="T47" s="27">
        <v>14874</v>
      </c>
      <c r="U47" s="27">
        <v>46.4</v>
      </c>
      <c r="V47" s="17">
        <f t="shared" si="2"/>
        <v>20.974</v>
      </c>
      <c r="W47" s="10">
        <f t="shared" si="3"/>
        <v>121.143</v>
      </c>
      <c r="X47" s="8">
        <f t="shared" si="4"/>
        <v>4.1430000000000007</v>
      </c>
      <c r="Y47" s="18">
        <f t="shared" si="5"/>
        <v>5.7758653571088017</v>
      </c>
    </row>
    <row r="48" spans="1:25" x14ac:dyDescent="0.35">
      <c r="A48" s="22"/>
      <c r="B48" s="2" t="s">
        <v>40</v>
      </c>
      <c r="C48" s="8">
        <v>0.87719298245614041</v>
      </c>
      <c r="D48" s="2" t="s">
        <v>35</v>
      </c>
      <c r="E48" s="27">
        <v>3.36</v>
      </c>
      <c r="F48" s="27">
        <v>324</v>
      </c>
      <c r="G48" s="27">
        <v>1.81</v>
      </c>
      <c r="H48" s="27">
        <v>21.7</v>
      </c>
      <c r="I48" s="27">
        <v>3.84</v>
      </c>
      <c r="J48" s="27">
        <v>1.05</v>
      </c>
      <c r="K48" s="27">
        <v>5.94</v>
      </c>
      <c r="L48" s="27">
        <v>1.63</v>
      </c>
      <c r="M48" s="27">
        <v>14.1</v>
      </c>
      <c r="N48" s="27">
        <v>4.3099999999999996</v>
      </c>
      <c r="O48" s="27">
        <v>16.600000000000001</v>
      </c>
      <c r="P48" s="27">
        <v>3.28</v>
      </c>
      <c r="Q48" s="27">
        <v>24.7</v>
      </c>
      <c r="R48" s="27">
        <v>4.42</v>
      </c>
      <c r="S48" s="27">
        <v>138</v>
      </c>
      <c r="T48" s="27">
        <v>45652</v>
      </c>
      <c r="U48" s="27">
        <v>31.2</v>
      </c>
      <c r="V48" s="10">
        <f t="shared" si="2"/>
        <v>212.98000000000002</v>
      </c>
      <c r="W48" s="10">
        <f t="shared" si="3"/>
        <v>355.76</v>
      </c>
      <c r="X48" s="9">
        <f t="shared" si="4"/>
        <v>31.759999999999991</v>
      </c>
      <c r="Y48" s="18">
        <f t="shared" si="5"/>
        <v>1.670391586064419</v>
      </c>
    </row>
    <row r="49" spans="1:25" x14ac:dyDescent="0.35">
      <c r="A49" s="22"/>
      <c r="B49" s="2" t="s">
        <v>41</v>
      </c>
      <c r="C49" s="8">
        <v>0.85</v>
      </c>
      <c r="D49" s="2" t="s">
        <v>35</v>
      </c>
      <c r="E49" s="27">
        <v>1.89</v>
      </c>
      <c r="F49" s="27">
        <v>752</v>
      </c>
      <c r="G49" s="27">
        <v>0.78400000000000003</v>
      </c>
      <c r="H49" s="26">
        <v>3.75</v>
      </c>
      <c r="I49" s="27">
        <v>0.88400000000000001</v>
      </c>
      <c r="J49" s="27">
        <v>0.189</v>
      </c>
      <c r="K49" s="27">
        <v>0.998</v>
      </c>
      <c r="L49" s="27">
        <v>0.33100000000000002</v>
      </c>
      <c r="M49" s="27">
        <v>2.16</v>
      </c>
      <c r="N49" s="28">
        <v>0.62</v>
      </c>
      <c r="O49" s="27">
        <v>2.34</v>
      </c>
      <c r="P49" s="27">
        <v>0.44900000000000001</v>
      </c>
      <c r="Q49" s="27">
        <v>3.33</v>
      </c>
      <c r="R49" s="28">
        <v>0.59299999999999997</v>
      </c>
      <c r="S49" s="27">
        <v>19.100000000000001</v>
      </c>
      <c r="T49" s="27">
        <v>31723</v>
      </c>
      <c r="U49" s="27">
        <v>149</v>
      </c>
      <c r="V49" s="17">
        <f t="shared" si="2"/>
        <v>29.920999999999999</v>
      </c>
      <c r="W49" s="10">
        <f t="shared" si="3"/>
        <v>759.49699999999996</v>
      </c>
      <c r="X49" s="8">
        <f t="shared" si="4"/>
        <v>7.4969999999999573</v>
      </c>
      <c r="Y49" s="17">
        <f t="shared" si="5"/>
        <v>25.383409645399553</v>
      </c>
    </row>
    <row r="50" spans="1:25" x14ac:dyDescent="0.35">
      <c r="A50" s="22"/>
      <c r="B50" s="2" t="s">
        <v>42</v>
      </c>
      <c r="C50" s="8">
        <v>0.8</v>
      </c>
      <c r="D50" s="2" t="s">
        <v>35</v>
      </c>
      <c r="E50" s="27">
        <v>4.76</v>
      </c>
      <c r="F50" s="27">
        <v>365</v>
      </c>
      <c r="G50" s="27">
        <v>1.1399999999999999</v>
      </c>
      <c r="H50" s="26">
        <v>4.53</v>
      </c>
      <c r="I50" s="27">
        <v>0.93200000000000005</v>
      </c>
      <c r="J50" s="27">
        <v>0.17299999999999999</v>
      </c>
      <c r="K50" s="27">
        <v>0.90600000000000003</v>
      </c>
      <c r="L50" s="27">
        <v>0.248</v>
      </c>
      <c r="M50" s="27">
        <v>1.78</v>
      </c>
      <c r="N50" s="28">
        <v>0.502</v>
      </c>
      <c r="O50" s="27">
        <v>1.98</v>
      </c>
      <c r="P50" s="27">
        <v>0.36699999999999999</v>
      </c>
      <c r="Q50" s="27">
        <v>2.76</v>
      </c>
      <c r="R50" s="28">
        <v>0.48699999999999999</v>
      </c>
      <c r="S50" s="27">
        <v>15.9</v>
      </c>
      <c r="T50" s="27">
        <v>10997</v>
      </c>
      <c r="U50" s="27">
        <v>36.6</v>
      </c>
      <c r="V50" s="17">
        <f t="shared" si="2"/>
        <v>24.93</v>
      </c>
      <c r="W50" s="10">
        <f t="shared" si="3"/>
        <v>376.53499999999997</v>
      </c>
      <c r="X50" s="9">
        <f t="shared" si="4"/>
        <v>11.534999999999968</v>
      </c>
      <c r="Y50" s="17">
        <f t="shared" si="5"/>
        <v>15.103690332932208</v>
      </c>
    </row>
    <row r="51" spans="1:25" x14ac:dyDescent="0.35">
      <c r="A51" s="22"/>
      <c r="B51" s="2" t="s">
        <v>43</v>
      </c>
      <c r="C51" s="8">
        <v>0.79365079365079361</v>
      </c>
      <c r="D51" s="2" t="s">
        <v>35</v>
      </c>
      <c r="E51" s="26">
        <v>3.5</v>
      </c>
      <c r="F51" s="27">
        <v>101</v>
      </c>
      <c r="G51" s="27">
        <v>1.22</v>
      </c>
      <c r="H51" s="26">
        <v>5.0199999999999996</v>
      </c>
      <c r="I51" s="27">
        <v>1.18</v>
      </c>
      <c r="J51" s="27">
        <v>0.24399999999999999</v>
      </c>
      <c r="K51" s="27">
        <v>1.07</v>
      </c>
      <c r="L51" s="27">
        <v>0.26300000000000001</v>
      </c>
      <c r="M51" s="27">
        <v>2.0299999999999998</v>
      </c>
      <c r="N51" s="28">
        <v>0.55000000000000004</v>
      </c>
      <c r="O51" s="27">
        <v>2.0299999999999998</v>
      </c>
      <c r="P51" s="27">
        <v>0.40300000000000002</v>
      </c>
      <c r="Q51" s="26">
        <v>3</v>
      </c>
      <c r="R51" s="28">
        <v>0.52600000000000002</v>
      </c>
      <c r="S51" s="27">
        <v>17.2</v>
      </c>
      <c r="T51" s="27">
        <v>23644</v>
      </c>
      <c r="U51" s="27">
        <v>11.7</v>
      </c>
      <c r="V51" s="17">
        <f t="shared" si="2"/>
        <v>27.071999999999999</v>
      </c>
      <c r="W51" s="10">
        <f t="shared" si="3"/>
        <v>112.164</v>
      </c>
      <c r="X51" s="9">
        <f t="shared" si="4"/>
        <v>11.164000000000001</v>
      </c>
      <c r="Y51" s="18">
        <f t="shared" si="5"/>
        <v>4.143173758865248</v>
      </c>
    </row>
    <row r="52" spans="1:25" x14ac:dyDescent="0.35">
      <c r="A52" s="22"/>
      <c r="B52" s="2" t="s">
        <v>44</v>
      </c>
      <c r="C52" s="8">
        <v>0.78125</v>
      </c>
      <c r="D52" s="2" t="s">
        <v>35</v>
      </c>
      <c r="E52" s="26">
        <v>2.54</v>
      </c>
      <c r="F52" s="27">
        <v>65.5</v>
      </c>
      <c r="G52" s="27">
        <v>0.61</v>
      </c>
      <c r="H52" s="26">
        <v>2.79</v>
      </c>
      <c r="I52" s="27">
        <v>0.623</v>
      </c>
      <c r="J52" s="27">
        <v>0.123</v>
      </c>
      <c r="K52" s="27">
        <v>0.67800000000000005</v>
      </c>
      <c r="L52" s="27">
        <v>0.17399999999999999</v>
      </c>
      <c r="M52" s="27">
        <v>1.41</v>
      </c>
      <c r="N52" s="28">
        <v>0.41199999999999998</v>
      </c>
      <c r="O52" s="27">
        <v>1.66</v>
      </c>
      <c r="P52" s="27">
        <v>0.308</v>
      </c>
      <c r="Q52" s="27">
        <v>2.31</v>
      </c>
      <c r="R52" s="28">
        <v>0.41199999999999998</v>
      </c>
      <c r="S52" s="27">
        <v>13.7</v>
      </c>
      <c r="T52" s="27">
        <v>8825</v>
      </c>
      <c r="U52" s="27">
        <v>12.3</v>
      </c>
      <c r="V52" s="17">
        <f t="shared" si="2"/>
        <v>21.064</v>
      </c>
      <c r="W52" s="9">
        <f t="shared" si="3"/>
        <v>72.186000000000021</v>
      </c>
      <c r="X52" s="8">
        <f t="shared" si="4"/>
        <v>6.6860000000000213</v>
      </c>
      <c r="Y52" s="18">
        <f t="shared" si="5"/>
        <v>3.4269844284086601</v>
      </c>
    </row>
    <row r="53" spans="1:25" x14ac:dyDescent="0.35">
      <c r="A53" s="22"/>
      <c r="B53" s="2" t="s">
        <v>45</v>
      </c>
      <c r="C53" s="8">
        <v>0.73499999999999999</v>
      </c>
      <c r="D53" s="2" t="s">
        <v>35</v>
      </c>
      <c r="E53" s="26">
        <v>1.45</v>
      </c>
      <c r="F53" s="33">
        <v>45</v>
      </c>
      <c r="G53" s="27">
        <v>0.497</v>
      </c>
      <c r="H53" s="26">
        <v>2.71</v>
      </c>
      <c r="I53" s="27">
        <v>0.627</v>
      </c>
      <c r="J53" s="27">
        <v>0.155</v>
      </c>
      <c r="K53" s="27">
        <v>0.83299999999999996</v>
      </c>
      <c r="L53" s="27">
        <v>0.219</v>
      </c>
      <c r="M53" s="27">
        <v>1.84</v>
      </c>
      <c r="N53" s="28">
        <v>0.53700000000000003</v>
      </c>
      <c r="O53" s="27">
        <v>2.02</v>
      </c>
      <c r="P53" s="27">
        <v>0.39200000000000002</v>
      </c>
      <c r="Q53" s="27">
        <v>2.95</v>
      </c>
      <c r="R53" s="28">
        <v>0.52100000000000002</v>
      </c>
      <c r="S53" s="33">
        <v>19</v>
      </c>
      <c r="T53" s="27">
        <v>8090</v>
      </c>
      <c r="U53" s="27">
        <v>12.7</v>
      </c>
      <c r="V53" s="17">
        <f t="shared" si="2"/>
        <v>28.312000000000001</v>
      </c>
      <c r="W53" s="9">
        <f t="shared" si="3"/>
        <v>50.439000000000007</v>
      </c>
      <c r="X53" s="8">
        <f t="shared" si="4"/>
        <v>5.4390000000000072</v>
      </c>
      <c r="Y53" s="18">
        <f t="shared" si="5"/>
        <v>1.781541395874541</v>
      </c>
    </row>
    <row r="54" spans="1:25" x14ac:dyDescent="0.35">
      <c r="A54" s="22"/>
      <c r="B54" s="2" t="s">
        <v>46</v>
      </c>
      <c r="C54" s="8">
        <v>0.69930069930069938</v>
      </c>
      <c r="D54" s="2" t="s">
        <v>35</v>
      </c>
      <c r="E54" s="27">
        <v>14.3</v>
      </c>
      <c r="F54" s="27">
        <v>557</v>
      </c>
      <c r="G54" s="27">
        <v>4.96</v>
      </c>
      <c r="H54" s="27">
        <v>18.5</v>
      </c>
      <c r="I54" s="27">
        <v>3.42</v>
      </c>
      <c r="J54" s="27">
        <v>0.56100000000000005</v>
      </c>
      <c r="K54" s="27">
        <v>2.16</v>
      </c>
      <c r="L54" s="28">
        <v>0.47</v>
      </c>
      <c r="M54" s="27">
        <v>2.87</v>
      </c>
      <c r="N54" s="28">
        <v>0.68899999999999995</v>
      </c>
      <c r="O54" s="27">
        <v>2.39</v>
      </c>
      <c r="P54" s="27">
        <v>0.46200000000000002</v>
      </c>
      <c r="Q54" s="27">
        <v>3.42</v>
      </c>
      <c r="R54" s="28">
        <v>0.57999999999999996</v>
      </c>
      <c r="S54" s="27">
        <v>18.899999999999999</v>
      </c>
      <c r="T54" s="27">
        <v>11023</v>
      </c>
      <c r="U54" s="27">
        <v>15.9</v>
      </c>
      <c r="V54" s="17">
        <f t="shared" si="2"/>
        <v>31.940999999999999</v>
      </c>
      <c r="W54" s="10">
        <f t="shared" si="3"/>
        <v>598.74099999999999</v>
      </c>
      <c r="X54" s="9">
        <f t="shared" si="4"/>
        <v>41.740999999999985</v>
      </c>
      <c r="Y54" s="17">
        <f t="shared" si="5"/>
        <v>18.745217745217744</v>
      </c>
    </row>
    <row r="55" spans="1:25" x14ac:dyDescent="0.35">
      <c r="A55" s="23"/>
      <c r="B55" s="3" t="s">
        <v>47</v>
      </c>
      <c r="C55" s="11">
        <v>0.57199999999999995</v>
      </c>
      <c r="D55" s="3" t="s">
        <v>35</v>
      </c>
      <c r="E55" s="29">
        <v>2.27</v>
      </c>
      <c r="F55" s="30">
        <v>185</v>
      </c>
      <c r="G55" s="30">
        <v>0.89800000000000002</v>
      </c>
      <c r="H55" s="29">
        <v>3.87</v>
      </c>
      <c r="I55" s="30">
        <v>0.94199999999999995</v>
      </c>
      <c r="J55" s="30">
        <v>0.151</v>
      </c>
      <c r="K55" s="30">
        <v>0.88300000000000001</v>
      </c>
      <c r="L55" s="30">
        <v>0.23200000000000001</v>
      </c>
      <c r="M55" s="30">
        <v>1.72</v>
      </c>
      <c r="N55" s="31">
        <v>0.48199999999999998</v>
      </c>
      <c r="O55" s="30">
        <v>1.89</v>
      </c>
      <c r="P55" s="30">
        <v>0.35799999999999998</v>
      </c>
      <c r="Q55" s="30">
        <v>2.66</v>
      </c>
      <c r="R55" s="31">
        <v>0.46700000000000003</v>
      </c>
      <c r="S55" s="30">
        <v>16.100000000000001</v>
      </c>
      <c r="T55" s="30">
        <v>5292</v>
      </c>
      <c r="U55" s="30">
        <v>31.2</v>
      </c>
      <c r="V55" s="19">
        <f t="shared" si="2"/>
        <v>24.792000000000002</v>
      </c>
      <c r="W55" s="12">
        <f t="shared" si="3"/>
        <v>193.13100000000003</v>
      </c>
      <c r="X55" s="11">
        <f t="shared" si="4"/>
        <v>8.1310000000000286</v>
      </c>
      <c r="Y55" s="20">
        <f t="shared" si="5"/>
        <v>7.7900532429816076</v>
      </c>
    </row>
    <row r="56" spans="1:25" x14ac:dyDescent="0.35">
      <c r="A56" s="21"/>
      <c r="B56" s="15" t="s">
        <v>51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21">
        <v>34.1</v>
      </c>
      <c r="W56" s="21">
        <v>409</v>
      </c>
      <c r="X56" s="21">
        <v>11.1</v>
      </c>
      <c r="Y56" s="21">
        <v>14.8</v>
      </c>
    </row>
  </sheetData>
  <mergeCells count="18">
    <mergeCell ref="E31:T31"/>
    <mergeCell ref="V31:X31"/>
    <mergeCell ref="A32:A55"/>
    <mergeCell ref="B56:U56"/>
    <mergeCell ref="B30:B31"/>
    <mergeCell ref="C30:C31"/>
    <mergeCell ref="D30:D31"/>
    <mergeCell ref="U30:U31"/>
    <mergeCell ref="Y30:Y31"/>
    <mergeCell ref="B28:U28"/>
    <mergeCell ref="A4:A27"/>
    <mergeCell ref="B2:B3"/>
    <mergeCell ref="C2:C3"/>
    <mergeCell ref="D2:D3"/>
    <mergeCell ref="U2:U3"/>
    <mergeCell ref="Y2:Y3"/>
    <mergeCell ref="E3:T3"/>
    <mergeCell ref="V3:X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xiaosong</dc:creator>
  <cp:lastModifiedBy>song xiao</cp:lastModifiedBy>
  <dcterms:created xsi:type="dcterms:W3CDTF">2015-06-05T18:19:34Z</dcterms:created>
  <dcterms:modified xsi:type="dcterms:W3CDTF">2025-03-01T16:06:34Z</dcterms:modified>
</cp:coreProperties>
</file>