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3D bioprinting\experiment\"/>
    </mc:Choice>
  </mc:AlternateContent>
  <xr:revisionPtr revIDLastSave="0" documentId="13_ncr:1_{7774CB1B-DF40-475C-AA26-13D6BC1AE0A7}" xr6:coauthVersionLast="47" xr6:coauthVersionMax="47" xr10:uidLastSave="{00000000-0000-0000-0000-000000000000}"/>
  <bookViews>
    <workbookView xWindow="-120" yWindow="-120" windowWidth="29040" windowHeight="15720" xr2:uid="{7059D3DB-8508-413F-B255-6D61B9557063}"/>
  </bookViews>
  <sheets>
    <sheet name="mechanical properties" sheetId="3" r:id="rId1"/>
    <sheet name="printing parameters" sheetId="1" r:id="rId2"/>
    <sheet name="bulk mechanical propert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J8" i="2" s="1"/>
  <c r="G9" i="2"/>
  <c r="H9" i="2" s="1"/>
  <c r="G10" i="2"/>
  <c r="G11" i="2"/>
  <c r="G12" i="2"/>
  <c r="G13" i="2"/>
  <c r="G14" i="2"/>
  <c r="G3" i="2"/>
  <c r="F4" i="2"/>
  <c r="F5" i="2"/>
  <c r="I5" i="2" s="1"/>
  <c r="F6" i="2"/>
  <c r="F7" i="2"/>
  <c r="H7" i="2" s="1"/>
  <c r="F8" i="2"/>
  <c r="F9" i="2"/>
  <c r="F10" i="2"/>
  <c r="F11" i="2"/>
  <c r="F12" i="2"/>
  <c r="F13" i="2"/>
  <c r="H13" i="2" s="1"/>
  <c r="F14" i="2"/>
  <c r="H14" i="2" s="1"/>
  <c r="F3" i="2"/>
  <c r="D4" i="2"/>
  <c r="D5" i="2"/>
  <c r="D6" i="2"/>
  <c r="D7" i="2"/>
  <c r="D8" i="2"/>
  <c r="D9" i="2"/>
  <c r="D10" i="2"/>
  <c r="J10" i="2" s="1"/>
  <c r="D11" i="2"/>
  <c r="D12" i="2"/>
  <c r="D13" i="2"/>
  <c r="D14" i="2"/>
  <c r="D3" i="2"/>
  <c r="C4" i="2"/>
  <c r="C5" i="2"/>
  <c r="C6" i="2"/>
  <c r="C7" i="2"/>
  <c r="C8" i="2"/>
  <c r="C9" i="2"/>
  <c r="E9" i="2" s="1"/>
  <c r="C10" i="2"/>
  <c r="C11" i="2"/>
  <c r="I11" i="2" s="1"/>
  <c r="C12" i="2"/>
  <c r="C13" i="2"/>
  <c r="I13" i="2" s="1"/>
  <c r="C14" i="2"/>
  <c r="E14" i="2" s="1"/>
  <c r="C3" i="2"/>
  <c r="J14" i="2"/>
  <c r="J13" i="2"/>
  <c r="E13" i="2"/>
  <c r="J12" i="2"/>
  <c r="I12" i="2"/>
  <c r="E12" i="2"/>
  <c r="H11" i="2"/>
  <c r="J11" i="2"/>
  <c r="H10" i="2"/>
  <c r="I10" i="2"/>
  <c r="J9" i="2"/>
  <c r="I9" i="2"/>
  <c r="I8" i="2"/>
  <c r="E8" i="2"/>
  <c r="J7" i="2"/>
  <c r="H6" i="2"/>
  <c r="J6" i="2"/>
  <c r="I6" i="2"/>
  <c r="J5" i="2"/>
  <c r="E5" i="2"/>
  <c r="H3" i="2"/>
  <c r="J3" i="2"/>
  <c r="I3" i="2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  <c r="H5" i="2" l="1"/>
  <c r="I7" i="2"/>
  <c r="E4" i="2"/>
  <c r="J4" i="2"/>
  <c r="I4" i="2"/>
  <c r="H4" i="2"/>
  <c r="E7" i="2"/>
  <c r="H12" i="2"/>
  <c r="E10" i="2"/>
  <c r="H8" i="2"/>
  <c r="I14" i="2"/>
  <c r="E11" i="2"/>
  <c r="E6" i="2"/>
  <c r="E3" i="2"/>
</calcChain>
</file>

<file path=xl/sharedStrings.xml><?xml version="1.0" encoding="utf-8"?>
<sst xmlns="http://schemas.openxmlformats.org/spreadsheetml/2006/main" count="29" uniqueCount="18">
  <si>
    <t xml:space="preserve">GelMA </t>
  </si>
  <si>
    <t>pressure</t>
  </si>
  <si>
    <t xml:space="preserve">speed </t>
  </si>
  <si>
    <t>wall thickness</t>
  </si>
  <si>
    <t>Accuracy</t>
  </si>
  <si>
    <t>Vink</t>
  </si>
  <si>
    <t>Alginate</t>
  </si>
  <si>
    <t>GelMA</t>
  </si>
  <si>
    <t>Young's Modulus</t>
  </si>
  <si>
    <t>Strain</t>
  </si>
  <si>
    <t>Y+S</t>
  </si>
  <si>
    <t xml:space="preserve">vertical </t>
  </si>
  <si>
    <t>circumferential</t>
  </si>
  <si>
    <t>V+C</t>
  </si>
  <si>
    <t>vertical</t>
  </si>
  <si>
    <t>young's modulus</t>
  </si>
  <si>
    <t>Ultimate Tensile Strain</t>
  </si>
  <si>
    <t>circumference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</si>
</sst>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509970</xdr:colOff>
      <xdr:row>53</xdr:row>
      <xdr:rowOff>152045</xdr:rowOff>
    </xdr:from>
    <xdr:to>
      <xdr:col>10</xdr:col>
      <xdr:colOff>466419</xdr:colOff>
      <xdr:row>86</xdr:row>
      <xdr:rowOff>48133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88A2B9-822E-4276-87ED-A23ABB6BA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9970" y="10248545"/>
          <a:ext cx="8414649" cy="6182588"/>
        </a:xfrm>
        <a:prstGeom prst="rect">
          <a:avLst/>
        </a:prstGeom>
      </xdr:spPr>
    </xdr:pic>
    <xdr:clientData/>
  </xdr:twoCellAnchor>
  <xdr:twoCellAnchor editAs="oneCell">
    <xdr:from>
      <xdr:col>11</xdr:col>
      <xdr:colOff>519545</xdr:colOff>
      <xdr:row>53</xdr:row>
      <xdr:rowOff>34637</xdr:rowOff>
    </xdr:from>
    <xdr:to>
      <xdr:col>25</xdr:col>
      <xdr:colOff>578754</xdr:colOff>
      <xdr:row>85</xdr:row>
      <xdr:rowOff>111698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F14C01D-BDBB-4574-B021-CBF76F228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87345" y="10131137"/>
          <a:ext cx="8593609" cy="61730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E3D21-7FFA-4F4B-8CCA-91C4D4AE9DFF}">
  <dimension ref="A1:X14"/>
  <sheetViews>
    <sheetView tabSelected="1" workbookViewId="0">
      <selection activeCell="F25" sqref="F25"/>
    </sheetView>
  </sheetViews>
  <sheetFormatPr defaultRowHeight="15" x14ac:dyDescent="0.25"/>
  <cols>
    <col min="3" max="6" width="12" bestFit="1" customWidth="1"/>
    <col min="7" max="7" width="9.42578125" customWidth="1"/>
    <col min="11" max="11" width="12" bestFit="1" customWidth="1"/>
  </cols>
  <sheetData>
    <row r="1" spans="1:24" x14ac:dyDescent="0.25">
      <c r="A1" t="s">
        <v>7</v>
      </c>
      <c r="B1" t="s">
        <v>6</v>
      </c>
      <c r="C1" s="15" t="s">
        <v>15</v>
      </c>
      <c r="D1" s="15"/>
      <c r="E1" s="15" t="s">
        <v>16</v>
      </c>
      <c r="F1" s="15"/>
      <c r="H1" s="15" t="s">
        <v>15</v>
      </c>
      <c r="I1" s="15"/>
      <c r="J1" s="15" t="s">
        <v>16</v>
      </c>
      <c r="K1" s="15"/>
    </row>
    <row r="2" spans="1:24" x14ac:dyDescent="0.25">
      <c r="C2" s="15" t="s">
        <v>14</v>
      </c>
      <c r="D2" s="15"/>
      <c r="E2" s="15"/>
      <c r="F2" s="15"/>
      <c r="G2" s="1"/>
      <c r="H2" s="15" t="s">
        <v>17</v>
      </c>
      <c r="I2" s="15"/>
      <c r="J2" s="15"/>
      <c r="K2" s="15"/>
    </row>
    <row r="3" spans="1:24" x14ac:dyDescent="0.25">
      <c r="A3">
        <v>7</v>
      </c>
      <c r="B3">
        <v>6</v>
      </c>
      <c r="C3">
        <v>47.513150533809807</v>
      </c>
      <c r="D3">
        <v>5.7718583547729256</v>
      </c>
      <c r="E3">
        <v>30.43703703703704</v>
      </c>
      <c r="F3">
        <v>6.9051262244496856</v>
      </c>
      <c r="H3">
        <v>526.02131628280199</v>
      </c>
      <c r="I3">
        <v>11.515022935679749</v>
      </c>
      <c r="J3">
        <v>75.638888888888886</v>
      </c>
      <c r="K3">
        <v>4.7969576263644269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>
        <v>7</v>
      </c>
      <c r="B4">
        <v>7</v>
      </c>
      <c r="C4">
        <v>132.2268851897704</v>
      </c>
      <c r="D4">
        <v>7.9015533902437198</v>
      </c>
      <c r="E4">
        <v>41.712121212121211</v>
      </c>
      <c r="F4">
        <v>8.8821743464251846</v>
      </c>
      <c r="H4">
        <v>716.3385608941411</v>
      </c>
      <c r="I4">
        <v>22.206935754609461</v>
      </c>
      <c r="J4">
        <v>72.9263560508399</v>
      </c>
      <c r="K4">
        <v>11.548359245366164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>
        <v>7</v>
      </c>
      <c r="B5">
        <v>8</v>
      </c>
      <c r="C5">
        <v>150.89138142583673</v>
      </c>
      <c r="D5">
        <v>11.585767201639726</v>
      </c>
      <c r="E5">
        <v>41.962962962962962</v>
      </c>
      <c r="F5">
        <v>2.6334088648854093</v>
      </c>
      <c r="H5" s="16">
        <v>816.96784764009328</v>
      </c>
      <c r="I5">
        <v>7.5318796562578969</v>
      </c>
      <c r="J5">
        <v>47.611111111111107</v>
      </c>
      <c r="K5">
        <v>5.8243475764550983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>
        <v>10</v>
      </c>
      <c r="B6">
        <v>4</v>
      </c>
      <c r="C6">
        <v>84.410501865942862</v>
      </c>
      <c r="D6">
        <v>2.9976172509762731</v>
      </c>
      <c r="E6" s="16">
        <v>84.370370370370367</v>
      </c>
      <c r="F6">
        <v>4.7425669225735936</v>
      </c>
      <c r="H6">
        <v>496.65373724353429</v>
      </c>
      <c r="I6">
        <v>9.9825673097311238</v>
      </c>
      <c r="J6">
        <v>104.97222222222223</v>
      </c>
      <c r="K6">
        <v>3.868996743662251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>
        <v>10</v>
      </c>
      <c r="B7">
        <v>5</v>
      </c>
      <c r="C7">
        <v>91.930290185219349</v>
      </c>
      <c r="D7">
        <v>11.078201617291608</v>
      </c>
      <c r="E7">
        <v>63.133597883597879</v>
      </c>
      <c r="F7">
        <v>2.9043360150772046</v>
      </c>
      <c r="H7">
        <v>517.75619429288849</v>
      </c>
      <c r="I7">
        <v>26.472953624314222</v>
      </c>
      <c r="J7">
        <v>80.387701057010545</v>
      </c>
      <c r="K7">
        <v>9.9174133167446072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>
        <v>10</v>
      </c>
      <c r="B8">
        <v>6</v>
      </c>
      <c r="C8">
        <v>128.50821279718878</v>
      </c>
      <c r="D8">
        <v>12.386300640910028</v>
      </c>
      <c r="E8">
        <v>61.586309523809526</v>
      </c>
      <c r="F8">
        <v>8.3969605386024941</v>
      </c>
      <c r="H8">
        <v>573.81481363667365</v>
      </c>
      <c r="I8">
        <v>27.017912481015586</v>
      </c>
      <c r="J8">
        <v>74.442610027683614</v>
      </c>
      <c r="K8">
        <v>18.707175914238253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>
        <v>10</v>
      </c>
      <c r="B9">
        <v>7</v>
      </c>
      <c r="C9">
        <v>146.10539842716591</v>
      </c>
      <c r="D9">
        <v>3.2689353059293973</v>
      </c>
      <c r="E9">
        <v>60.425925925925924</v>
      </c>
      <c r="F9">
        <v>5.2814477168937843</v>
      </c>
      <c r="H9">
        <v>612.25858762687346</v>
      </c>
      <c r="I9">
        <v>27.604211819148443</v>
      </c>
      <c r="J9">
        <v>62.374961290573502</v>
      </c>
      <c r="K9">
        <v>9.1872924136765111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>
        <v>15</v>
      </c>
      <c r="B10">
        <v>4</v>
      </c>
      <c r="C10">
        <v>152.04721995879325</v>
      </c>
      <c r="D10">
        <v>9.7550933897938759</v>
      </c>
      <c r="E10">
        <v>80.685113685113677</v>
      </c>
      <c r="F10">
        <v>10.932660248418934</v>
      </c>
      <c r="H10">
        <v>327.91083753616959</v>
      </c>
      <c r="I10">
        <v>18.15387834631829</v>
      </c>
      <c r="J10">
        <v>88.055555555555557</v>
      </c>
      <c r="K10">
        <v>13.120229879798815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>
        <v>15</v>
      </c>
      <c r="B11">
        <v>5</v>
      </c>
      <c r="C11">
        <v>173.79883785194306</v>
      </c>
      <c r="D11">
        <v>3.0010097512814515</v>
      </c>
      <c r="E11">
        <v>75.966666666666669</v>
      </c>
      <c r="F11">
        <v>2.5590796956892339</v>
      </c>
      <c r="H11">
        <v>397.5012192640873</v>
      </c>
      <c r="I11">
        <v>20.335388484099692</v>
      </c>
      <c r="J11">
        <v>72.027777777777786</v>
      </c>
      <c r="K11">
        <v>2.4817233160213319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>
        <v>15</v>
      </c>
      <c r="B12">
        <v>6</v>
      </c>
      <c r="C12">
        <v>180.10316280755856</v>
      </c>
      <c r="D12">
        <v>4.5590831479670744</v>
      </c>
      <c r="E12">
        <v>70.780701754385973</v>
      </c>
      <c r="F12">
        <v>7.1440165813597023</v>
      </c>
      <c r="H12">
        <v>529.18461165115127</v>
      </c>
      <c r="I12">
        <v>34.379920367243891</v>
      </c>
      <c r="J12">
        <v>48.286666666666669</v>
      </c>
      <c r="K12">
        <v>8.4897794762617238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>
        <v>15</v>
      </c>
      <c r="B13">
        <v>7</v>
      </c>
      <c r="C13">
        <v>192.21403899801024</v>
      </c>
      <c r="D13">
        <v>9.1189018424221793</v>
      </c>
      <c r="E13">
        <v>57.166666666666664</v>
      </c>
      <c r="F13">
        <v>3.3249895572100017</v>
      </c>
      <c r="H13">
        <v>534.07638346912142</v>
      </c>
      <c r="I13">
        <v>20.605033601682926</v>
      </c>
      <c r="J13">
        <v>14.653333333333334</v>
      </c>
      <c r="K13">
        <v>3.4573721555861203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>
        <v>20</v>
      </c>
      <c r="B14">
        <v>4</v>
      </c>
      <c r="C14" s="16">
        <v>222.44584445058663</v>
      </c>
      <c r="D14">
        <v>16.740621158846665</v>
      </c>
      <c r="E14">
        <v>38.629629629629626</v>
      </c>
      <c r="F14">
        <v>2.2844677425914819</v>
      </c>
      <c r="H14">
        <v>375.71301642958866</v>
      </c>
      <c r="I14">
        <v>13.538144370785863</v>
      </c>
      <c r="J14" s="16">
        <v>112.77777777777777</v>
      </c>
      <c r="K14">
        <v>7.4449626685297998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</sheetData>
  <mergeCells count="6">
    <mergeCell ref="C1:D1"/>
    <mergeCell ref="E1:F1"/>
    <mergeCell ref="H1:I1"/>
    <mergeCell ref="J1:K1"/>
    <mergeCell ref="C2:F2"/>
    <mergeCell ref="H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CBE46-C7C1-4098-9D61-02897236D02E}">
  <dimension ref="B1:H62"/>
  <sheetViews>
    <sheetView topLeftCell="A22" workbookViewId="0">
      <selection activeCell="L8" sqref="L8"/>
    </sheetView>
  </sheetViews>
  <sheetFormatPr defaultRowHeight="15" x14ac:dyDescent="0.25"/>
  <cols>
    <col min="1" max="2" width="9.140625" style="1"/>
    <col min="3" max="3" width="8.5703125" style="1" bestFit="1" customWidth="1"/>
    <col min="4" max="4" width="9.140625" style="1"/>
    <col min="5" max="5" width="6.7109375" style="1" bestFit="1" customWidth="1"/>
    <col min="6" max="6" width="13.7109375" style="1" bestFit="1" customWidth="1"/>
    <col min="7" max="7" width="12.7109375" style="1" bestFit="1" customWidth="1"/>
    <col min="8" max="8" width="12" style="1" bestFit="1" customWidth="1"/>
    <col min="9" max="16384" width="9.140625" style="1"/>
  </cols>
  <sheetData>
    <row r="1" spans="2:8" x14ac:dyDescent="0.25">
      <c r="B1" s="1" t="s">
        <v>0</v>
      </c>
      <c r="C1" s="1" t="s">
        <v>6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</row>
    <row r="2" spans="2:8" x14ac:dyDescent="0.25">
      <c r="B2" s="1">
        <v>7</v>
      </c>
      <c r="C2" s="1">
        <v>6</v>
      </c>
      <c r="D2" s="1">
        <v>85</v>
      </c>
      <c r="E2" s="1">
        <v>4</v>
      </c>
      <c r="F2" s="1">
        <v>0.7420458333333334</v>
      </c>
      <c r="G2" s="1">
        <f t="shared" ref="G2:G60" si="0">(1-(ABS(F2-0.5)/0.5))*100</f>
        <v>51.590833333333322</v>
      </c>
      <c r="H2" s="1">
        <f>F2*F2*E2/0.16</f>
        <v>13.765800469184031</v>
      </c>
    </row>
    <row r="3" spans="2:8" x14ac:dyDescent="0.25">
      <c r="B3" s="1">
        <v>7</v>
      </c>
      <c r="C3" s="1">
        <v>6</v>
      </c>
      <c r="D3" s="1">
        <v>90</v>
      </c>
      <c r="E3" s="1">
        <v>6</v>
      </c>
      <c r="F3" s="1">
        <v>0.68649568965517249</v>
      </c>
      <c r="G3" s="1">
        <f t="shared" si="0"/>
        <v>62.700862068965499</v>
      </c>
      <c r="H3" s="1">
        <f t="shared" ref="H3:H60" si="1">F3*F3*E3/0.16</f>
        <v>17.672862446817408</v>
      </c>
    </row>
    <row r="4" spans="2:8" x14ac:dyDescent="0.25">
      <c r="B4" s="1">
        <v>7</v>
      </c>
      <c r="C4" s="1">
        <v>6</v>
      </c>
      <c r="D4" s="1">
        <v>100</v>
      </c>
      <c r="E4" s="1">
        <v>6</v>
      </c>
      <c r="F4" s="1">
        <v>0.79363958333333307</v>
      </c>
      <c r="G4" s="1">
        <f t="shared" si="0"/>
        <v>41.272083333333384</v>
      </c>
      <c r="H4" s="1">
        <f t="shared" si="1"/>
        <v>23.619892058756495</v>
      </c>
    </row>
    <row r="5" spans="2:8" x14ac:dyDescent="0.25">
      <c r="B5" s="1">
        <v>7</v>
      </c>
      <c r="C5" s="1">
        <v>6</v>
      </c>
      <c r="D5" s="1">
        <v>100</v>
      </c>
      <c r="E5" s="1">
        <v>8</v>
      </c>
      <c r="F5" s="1">
        <v>0.63151899999999994</v>
      </c>
      <c r="G5" s="1">
        <f t="shared" si="0"/>
        <v>73.696200000000005</v>
      </c>
      <c r="H5" s="1">
        <f t="shared" si="1"/>
        <v>19.940812368049993</v>
      </c>
    </row>
    <row r="6" spans="2:8" x14ac:dyDescent="0.25">
      <c r="B6" s="1">
        <v>7</v>
      </c>
      <c r="C6" s="1">
        <v>7</v>
      </c>
      <c r="D6" s="1">
        <v>120</v>
      </c>
      <c r="E6" s="1">
        <v>4</v>
      </c>
      <c r="F6" s="1">
        <v>1.9441248108560449</v>
      </c>
      <c r="G6" s="1">
        <f t="shared" si="0"/>
        <v>-188.82496217120899</v>
      </c>
      <c r="H6" s="1">
        <f t="shared" si="1"/>
        <v>94.490532004651314</v>
      </c>
    </row>
    <row r="7" spans="2:8" x14ac:dyDescent="0.25">
      <c r="B7" s="1">
        <v>7</v>
      </c>
      <c r="C7" s="1">
        <v>7</v>
      </c>
      <c r="D7" s="1">
        <v>110</v>
      </c>
      <c r="E7" s="1">
        <v>4</v>
      </c>
      <c r="F7" s="1">
        <v>1.5417803452354422</v>
      </c>
      <c r="G7" s="1">
        <f t="shared" si="0"/>
        <v>-108.35606904708843</v>
      </c>
      <c r="H7" s="1">
        <f t="shared" si="1"/>
        <v>59.427165823857983</v>
      </c>
    </row>
    <row r="8" spans="2:8" x14ac:dyDescent="0.25">
      <c r="B8" s="1">
        <v>7</v>
      </c>
      <c r="C8" s="1">
        <v>7</v>
      </c>
      <c r="D8" s="1">
        <v>90</v>
      </c>
      <c r="E8" s="1">
        <v>4</v>
      </c>
      <c r="F8" s="1">
        <v>0.3518454639530873</v>
      </c>
      <c r="G8" s="1">
        <f t="shared" si="0"/>
        <v>70.369092790617458</v>
      </c>
      <c r="H8" s="1">
        <f t="shared" si="1"/>
        <v>3.0948807626090811</v>
      </c>
    </row>
    <row r="9" spans="2:8" x14ac:dyDescent="0.25">
      <c r="B9" s="1">
        <v>7</v>
      </c>
      <c r="C9" s="1">
        <v>7</v>
      </c>
      <c r="D9" s="1">
        <v>95</v>
      </c>
      <c r="E9" s="1">
        <v>6</v>
      </c>
      <c r="F9" s="1">
        <v>0.31359986898237652</v>
      </c>
      <c r="G9" s="1">
        <f t="shared" si="0"/>
        <v>62.719973796475301</v>
      </c>
      <c r="H9" s="1">
        <f t="shared" si="1"/>
        <v>3.6879329184661391</v>
      </c>
    </row>
    <row r="10" spans="2:8" x14ac:dyDescent="0.25">
      <c r="B10" s="1">
        <v>7</v>
      </c>
      <c r="C10" s="1">
        <v>7</v>
      </c>
      <c r="D10" s="1">
        <v>100</v>
      </c>
      <c r="E10" s="1">
        <v>6</v>
      </c>
      <c r="F10" s="1">
        <v>0.452867760042648</v>
      </c>
      <c r="G10" s="1">
        <f t="shared" si="0"/>
        <v>90.573552008529603</v>
      </c>
      <c r="H10" s="1">
        <f t="shared" si="1"/>
        <v>7.6908453032267037</v>
      </c>
    </row>
    <row r="11" spans="2:8" x14ac:dyDescent="0.25">
      <c r="B11" s="1">
        <v>7</v>
      </c>
      <c r="C11" s="1">
        <v>7</v>
      </c>
      <c r="D11" s="1">
        <v>100</v>
      </c>
      <c r="E11" s="1">
        <v>8</v>
      </c>
      <c r="F11" s="1">
        <v>0.31173456548484507</v>
      </c>
      <c r="G11" s="1">
        <f t="shared" si="0"/>
        <v>62.346913096969011</v>
      </c>
      <c r="H11" s="1">
        <f t="shared" si="1"/>
        <v>4.8589219659012581</v>
      </c>
    </row>
    <row r="12" spans="2:8" x14ac:dyDescent="0.25">
      <c r="B12" s="1">
        <v>7</v>
      </c>
      <c r="C12" s="1">
        <v>8</v>
      </c>
      <c r="D12" s="1">
        <v>90</v>
      </c>
      <c r="E12" s="1">
        <v>6</v>
      </c>
      <c r="F12" s="1">
        <v>0.30360764331210194</v>
      </c>
      <c r="G12" s="1">
        <f t="shared" si="0"/>
        <v>60.72152866242039</v>
      </c>
      <c r="H12" s="1">
        <f t="shared" si="1"/>
        <v>3.4566600404073196</v>
      </c>
    </row>
    <row r="13" spans="2:8" x14ac:dyDescent="0.25">
      <c r="B13" s="1">
        <v>7</v>
      </c>
      <c r="C13" s="1">
        <v>8</v>
      </c>
      <c r="D13" s="1">
        <v>90</v>
      </c>
      <c r="E13" s="1">
        <v>4</v>
      </c>
      <c r="F13" s="1">
        <v>0.33469455703532131</v>
      </c>
      <c r="G13" s="1">
        <f t="shared" si="0"/>
        <v>66.938911407064268</v>
      </c>
      <c r="H13" s="1">
        <f t="shared" si="1"/>
        <v>2.8005111627267487</v>
      </c>
    </row>
    <row r="14" spans="2:8" x14ac:dyDescent="0.25">
      <c r="B14" s="1">
        <v>7</v>
      </c>
      <c r="C14" s="1">
        <v>8</v>
      </c>
      <c r="D14" s="1">
        <v>100</v>
      </c>
      <c r="E14" s="1">
        <v>4</v>
      </c>
      <c r="F14" s="1">
        <v>0.52246207295888825</v>
      </c>
      <c r="G14" s="1">
        <f t="shared" si="0"/>
        <v>95.507585408222354</v>
      </c>
      <c r="H14" s="1">
        <f t="shared" si="1"/>
        <v>6.8241654420124664</v>
      </c>
    </row>
    <row r="15" spans="2:8" x14ac:dyDescent="0.25">
      <c r="B15" s="1">
        <v>7</v>
      </c>
      <c r="C15" s="1">
        <v>8</v>
      </c>
      <c r="D15" s="1">
        <v>100</v>
      </c>
      <c r="E15" s="1">
        <v>6</v>
      </c>
      <c r="F15" s="1">
        <v>0.4573794358507734</v>
      </c>
      <c r="G15" s="1">
        <f t="shared" si="0"/>
        <v>91.475887170154678</v>
      </c>
      <c r="H15" s="1">
        <f t="shared" si="1"/>
        <v>7.8448480627189401</v>
      </c>
    </row>
    <row r="16" spans="2:8" x14ac:dyDescent="0.25">
      <c r="B16" s="1">
        <v>10</v>
      </c>
      <c r="C16" s="1">
        <v>4</v>
      </c>
      <c r="D16" s="1">
        <v>40</v>
      </c>
      <c r="E16" s="1">
        <v>6</v>
      </c>
      <c r="F16" s="1">
        <v>0.53925431034482763</v>
      </c>
      <c r="G16" s="1">
        <f t="shared" si="0"/>
        <v>92.149137931034474</v>
      </c>
      <c r="H16" s="1">
        <f t="shared" si="1"/>
        <v>10.904820420955339</v>
      </c>
    </row>
    <row r="17" spans="2:8" x14ac:dyDescent="0.25">
      <c r="B17" s="1">
        <v>10</v>
      </c>
      <c r="C17" s="1">
        <v>4</v>
      </c>
      <c r="D17" s="1">
        <v>40</v>
      </c>
      <c r="E17" s="1">
        <v>8</v>
      </c>
      <c r="F17" s="1">
        <v>0.44535129310344823</v>
      </c>
      <c r="G17" s="1">
        <f t="shared" si="0"/>
        <v>89.070258620689643</v>
      </c>
      <c r="H17" s="1">
        <f t="shared" si="1"/>
        <v>9.9168887134456725</v>
      </c>
    </row>
    <row r="18" spans="2:8" x14ac:dyDescent="0.25">
      <c r="B18" s="1">
        <v>10</v>
      </c>
      <c r="C18" s="1">
        <v>4</v>
      </c>
      <c r="D18" s="1">
        <v>40</v>
      </c>
      <c r="E18" s="1">
        <v>4</v>
      </c>
      <c r="F18" s="1">
        <v>0.59481112852664575</v>
      </c>
      <c r="G18" s="1">
        <f t="shared" si="0"/>
        <v>81.037774294670854</v>
      </c>
      <c r="H18" s="1">
        <f t="shared" si="1"/>
        <v>8.8450069654785466</v>
      </c>
    </row>
    <row r="19" spans="2:8" x14ac:dyDescent="0.25">
      <c r="B19" s="1">
        <v>10</v>
      </c>
      <c r="C19" s="1">
        <v>5</v>
      </c>
      <c r="D19" s="1">
        <v>75</v>
      </c>
      <c r="E19" s="1">
        <v>6</v>
      </c>
      <c r="F19" s="1">
        <v>0.56138707245160036</v>
      </c>
      <c r="G19" s="1">
        <f t="shared" si="0"/>
        <v>87.722585509679931</v>
      </c>
      <c r="H19" s="1">
        <f t="shared" si="1"/>
        <v>11.81832919184169</v>
      </c>
    </row>
    <row r="20" spans="2:8" x14ac:dyDescent="0.25">
      <c r="B20" s="1">
        <v>10</v>
      </c>
      <c r="C20" s="1">
        <v>5</v>
      </c>
      <c r="D20" s="1">
        <v>80</v>
      </c>
      <c r="E20" s="1">
        <v>6</v>
      </c>
      <c r="F20" s="1">
        <v>0.71540215348894731</v>
      </c>
      <c r="G20" s="1">
        <f t="shared" si="0"/>
        <v>56.91956930221054</v>
      </c>
      <c r="H20" s="1">
        <f t="shared" si="1"/>
        <v>19.192509045623375</v>
      </c>
    </row>
    <row r="21" spans="2:8" x14ac:dyDescent="0.25">
      <c r="B21" s="1">
        <v>10</v>
      </c>
      <c r="C21" s="1">
        <v>5</v>
      </c>
      <c r="D21" s="1">
        <v>80</v>
      </c>
      <c r="E21" s="1">
        <v>4</v>
      </c>
      <c r="F21" s="1">
        <v>0.81770035465944313</v>
      </c>
      <c r="G21" s="1">
        <f t="shared" si="0"/>
        <v>36.459929068111371</v>
      </c>
      <c r="H21" s="1">
        <f t="shared" si="1"/>
        <v>16.715846750254475</v>
      </c>
    </row>
    <row r="22" spans="2:8" x14ac:dyDescent="0.25">
      <c r="B22" s="1">
        <v>10</v>
      </c>
      <c r="C22" s="1">
        <v>5</v>
      </c>
      <c r="D22" s="1">
        <v>90</v>
      </c>
      <c r="E22" s="1">
        <v>6</v>
      </c>
      <c r="F22" s="1">
        <v>0.88441533183868615</v>
      </c>
      <c r="G22" s="1">
        <f t="shared" si="0"/>
        <v>23.116933632262771</v>
      </c>
      <c r="H22" s="1">
        <f t="shared" si="1"/>
        <v>29.332142969675001</v>
      </c>
    </row>
    <row r="23" spans="2:8" x14ac:dyDescent="0.25">
      <c r="B23" s="1">
        <v>10</v>
      </c>
      <c r="C23" s="1">
        <v>5</v>
      </c>
      <c r="D23" s="1">
        <v>100</v>
      </c>
      <c r="E23" s="1">
        <v>6</v>
      </c>
      <c r="F23" s="1">
        <v>0.9119729342805436</v>
      </c>
      <c r="G23" s="1">
        <f t="shared" si="0"/>
        <v>17.60541314389128</v>
      </c>
      <c r="H23" s="1">
        <f t="shared" si="1"/>
        <v>31.188548732259925</v>
      </c>
    </row>
    <row r="24" spans="2:8" x14ac:dyDescent="0.25">
      <c r="B24" s="1">
        <v>10</v>
      </c>
      <c r="C24" s="1">
        <v>6</v>
      </c>
      <c r="D24" s="1">
        <v>85</v>
      </c>
      <c r="E24" s="1">
        <v>4</v>
      </c>
      <c r="F24" s="1">
        <v>0.59065468022906387</v>
      </c>
      <c r="G24" s="1">
        <f t="shared" si="0"/>
        <v>81.869063954187226</v>
      </c>
      <c r="H24" s="1">
        <f t="shared" si="1"/>
        <v>8.7218237819124429</v>
      </c>
    </row>
    <row r="25" spans="2:8" x14ac:dyDescent="0.25">
      <c r="B25" s="1">
        <v>10</v>
      </c>
      <c r="C25" s="1">
        <v>6</v>
      </c>
      <c r="D25" s="1">
        <v>100</v>
      </c>
      <c r="E25" s="1">
        <v>6</v>
      </c>
      <c r="F25" s="1">
        <v>0.57358977102381969</v>
      </c>
      <c r="G25" s="1">
        <f t="shared" si="0"/>
        <v>85.282045795236058</v>
      </c>
      <c r="H25" s="1">
        <f t="shared" si="1"/>
        <v>12.337695953368421</v>
      </c>
    </row>
    <row r="26" spans="2:8" x14ac:dyDescent="0.25">
      <c r="B26" s="1">
        <v>10</v>
      </c>
      <c r="C26" s="1">
        <v>6</v>
      </c>
      <c r="D26" s="1">
        <v>100</v>
      </c>
      <c r="E26" s="1">
        <v>4</v>
      </c>
      <c r="F26" s="1">
        <v>0.7644992666783933</v>
      </c>
      <c r="G26" s="1">
        <f t="shared" si="0"/>
        <v>47.100146664321343</v>
      </c>
      <c r="H26" s="1">
        <f t="shared" si="1"/>
        <v>14.611478218795027</v>
      </c>
    </row>
    <row r="27" spans="2:8" x14ac:dyDescent="0.25">
      <c r="B27" s="1">
        <v>10</v>
      </c>
      <c r="C27" s="1">
        <v>6</v>
      </c>
      <c r="D27" s="1">
        <v>105</v>
      </c>
      <c r="E27" s="1">
        <v>6</v>
      </c>
      <c r="F27" s="1">
        <v>0.64086340421802424</v>
      </c>
      <c r="G27" s="1">
        <f t="shared" si="0"/>
        <v>71.827319156395149</v>
      </c>
      <c r="H27" s="1">
        <f t="shared" si="1"/>
        <v>15.401471357471802</v>
      </c>
    </row>
    <row r="28" spans="2:8" x14ac:dyDescent="0.25">
      <c r="B28" s="1">
        <v>10</v>
      </c>
      <c r="C28" s="1">
        <v>6</v>
      </c>
      <c r="D28" s="1">
        <v>110</v>
      </c>
      <c r="E28" s="1">
        <v>6</v>
      </c>
      <c r="F28" s="1">
        <v>0.63114154600941086</v>
      </c>
      <c r="G28" s="1">
        <f t="shared" si="0"/>
        <v>73.771690798117831</v>
      </c>
      <c r="H28" s="1">
        <f t="shared" si="1"/>
        <v>14.937736916218096</v>
      </c>
    </row>
    <row r="29" spans="2:8" x14ac:dyDescent="0.25">
      <c r="B29" s="1">
        <v>10</v>
      </c>
      <c r="C29" s="1">
        <v>6</v>
      </c>
      <c r="D29" s="1">
        <v>120</v>
      </c>
      <c r="E29" s="1">
        <v>6</v>
      </c>
      <c r="F29" s="1">
        <v>0.74359190107308248</v>
      </c>
      <c r="G29" s="1">
        <f t="shared" si="0"/>
        <v>51.281619785383505</v>
      </c>
      <c r="H29" s="1">
        <f t="shared" si="1"/>
        <v>20.734834325305535</v>
      </c>
    </row>
    <row r="30" spans="2:8" x14ac:dyDescent="0.25">
      <c r="B30" s="1">
        <v>10</v>
      </c>
      <c r="C30" s="1">
        <v>6</v>
      </c>
      <c r="D30" s="1">
        <v>130</v>
      </c>
      <c r="E30" s="1">
        <v>6</v>
      </c>
      <c r="F30" s="1">
        <v>1.0561442827301244</v>
      </c>
      <c r="G30" s="1">
        <f t="shared" si="0"/>
        <v>-11.228856546024879</v>
      </c>
      <c r="H30" s="1">
        <f t="shared" si="1"/>
        <v>41.829027972882336</v>
      </c>
    </row>
    <row r="31" spans="2:8" x14ac:dyDescent="0.25">
      <c r="B31" s="1">
        <v>10</v>
      </c>
      <c r="C31" s="1">
        <v>7</v>
      </c>
      <c r="D31" s="1">
        <v>90</v>
      </c>
      <c r="E31" s="1">
        <v>6</v>
      </c>
      <c r="F31" s="1">
        <v>0.29405110531766715</v>
      </c>
      <c r="G31" s="1">
        <f t="shared" si="0"/>
        <v>58.810221063533433</v>
      </c>
      <c r="H31" s="1">
        <f t="shared" si="1"/>
        <v>3.2424769701953169</v>
      </c>
    </row>
    <row r="32" spans="2:8" x14ac:dyDescent="0.25">
      <c r="B32" s="1">
        <v>10</v>
      </c>
      <c r="C32" s="1">
        <v>7</v>
      </c>
      <c r="D32" s="1">
        <v>90</v>
      </c>
      <c r="E32" s="1">
        <v>4</v>
      </c>
      <c r="F32" s="1">
        <v>0.40948728871928058</v>
      </c>
      <c r="G32" s="1">
        <f t="shared" si="0"/>
        <v>81.897457743856123</v>
      </c>
      <c r="H32" s="1">
        <f t="shared" si="1"/>
        <v>4.1919959905666859</v>
      </c>
    </row>
    <row r="33" spans="2:8" x14ac:dyDescent="0.25">
      <c r="B33" s="1">
        <v>10</v>
      </c>
      <c r="C33" s="1">
        <v>7</v>
      </c>
      <c r="D33" s="1">
        <v>95</v>
      </c>
      <c r="E33" s="1">
        <v>4</v>
      </c>
      <c r="F33" s="1">
        <v>0.50487978603938766</v>
      </c>
      <c r="G33" s="1">
        <f t="shared" si="0"/>
        <v>99.024042792122472</v>
      </c>
      <c r="H33" s="1">
        <f t="shared" si="1"/>
        <v>6.3725899587794466</v>
      </c>
    </row>
    <row r="34" spans="2:8" x14ac:dyDescent="0.25">
      <c r="B34" s="1">
        <v>10</v>
      </c>
      <c r="C34" s="1">
        <v>7</v>
      </c>
      <c r="D34" s="1">
        <v>100</v>
      </c>
      <c r="E34" s="1">
        <v>4</v>
      </c>
      <c r="F34" s="1">
        <v>0.56305745053174394</v>
      </c>
      <c r="G34" s="1">
        <f t="shared" si="0"/>
        <v>87.388509893651218</v>
      </c>
      <c r="H34" s="1">
        <f t="shared" si="1"/>
        <v>7.9258423149826811</v>
      </c>
    </row>
    <row r="35" spans="2:8" x14ac:dyDescent="0.25">
      <c r="B35" s="1">
        <v>10</v>
      </c>
      <c r="C35" s="1">
        <v>7</v>
      </c>
      <c r="D35" s="1">
        <v>110</v>
      </c>
      <c r="E35" s="1">
        <v>4</v>
      </c>
      <c r="F35" s="1">
        <v>0.61777513939830808</v>
      </c>
      <c r="G35" s="1">
        <f t="shared" si="0"/>
        <v>76.444972120338377</v>
      </c>
      <c r="H35" s="1">
        <f t="shared" si="1"/>
        <v>9.5411530714649757</v>
      </c>
    </row>
    <row r="36" spans="2:8" x14ac:dyDescent="0.25">
      <c r="B36" s="1">
        <v>10</v>
      </c>
      <c r="C36" s="1">
        <v>7</v>
      </c>
      <c r="D36" s="1">
        <v>120</v>
      </c>
      <c r="E36" s="1">
        <v>6</v>
      </c>
      <c r="F36" s="1">
        <v>0.54039329974835737</v>
      </c>
      <c r="G36" s="1">
        <f t="shared" si="0"/>
        <v>91.921340050328524</v>
      </c>
      <c r="H36" s="1">
        <f t="shared" si="1"/>
        <v>10.950934440484424</v>
      </c>
    </row>
    <row r="37" spans="2:8" x14ac:dyDescent="0.25">
      <c r="B37" s="1">
        <v>10</v>
      </c>
      <c r="C37" s="1">
        <v>7</v>
      </c>
      <c r="D37" s="1">
        <v>120</v>
      </c>
      <c r="E37" s="1">
        <v>4</v>
      </c>
      <c r="F37" s="1">
        <v>0.73196498807625243</v>
      </c>
      <c r="G37" s="1">
        <f t="shared" si="0"/>
        <v>53.607002384749514</v>
      </c>
      <c r="H37" s="1">
        <f t="shared" si="1"/>
        <v>13.39431859423671</v>
      </c>
    </row>
    <row r="38" spans="2:8" x14ac:dyDescent="0.25">
      <c r="B38" s="1">
        <v>15</v>
      </c>
      <c r="C38" s="1">
        <v>4</v>
      </c>
      <c r="D38" s="1">
        <v>50</v>
      </c>
      <c r="E38" s="1">
        <v>4</v>
      </c>
      <c r="F38" s="1">
        <v>0.41058607174564316</v>
      </c>
      <c r="G38" s="1">
        <f t="shared" si="0"/>
        <v>82.117214349128631</v>
      </c>
      <c r="H38" s="1">
        <f t="shared" si="1"/>
        <v>4.21452305778796</v>
      </c>
    </row>
    <row r="39" spans="2:8" x14ac:dyDescent="0.25">
      <c r="B39" s="1">
        <v>15</v>
      </c>
      <c r="C39" s="1">
        <v>4</v>
      </c>
      <c r="D39" s="1">
        <v>60</v>
      </c>
      <c r="E39" s="1">
        <v>6</v>
      </c>
      <c r="F39" s="1">
        <v>0.578208034498923</v>
      </c>
      <c r="G39" s="1">
        <f t="shared" si="0"/>
        <v>84.358393100215395</v>
      </c>
      <c r="H39" s="1">
        <f t="shared" si="1"/>
        <v>12.537169918466539</v>
      </c>
    </row>
    <row r="40" spans="2:8" x14ac:dyDescent="0.25">
      <c r="B40" s="1">
        <v>15</v>
      </c>
      <c r="C40" s="1">
        <v>4</v>
      </c>
      <c r="D40" s="1">
        <v>65</v>
      </c>
      <c r="E40" s="1">
        <v>4</v>
      </c>
      <c r="F40" s="1">
        <v>0.90757389003335709</v>
      </c>
      <c r="G40" s="1">
        <f t="shared" si="0"/>
        <v>18.485221993328583</v>
      </c>
      <c r="H40" s="1">
        <f t="shared" si="1"/>
        <v>20.592259146757002</v>
      </c>
    </row>
    <row r="41" spans="2:8" x14ac:dyDescent="0.25">
      <c r="B41" s="1">
        <v>15</v>
      </c>
      <c r="C41" s="1">
        <v>4</v>
      </c>
      <c r="D41" s="1">
        <v>65</v>
      </c>
      <c r="E41" s="1">
        <v>6</v>
      </c>
      <c r="F41" s="1">
        <v>0.70934791761692573</v>
      </c>
      <c r="G41" s="1">
        <f t="shared" si="0"/>
        <v>58.130416476614855</v>
      </c>
      <c r="H41" s="1">
        <f t="shared" si="1"/>
        <v>18.869042558530079</v>
      </c>
    </row>
    <row r="42" spans="2:8" x14ac:dyDescent="0.25">
      <c r="B42" s="1">
        <v>15</v>
      </c>
      <c r="C42" s="1">
        <v>4</v>
      </c>
      <c r="D42" s="1">
        <v>65</v>
      </c>
      <c r="E42" s="1">
        <v>8</v>
      </c>
      <c r="F42" s="1">
        <v>0.66806135457235427</v>
      </c>
      <c r="G42" s="1">
        <f t="shared" si="0"/>
        <v>66.387729085529145</v>
      </c>
      <c r="H42" s="1">
        <f t="shared" si="1"/>
        <v>22.315298673652443</v>
      </c>
    </row>
    <row r="43" spans="2:8" x14ac:dyDescent="0.25">
      <c r="B43" s="1">
        <v>15</v>
      </c>
      <c r="C43" s="1">
        <v>4</v>
      </c>
      <c r="D43" s="1">
        <v>70</v>
      </c>
      <c r="E43" s="1">
        <v>8</v>
      </c>
      <c r="F43" s="1">
        <v>0.6875416652047297</v>
      </c>
      <c r="G43" s="1">
        <f t="shared" si="0"/>
        <v>62.491666959054058</v>
      </c>
      <c r="H43" s="1">
        <f t="shared" si="1"/>
        <v>23.635677069624631</v>
      </c>
    </row>
    <row r="44" spans="2:8" x14ac:dyDescent="0.25">
      <c r="B44" s="1">
        <v>15</v>
      </c>
      <c r="C44" s="1">
        <v>5</v>
      </c>
      <c r="D44" s="1">
        <v>70</v>
      </c>
      <c r="E44" s="1">
        <v>4</v>
      </c>
      <c r="F44" s="1">
        <v>0.65707515792812399</v>
      </c>
      <c r="G44" s="1">
        <f>(1-(ABS(F44-0.5)/0.5))*100</f>
        <v>68.584968414375197</v>
      </c>
      <c r="H44" s="1">
        <f>F44*F44*E44/0.16</f>
        <v>10.793694079156726</v>
      </c>
    </row>
    <row r="45" spans="2:8" x14ac:dyDescent="0.25">
      <c r="B45" s="1">
        <v>15</v>
      </c>
      <c r="C45" s="1">
        <v>5</v>
      </c>
      <c r="D45" s="1">
        <v>80</v>
      </c>
      <c r="E45" s="1">
        <v>6</v>
      </c>
      <c r="F45" s="1">
        <v>0.65730439275735841</v>
      </c>
      <c r="G45" s="1">
        <f>(1-(ABS(F45-0.5)/0.5))*100</f>
        <v>68.53912144852832</v>
      </c>
      <c r="H45" s="1">
        <f>F45*F45*E45/0.16</f>
        <v>16.20183992767949</v>
      </c>
    </row>
    <row r="46" spans="2:8" x14ac:dyDescent="0.25">
      <c r="B46" s="1">
        <v>15</v>
      </c>
      <c r="C46" s="1">
        <v>5</v>
      </c>
      <c r="D46" s="1">
        <v>90</v>
      </c>
      <c r="E46" s="1">
        <v>8</v>
      </c>
      <c r="F46" s="1">
        <v>0.61083628700861403</v>
      </c>
      <c r="G46" s="1">
        <f>(1-(ABS(F46-0.5)/0.5))*100</f>
        <v>77.832742598277193</v>
      </c>
      <c r="H46" s="1">
        <f>F46*F46*E46/0.16</f>
        <v>18.656048476323495</v>
      </c>
    </row>
    <row r="47" spans="2:8" x14ac:dyDescent="0.25">
      <c r="B47" s="1">
        <v>15</v>
      </c>
      <c r="C47" s="1">
        <v>5</v>
      </c>
      <c r="D47" s="1">
        <v>80</v>
      </c>
      <c r="E47" s="1">
        <v>8</v>
      </c>
      <c r="F47" s="1">
        <v>0.49370842547642757</v>
      </c>
      <c r="G47" s="1">
        <f>(1-(ABS(F47-0.5)/0.5))*100</f>
        <v>98.741685095285519</v>
      </c>
      <c r="H47" s="1">
        <f>F47*F47*E47/0.16</f>
        <v>12.187400469320661</v>
      </c>
    </row>
    <row r="48" spans="2:8" x14ac:dyDescent="0.25">
      <c r="B48" s="1">
        <v>15</v>
      </c>
      <c r="C48" s="1">
        <v>6</v>
      </c>
      <c r="D48" s="1">
        <v>90</v>
      </c>
      <c r="E48" s="1">
        <v>4</v>
      </c>
      <c r="F48" s="1">
        <v>0.44270882076849555</v>
      </c>
      <c r="G48" s="1">
        <f t="shared" si="0"/>
        <v>88.541764153699106</v>
      </c>
      <c r="H48" s="1">
        <f t="shared" si="1"/>
        <v>4.8997774996557979</v>
      </c>
    </row>
    <row r="49" spans="2:8" x14ac:dyDescent="0.25">
      <c r="B49" s="1">
        <v>15</v>
      </c>
      <c r="C49" s="1">
        <v>6</v>
      </c>
      <c r="D49" s="1">
        <v>95</v>
      </c>
      <c r="E49" s="1">
        <v>4</v>
      </c>
      <c r="F49" s="1">
        <v>0.60334748926851833</v>
      </c>
      <c r="G49" s="1">
        <f t="shared" si="0"/>
        <v>79.33050214629634</v>
      </c>
      <c r="H49" s="1">
        <f t="shared" si="1"/>
        <v>9.1007048201656211</v>
      </c>
    </row>
    <row r="50" spans="2:8" x14ac:dyDescent="0.25">
      <c r="B50" s="1">
        <v>15</v>
      </c>
      <c r="C50" s="1">
        <v>6</v>
      </c>
      <c r="D50" s="1">
        <v>95</v>
      </c>
      <c r="E50" s="1">
        <v>6</v>
      </c>
      <c r="F50" s="1">
        <v>0.45681523526797779</v>
      </c>
      <c r="G50" s="1">
        <f t="shared" si="0"/>
        <v>91.363047053595565</v>
      </c>
      <c r="H50" s="1">
        <f t="shared" si="1"/>
        <v>7.82550596898517</v>
      </c>
    </row>
    <row r="51" spans="2:8" x14ac:dyDescent="0.25">
      <c r="B51" s="1">
        <v>15</v>
      </c>
      <c r="C51" s="1">
        <v>6</v>
      </c>
      <c r="D51" s="1">
        <v>100</v>
      </c>
      <c r="E51" s="1">
        <v>4</v>
      </c>
      <c r="F51" s="1">
        <v>0.64626458051507185</v>
      </c>
      <c r="G51" s="1">
        <f t="shared" si="0"/>
        <v>70.747083896985629</v>
      </c>
      <c r="H51" s="1">
        <f t="shared" si="1"/>
        <v>10.441447700708045</v>
      </c>
    </row>
    <row r="52" spans="2:8" x14ac:dyDescent="0.25">
      <c r="B52" s="1">
        <v>15</v>
      </c>
      <c r="C52" s="1">
        <v>6</v>
      </c>
      <c r="D52" s="1">
        <v>100</v>
      </c>
      <c r="E52" s="1">
        <v>6</v>
      </c>
      <c r="F52" s="1">
        <v>0.44297400970312767</v>
      </c>
      <c r="G52" s="1">
        <f t="shared" si="0"/>
        <v>88.59480194062553</v>
      </c>
      <c r="H52" s="1">
        <f t="shared" si="1"/>
        <v>7.3584739977174989</v>
      </c>
    </row>
    <row r="53" spans="2:8" x14ac:dyDescent="0.25">
      <c r="B53" s="1">
        <v>15</v>
      </c>
      <c r="C53" s="1">
        <v>6</v>
      </c>
      <c r="D53" s="1">
        <v>105</v>
      </c>
      <c r="E53" s="1">
        <v>6</v>
      </c>
      <c r="F53" s="1">
        <v>0.56225024233437926</v>
      </c>
      <c r="G53" s="1">
        <f t="shared" si="0"/>
        <v>87.549951533124144</v>
      </c>
      <c r="H53" s="1">
        <f t="shared" si="1"/>
        <v>11.854700062690057</v>
      </c>
    </row>
    <row r="54" spans="2:8" x14ac:dyDescent="0.25">
      <c r="B54" s="1">
        <v>15</v>
      </c>
      <c r="C54" s="1">
        <v>6</v>
      </c>
      <c r="D54" s="1">
        <v>110</v>
      </c>
      <c r="E54" s="1">
        <v>4</v>
      </c>
      <c r="F54" s="1">
        <v>0.77523493161819168</v>
      </c>
      <c r="G54" s="1">
        <f t="shared" si="0"/>
        <v>44.953013676361664</v>
      </c>
      <c r="H54" s="1">
        <f t="shared" si="1"/>
        <v>15.024729980026557</v>
      </c>
    </row>
    <row r="55" spans="2:8" x14ac:dyDescent="0.25">
      <c r="B55" s="1">
        <v>15</v>
      </c>
      <c r="C55" s="1">
        <v>6</v>
      </c>
      <c r="D55" s="1">
        <v>110</v>
      </c>
      <c r="E55" s="1">
        <v>6</v>
      </c>
      <c r="F55" s="1">
        <v>0.61759782728277346</v>
      </c>
      <c r="G55" s="1">
        <f t="shared" si="0"/>
        <v>76.480434543445313</v>
      </c>
      <c r="H55" s="1">
        <f t="shared" si="1"/>
        <v>14.303515359915092</v>
      </c>
    </row>
    <row r="56" spans="2:8" x14ac:dyDescent="0.25">
      <c r="B56" s="1">
        <v>15</v>
      </c>
      <c r="C56" s="1">
        <v>6</v>
      </c>
      <c r="D56" s="1">
        <v>110</v>
      </c>
      <c r="E56" s="1">
        <v>8</v>
      </c>
      <c r="F56" s="1">
        <v>0.52804795347179923</v>
      </c>
      <c r="G56" s="1">
        <f t="shared" si="0"/>
        <v>94.390409305640162</v>
      </c>
      <c r="H56" s="1">
        <f t="shared" si="1"/>
        <v>13.941732058287773</v>
      </c>
    </row>
    <row r="57" spans="2:8" x14ac:dyDescent="0.25">
      <c r="B57" s="1">
        <v>15</v>
      </c>
      <c r="C57" s="1">
        <v>7</v>
      </c>
      <c r="D57" s="1">
        <v>110</v>
      </c>
      <c r="E57" s="1">
        <v>4</v>
      </c>
      <c r="F57" s="1">
        <v>0.75143603678929771</v>
      </c>
      <c r="G57" s="1">
        <f t="shared" si="0"/>
        <v>49.712792642140457</v>
      </c>
      <c r="H57" s="1">
        <f t="shared" si="1"/>
        <v>14.11640293464017</v>
      </c>
    </row>
    <row r="58" spans="2:8" x14ac:dyDescent="0.25">
      <c r="B58" s="1">
        <v>15</v>
      </c>
      <c r="C58" s="1">
        <v>7</v>
      </c>
      <c r="D58" s="1">
        <v>120</v>
      </c>
      <c r="E58" s="1">
        <v>6</v>
      </c>
      <c r="F58" s="1">
        <v>0.64698913043478257</v>
      </c>
      <c r="G58" s="1">
        <f t="shared" si="0"/>
        <v>70.602173913043487</v>
      </c>
      <c r="H58" s="1">
        <f t="shared" si="1"/>
        <v>15.697310058778355</v>
      </c>
    </row>
    <row r="59" spans="2:8" x14ac:dyDescent="0.25">
      <c r="B59" s="1">
        <v>15</v>
      </c>
      <c r="C59" s="1">
        <v>7</v>
      </c>
      <c r="D59" s="1">
        <v>120</v>
      </c>
      <c r="E59" s="1">
        <v>4</v>
      </c>
      <c r="F59" s="1">
        <v>0.84326828063241099</v>
      </c>
      <c r="G59" s="1">
        <f t="shared" si="0"/>
        <v>31.346343873517803</v>
      </c>
      <c r="H59" s="1">
        <f t="shared" si="1"/>
        <v>17.777534828018563</v>
      </c>
    </row>
    <row r="60" spans="2:8" x14ac:dyDescent="0.25">
      <c r="B60" s="1">
        <v>15</v>
      </c>
      <c r="C60" s="1">
        <v>7</v>
      </c>
      <c r="D60" s="1">
        <v>140</v>
      </c>
      <c r="E60" s="1">
        <v>8</v>
      </c>
      <c r="F60" s="1">
        <v>0.80903678929765899</v>
      </c>
      <c r="G60" s="1">
        <f t="shared" si="0"/>
        <v>38.192642140468202</v>
      </c>
      <c r="H60" s="1">
        <f t="shared" si="1"/>
        <v>32.727026321853231</v>
      </c>
    </row>
    <row r="61" spans="2:8" x14ac:dyDescent="0.25">
      <c r="B61" s="1">
        <v>20</v>
      </c>
      <c r="C61" s="1">
        <v>4</v>
      </c>
      <c r="D61" s="1">
        <v>65</v>
      </c>
      <c r="E61" s="1">
        <v>6</v>
      </c>
      <c r="F61" s="1">
        <v>0.57539584291860091</v>
      </c>
      <c r="G61" s="1">
        <f>(1-(ABS(F61-0.5)/0.5))*100</f>
        <v>84.920831416279825</v>
      </c>
      <c r="H61" s="1">
        <f>F61*F61*E61/0.16</f>
        <v>12.415514101800273</v>
      </c>
    </row>
    <row r="62" spans="2:8" x14ac:dyDescent="0.25">
      <c r="B62" s="1">
        <v>20</v>
      </c>
      <c r="C62" s="1">
        <v>4</v>
      </c>
      <c r="D62" s="1">
        <v>75</v>
      </c>
      <c r="E62" s="1">
        <v>6</v>
      </c>
      <c r="F62" s="1">
        <v>0.78201251451621756</v>
      </c>
      <c r="G62" s="1">
        <f>(1-(ABS(F62-0.5)/0.5))*100</f>
        <v>43.597497096756484</v>
      </c>
      <c r="H62" s="1">
        <f>F62*F62*E62/0.16</f>
        <v>22.932883982249152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CA2BF-F684-47F4-B054-791A11759E11}">
  <dimension ref="A1:J54"/>
  <sheetViews>
    <sheetView zoomScaleNormal="100" workbookViewId="0">
      <selection activeCell="M12" sqref="M12"/>
    </sheetView>
  </sheetViews>
  <sheetFormatPr defaultRowHeight="15" x14ac:dyDescent="0.25"/>
  <cols>
    <col min="1" max="2" width="9.140625" style="1"/>
    <col min="3" max="3" width="12" style="1" bestFit="1" customWidth="1"/>
    <col min="4" max="4" width="14.5703125" style="1" bestFit="1" customWidth="1"/>
    <col min="5" max="5" width="21.140625" style="1" customWidth="1"/>
    <col min="6" max="6" width="9.140625" style="1"/>
    <col min="7" max="7" width="14.5703125" style="1" bestFit="1" customWidth="1"/>
    <col min="8" max="8" width="9.140625" style="1"/>
    <col min="9" max="9" width="13.42578125" style="1" bestFit="1" customWidth="1"/>
    <col min="10" max="10" width="14.5703125" style="1" bestFit="1" customWidth="1"/>
    <col min="11" max="16384" width="9.140625" style="1"/>
  </cols>
  <sheetData>
    <row r="1" spans="1:10" x14ac:dyDescent="0.25">
      <c r="A1" s="2" t="s">
        <v>7</v>
      </c>
      <c r="B1" s="3" t="s">
        <v>6</v>
      </c>
      <c r="C1" s="4" t="s">
        <v>8</v>
      </c>
      <c r="D1" s="5"/>
      <c r="E1" s="6"/>
      <c r="F1" s="5" t="s">
        <v>9</v>
      </c>
      <c r="G1" s="5"/>
      <c r="H1" s="6"/>
      <c r="I1" s="1" t="s">
        <v>10</v>
      </c>
      <c r="J1" s="1" t="s">
        <v>10</v>
      </c>
    </row>
    <row r="2" spans="1:10" x14ac:dyDescent="0.25">
      <c r="A2" s="7"/>
      <c r="B2" s="8"/>
      <c r="C2" s="7" t="s">
        <v>11</v>
      </c>
      <c r="D2" s="9" t="s">
        <v>12</v>
      </c>
      <c r="E2" s="8" t="s">
        <v>13</v>
      </c>
      <c r="F2" s="9" t="s">
        <v>11</v>
      </c>
      <c r="G2" s="9" t="s">
        <v>12</v>
      </c>
      <c r="H2" s="8" t="s">
        <v>13</v>
      </c>
      <c r="I2" s="1" t="s">
        <v>14</v>
      </c>
      <c r="J2" s="1" t="s">
        <v>12</v>
      </c>
    </row>
    <row r="3" spans="1:10" x14ac:dyDescent="0.25">
      <c r="A3" s="10">
        <v>7</v>
      </c>
      <c r="B3" s="11">
        <v>6</v>
      </c>
      <c r="C3" s="10">
        <f>'mechanical properties'!C3/'mechanical properties'!$C$14</f>
        <v>0.21359423751502904</v>
      </c>
      <c r="D3" s="1">
        <f>'mechanical properties'!H3/'mechanical properties'!$H$5</f>
        <v>0.64387027935343577</v>
      </c>
      <c r="E3" s="11">
        <f t="shared" ref="E3:E14" si="0">C3+D3</f>
        <v>0.85746451686846481</v>
      </c>
      <c r="F3" s="1">
        <f>'mechanical properties'!E3/'mechanical properties'!$E$6</f>
        <v>0.36075504828797195</v>
      </c>
      <c r="G3" s="1">
        <f>'mechanical properties'!J3/'mechanical properties'!$J$14</f>
        <v>0.67068965517241386</v>
      </c>
      <c r="H3" s="11">
        <f>F3+G3</f>
        <v>1.0314447034603857</v>
      </c>
      <c r="I3" s="1">
        <f>C3+F3</f>
        <v>0.57434928580300104</v>
      </c>
      <c r="J3" s="1">
        <f>D3+G3</f>
        <v>1.3145599345258496</v>
      </c>
    </row>
    <row r="4" spans="1:10" x14ac:dyDescent="0.25">
      <c r="A4" s="10">
        <v>7</v>
      </c>
      <c r="B4" s="11">
        <v>7</v>
      </c>
      <c r="C4" s="10">
        <f>'mechanical properties'!C4/'mechanical properties'!$C$14</f>
        <v>0.59442281565814026</v>
      </c>
      <c r="D4" s="1">
        <f>'mechanical properties'!H4/'mechanical properties'!$H$5</f>
        <v>0.876825890961766</v>
      </c>
      <c r="E4" s="11">
        <f t="shared" si="0"/>
        <v>1.4712487066199063</v>
      </c>
      <c r="F4" s="1">
        <f>'mechanical properties'!E4/'mechanical properties'!$E$6</f>
        <v>0.49439300822092747</v>
      </c>
      <c r="G4" s="1">
        <f>'mechanical properties'!J4/'mechanical properties'!$J$14</f>
        <v>0.64663763985966416</v>
      </c>
      <c r="H4" s="11">
        <f t="shared" ref="H4:H14" si="1">F4+G4</f>
        <v>1.1410306480805916</v>
      </c>
      <c r="I4" s="1">
        <f t="shared" ref="I4:J14" si="2">C4+F4</f>
        <v>1.0888158238790677</v>
      </c>
      <c r="J4" s="1">
        <f t="shared" si="2"/>
        <v>1.5234635308214302</v>
      </c>
    </row>
    <row r="5" spans="1:10" x14ac:dyDescent="0.25">
      <c r="A5" s="10">
        <v>7</v>
      </c>
      <c r="B5" s="11">
        <v>8</v>
      </c>
      <c r="C5" s="10">
        <f>'mechanical properties'!C5/'mechanical properties'!$C$14</f>
        <v>0.67832861431293323</v>
      </c>
      <c r="D5" s="1">
        <f>'mechanical properties'!H5/'mechanical properties'!$H$5</f>
        <v>1</v>
      </c>
      <c r="E5" s="11">
        <f t="shared" si="0"/>
        <v>1.6783286143129332</v>
      </c>
      <c r="F5" s="1">
        <f>'mechanical properties'!E5/'mechanical properties'!$E$6</f>
        <v>0.49736611062335384</v>
      </c>
      <c r="G5" s="1">
        <f>'mechanical properties'!J5/'mechanical properties'!$J$14</f>
        <v>0.42216748768472906</v>
      </c>
      <c r="H5" s="11">
        <f t="shared" si="1"/>
        <v>0.9195335983080829</v>
      </c>
      <c r="I5" s="1">
        <f t="shared" si="2"/>
        <v>1.175694724936287</v>
      </c>
      <c r="J5" s="1">
        <f t="shared" si="2"/>
        <v>1.422167487684729</v>
      </c>
    </row>
    <row r="6" spans="1:10" x14ac:dyDescent="0.25">
      <c r="A6" s="10">
        <v>10</v>
      </c>
      <c r="B6" s="11">
        <v>4</v>
      </c>
      <c r="C6" s="10">
        <f>'mechanical properties'!C6/'mechanical properties'!$C$14</f>
        <v>0.37946540235186782</v>
      </c>
      <c r="D6" s="1">
        <f>'mechanical properties'!H6/'mechanical properties'!$H$5</f>
        <v>0.60792323550819827</v>
      </c>
      <c r="E6" s="11">
        <f t="shared" si="0"/>
        <v>0.98738863786006603</v>
      </c>
      <c r="F6" s="1">
        <f>'mechanical properties'!E6/'mechanical properties'!$E$6</f>
        <v>1</v>
      </c>
      <c r="G6" s="1">
        <f>'mechanical properties'!J6/'mechanical properties'!$J$14</f>
        <v>0.9307881773399016</v>
      </c>
      <c r="H6" s="11">
        <f t="shared" si="1"/>
        <v>1.9307881773399016</v>
      </c>
      <c r="I6" s="1">
        <f t="shared" si="2"/>
        <v>1.3794654023518678</v>
      </c>
      <c r="J6" s="1">
        <f t="shared" si="2"/>
        <v>1.5387114128480999</v>
      </c>
    </row>
    <row r="7" spans="1:10" x14ac:dyDescent="0.25">
      <c r="A7" s="10">
        <v>10</v>
      </c>
      <c r="B7" s="11">
        <v>5</v>
      </c>
      <c r="C7" s="10">
        <f>'mechanical properties'!C7/'mechanical properties'!$C$14</f>
        <v>0.41327043178655753</v>
      </c>
      <c r="D7" s="1">
        <f>'mechanical properties'!H7/'mechanical properties'!$H$5</f>
        <v>0.63375345282986051</v>
      </c>
      <c r="E7" s="11">
        <f t="shared" si="0"/>
        <v>1.0470238846164182</v>
      </c>
      <c r="F7" s="1">
        <f>'mechanical properties'!E7/'mechanical properties'!$E$6</f>
        <v>0.74829110748777117</v>
      </c>
      <c r="G7" s="1">
        <f>'mechanical properties'!J7/'mechanical properties'!$J$14</f>
        <v>0.71279734927398519</v>
      </c>
      <c r="H7" s="11">
        <f t="shared" si="1"/>
        <v>1.4610884567617564</v>
      </c>
      <c r="I7" s="1">
        <f t="shared" si="2"/>
        <v>1.1615615392743286</v>
      </c>
      <c r="J7" s="1">
        <f t="shared" si="2"/>
        <v>1.3465508021038457</v>
      </c>
    </row>
    <row r="8" spans="1:10" x14ac:dyDescent="0.25">
      <c r="A8" s="10">
        <v>10</v>
      </c>
      <c r="B8" s="11">
        <v>6</v>
      </c>
      <c r="C8" s="10">
        <f>'mechanical properties'!C8/'mechanical properties'!$C$14</f>
        <v>0.57770561241360996</v>
      </c>
      <c r="D8" s="1">
        <f>'mechanical properties'!H8/'mechanical properties'!$H$5</f>
        <v>0.70237135438586051</v>
      </c>
      <c r="E8" s="11">
        <f t="shared" si="0"/>
        <v>1.2800769667994705</v>
      </c>
      <c r="F8" s="1">
        <f>'mechanical properties'!E8/'mechanical properties'!$E$6</f>
        <v>0.7299518688072244</v>
      </c>
      <c r="G8" s="1">
        <f>'mechanical properties'!J8/'mechanical properties'!$J$14</f>
        <v>0.66008225640310603</v>
      </c>
      <c r="H8" s="11">
        <f t="shared" si="1"/>
        <v>1.3900341252103305</v>
      </c>
      <c r="I8" s="1">
        <f t="shared" si="2"/>
        <v>1.3076574812208344</v>
      </c>
      <c r="J8" s="1">
        <f t="shared" si="2"/>
        <v>1.3624536107889664</v>
      </c>
    </row>
    <row r="9" spans="1:10" x14ac:dyDescent="0.25">
      <c r="A9" s="10">
        <v>10</v>
      </c>
      <c r="B9" s="11">
        <v>7</v>
      </c>
      <c r="C9" s="10">
        <f>'mechanical properties'!C9/'mechanical properties'!$C$14</f>
        <v>0.65681334163840166</v>
      </c>
      <c r="D9" s="1">
        <f>'mechanical properties'!H9/'mechanical properties'!$H$5</f>
        <v>0.74942800918720809</v>
      </c>
      <c r="E9" s="11">
        <f t="shared" si="0"/>
        <v>1.4062413508256097</v>
      </c>
      <c r="F9" s="1">
        <f>'mechanical properties'!E9/'mechanical properties'!$E$6</f>
        <v>0.71619841966637399</v>
      </c>
      <c r="G9" s="1">
        <f>'mechanical properties'!J9/'mechanical properties'!$J$14</f>
        <v>0.55307847449769609</v>
      </c>
      <c r="H9" s="11">
        <f t="shared" si="1"/>
        <v>1.26927689416407</v>
      </c>
      <c r="I9" s="1">
        <f t="shared" si="2"/>
        <v>1.3730117613047756</v>
      </c>
      <c r="J9" s="1">
        <f t="shared" si="2"/>
        <v>1.3025064836849043</v>
      </c>
    </row>
    <row r="10" spans="1:10" x14ac:dyDescent="0.25">
      <c r="A10" s="10">
        <v>15</v>
      </c>
      <c r="B10" s="11">
        <v>4</v>
      </c>
      <c r="C10" s="10">
        <f>'mechanical properties'!C10/'mechanical properties'!$C$14</f>
        <v>0.68352465893139447</v>
      </c>
      <c r="D10" s="1">
        <f>'mechanical properties'!H10/'mechanical properties'!$H$5</f>
        <v>0.40137545006621522</v>
      </c>
      <c r="E10" s="11">
        <f t="shared" si="0"/>
        <v>1.0849001089976098</v>
      </c>
      <c r="F10" s="1">
        <f>'mechanical properties'!E10/'mechanical properties'!$E$6</f>
        <v>0.95632048704919637</v>
      </c>
      <c r="G10" s="1">
        <f>'mechanical properties'!J10/'mechanical properties'!$J$14</f>
        <v>0.78078817733990158</v>
      </c>
      <c r="H10" s="11">
        <f t="shared" si="1"/>
        <v>1.7371086643890981</v>
      </c>
      <c r="I10" s="1">
        <f t="shared" si="2"/>
        <v>1.6398451459805909</v>
      </c>
      <c r="J10" s="1">
        <f t="shared" si="2"/>
        <v>1.1821636274061169</v>
      </c>
    </row>
    <row r="11" spans="1:10" x14ac:dyDescent="0.25">
      <c r="A11" s="10">
        <v>15</v>
      </c>
      <c r="B11" s="11">
        <v>5</v>
      </c>
      <c r="C11" s="10">
        <f>'mechanical properties'!C11/'mechanical properties'!$C$14</f>
        <v>0.78130853952882062</v>
      </c>
      <c r="D11" s="1">
        <f>'mechanical properties'!H11/'mechanical properties'!$H$5</f>
        <v>0.48655674811721883</v>
      </c>
      <c r="E11" s="11">
        <f t="shared" si="0"/>
        <v>1.2678652876460395</v>
      </c>
      <c r="F11" s="1">
        <f>'mechanical properties'!E11/'mechanical properties'!$E$6</f>
        <v>0.90039508340649699</v>
      </c>
      <c r="G11" s="1">
        <f>'mechanical properties'!J11/'mechanical properties'!$J$14</f>
        <v>0.63866995073891641</v>
      </c>
      <c r="H11" s="11">
        <f t="shared" si="1"/>
        <v>1.5390650341454135</v>
      </c>
      <c r="I11" s="1">
        <f t="shared" si="2"/>
        <v>1.6817036229353177</v>
      </c>
      <c r="J11" s="1">
        <f t="shared" si="2"/>
        <v>1.1252266988561352</v>
      </c>
    </row>
    <row r="12" spans="1:10" x14ac:dyDescent="0.25">
      <c r="A12" s="10">
        <v>15</v>
      </c>
      <c r="B12" s="11">
        <v>6</v>
      </c>
      <c r="C12" s="10">
        <f>'mechanical properties'!C12/'mechanical properties'!$C$14</f>
        <v>0.80964948233755862</v>
      </c>
      <c r="D12" s="1">
        <f>'mechanical properties'!H12/'mechanical properties'!$H$5</f>
        <v>0.647742274288716</v>
      </c>
      <c r="E12" s="11">
        <f t="shared" si="0"/>
        <v>1.4573917566262746</v>
      </c>
      <c r="F12" s="1">
        <f>'mechanical properties'!E12/'mechanical properties'!$E$6</f>
        <v>0.83892842290097513</v>
      </c>
      <c r="G12" s="1">
        <f>'mechanical properties'!J12/'mechanical properties'!$J$14</f>
        <v>0.42815763546798036</v>
      </c>
      <c r="H12" s="11">
        <f t="shared" si="1"/>
        <v>1.2670860583689554</v>
      </c>
      <c r="I12" s="1">
        <f t="shared" si="2"/>
        <v>1.6485779052385339</v>
      </c>
      <c r="J12" s="1">
        <f t="shared" si="2"/>
        <v>1.0758999097566964</v>
      </c>
    </row>
    <row r="13" spans="1:10" x14ac:dyDescent="0.25">
      <c r="A13" s="10">
        <v>15</v>
      </c>
      <c r="B13" s="11">
        <v>7</v>
      </c>
      <c r="C13" s="10">
        <f>'mechanical properties'!C13/'mechanical properties'!$C$14</f>
        <v>0.8640936380392038</v>
      </c>
      <c r="D13" s="1">
        <f>'mechanical properties'!H13/'mechanical properties'!$H$5</f>
        <v>0.65372999073569815</v>
      </c>
      <c r="E13" s="11">
        <f t="shared" si="0"/>
        <v>1.5178236287749018</v>
      </c>
      <c r="F13" s="1">
        <f>'mechanical properties'!E13/'mechanical properties'!$E$6</f>
        <v>0.67756804214222999</v>
      </c>
      <c r="G13" s="1">
        <f>'mechanical properties'!J13/'mechanical properties'!$J$14</f>
        <v>0.12993103448275864</v>
      </c>
      <c r="H13" s="11">
        <f t="shared" si="1"/>
        <v>0.80749907662498865</v>
      </c>
      <c r="I13" s="1">
        <f t="shared" si="2"/>
        <v>1.5416616801814338</v>
      </c>
      <c r="J13" s="1">
        <f t="shared" si="2"/>
        <v>0.78366102521845682</v>
      </c>
    </row>
    <row r="14" spans="1:10" x14ac:dyDescent="0.25">
      <c r="A14" s="12">
        <v>20</v>
      </c>
      <c r="B14" s="13">
        <v>4</v>
      </c>
      <c r="C14" s="12">
        <f>'mechanical properties'!C14/'mechanical properties'!$C$14</f>
        <v>1</v>
      </c>
      <c r="D14" s="14">
        <f>'mechanical properties'!H14/'mechanical properties'!$H$5</f>
        <v>0.45988715163623567</v>
      </c>
      <c r="E14" s="13">
        <f t="shared" si="0"/>
        <v>1.4598871516362357</v>
      </c>
      <c r="F14" s="14">
        <f>'mechanical properties'!E14/'mechanical properties'!$E$6</f>
        <v>0.45785776997366107</v>
      </c>
      <c r="G14" s="14">
        <f>'mechanical properties'!J14/'mechanical properties'!$J$14</f>
        <v>1</v>
      </c>
      <c r="H14" s="13">
        <f t="shared" si="1"/>
        <v>1.457857769973661</v>
      </c>
      <c r="I14" s="1">
        <f t="shared" si="2"/>
        <v>1.457857769973661</v>
      </c>
      <c r="J14" s="1">
        <f t="shared" si="2"/>
        <v>1.4598871516362357</v>
      </c>
    </row>
    <row r="54" spans="1:1" x14ac:dyDescent="0.25">
      <c r="A54" s="1">
        <v>10</v>
      </c>
    </row>
  </sheetData>
  <mergeCells count="2">
    <mergeCell ref="C1:E1"/>
    <mergeCell ref="F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mechanical properties</vt:lpstr>
      <vt:lpstr>printing parameters</vt:lpstr>
      <vt:lpstr>bulk mechanical 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 Xi</dc:creator>
  <cp:lastModifiedBy>YIN Xi</cp:lastModifiedBy>
  <dcterms:created xsi:type="dcterms:W3CDTF">2025-02-21T10:50:51Z</dcterms:created>
  <dcterms:modified xsi:type="dcterms:W3CDTF">2025-02-21T10:55:50Z</dcterms:modified>
</cp:coreProperties>
</file>