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/>
  <mc:AlternateContent xmlns:mc="http://schemas.openxmlformats.org/markup-compatibility/2006">
    <mc:Choice Requires="x15">
      <x15ac:absPath xmlns:x15ac="http://schemas.microsoft.com/office/spreadsheetml/2010/11/ac" url="/Volumes/YiRen MUC/Server data/TRAP OCs parameters (Image J)/"/>
    </mc:Choice>
  </mc:AlternateContent>
  <xr:revisionPtr revIDLastSave="0" documentId="13_ncr:1_{358AC95C-54FD-5043-A66B-04DA6DD050F6}" xr6:coauthVersionLast="47" xr6:coauthVersionMax="47" xr10:uidLastSave="{00000000-0000-0000-0000-000000000000}"/>
  <bookViews>
    <workbookView xWindow="0" yWindow="500" windowWidth="20620" windowHeight="17240" activeTab="3" xr2:uid="{00000000-000D-0000-FFFF-FFFF00000000}"/>
  </bookViews>
  <sheets>
    <sheet name="raw data" sheetId="1" r:id="rId1"/>
    <sheet name="Ausbau" sheetId="2" r:id="rId2"/>
    <sheet name="WA" sheetId="3" r:id="rId3"/>
    <sheet name="Kontrolle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45" i="1" l="1"/>
  <c r="H1245" i="1"/>
  <c r="F13" i="2"/>
  <c r="E13" i="2"/>
  <c r="H1222" i="1"/>
  <c r="C1222" i="1"/>
  <c r="F12" i="2"/>
  <c r="E12" i="2"/>
  <c r="H1162" i="1"/>
  <c r="C1162" i="1"/>
  <c r="F11" i="2"/>
  <c r="E11" i="2"/>
  <c r="H1136" i="1"/>
  <c r="C1136" i="1"/>
  <c r="F10" i="2"/>
  <c r="E10" i="2"/>
  <c r="E9" i="2"/>
  <c r="H1043" i="1"/>
  <c r="C1043" i="1"/>
  <c r="F12" i="3" l="1"/>
  <c r="E12" i="3"/>
  <c r="H1001" i="1"/>
  <c r="C1001" i="1"/>
  <c r="F11" i="3" l="1"/>
  <c r="E11" i="3"/>
  <c r="H941" i="1"/>
  <c r="C941" i="1"/>
  <c r="F10" i="3" l="1"/>
  <c r="E10" i="3"/>
  <c r="H788" i="1"/>
  <c r="C788" i="1"/>
  <c r="F9" i="3" l="1"/>
  <c r="E9" i="3"/>
  <c r="H749" i="1"/>
  <c r="C749" i="1"/>
  <c r="F8" i="3" l="1"/>
  <c r="E8" i="3"/>
  <c r="H707" i="1"/>
  <c r="C707" i="1"/>
  <c r="F7" i="3"/>
  <c r="E7" i="3"/>
  <c r="H645" i="1"/>
  <c r="C645" i="1"/>
  <c r="F12" i="4" l="1"/>
  <c r="E12" i="4"/>
  <c r="H575" i="1"/>
  <c r="C575" i="1"/>
  <c r="F11" i="4"/>
  <c r="E11" i="4"/>
  <c r="H521" i="1"/>
  <c r="C521" i="1"/>
  <c r="F10" i="4"/>
  <c r="E10" i="4"/>
  <c r="H420" i="1"/>
  <c r="C420" i="1"/>
  <c r="F9" i="4" l="1"/>
  <c r="E9" i="4"/>
  <c r="H367" i="1"/>
  <c r="C367" i="1"/>
  <c r="F9" i="2"/>
  <c r="H328" i="1"/>
  <c r="C328" i="1"/>
  <c r="F8" i="2"/>
  <c r="E8" i="2"/>
  <c r="H310" i="1"/>
  <c r="C310" i="1"/>
  <c r="D7" i="2" l="1"/>
  <c r="D6" i="2"/>
  <c r="D5" i="2"/>
  <c r="B7" i="2"/>
  <c r="B6" i="2"/>
  <c r="B5" i="2"/>
  <c r="D8" i="4"/>
  <c r="D7" i="4"/>
  <c r="D6" i="4"/>
  <c r="D5" i="4"/>
  <c r="D4" i="4"/>
  <c r="D3" i="4"/>
  <c r="B8" i="4"/>
  <c r="B7" i="4"/>
  <c r="B6" i="4"/>
  <c r="B5" i="4"/>
  <c r="B4" i="4"/>
  <c r="B3" i="4"/>
  <c r="F6" i="3" l="1"/>
  <c r="E6" i="3"/>
  <c r="F5" i="3"/>
  <c r="E5" i="3"/>
  <c r="F4" i="3"/>
  <c r="E4" i="3"/>
  <c r="F3" i="3"/>
  <c r="E3" i="3"/>
  <c r="F2" i="3"/>
  <c r="E2" i="3"/>
  <c r="F7" i="2" l="1"/>
  <c r="E7" i="2"/>
  <c r="H264" i="1"/>
  <c r="C264" i="1"/>
  <c r="F8" i="4" l="1"/>
  <c r="E8" i="4"/>
  <c r="H239" i="1"/>
  <c r="C239" i="1"/>
  <c r="F7" i="4"/>
  <c r="E7" i="4"/>
  <c r="H186" i="1"/>
  <c r="C186" i="1"/>
  <c r="F6" i="4"/>
  <c r="E6" i="4"/>
  <c r="H160" i="1"/>
  <c r="C160" i="1"/>
  <c r="F5" i="4"/>
  <c r="E5" i="4"/>
  <c r="H107" i="1"/>
  <c r="C107" i="1"/>
  <c r="F4" i="4"/>
  <c r="E4" i="4"/>
  <c r="H96" i="1"/>
  <c r="C96" i="1"/>
  <c r="F3" i="4"/>
  <c r="E3" i="4"/>
  <c r="H69" i="1"/>
  <c r="H36" i="1"/>
  <c r="F2" i="4"/>
  <c r="E2" i="4"/>
  <c r="C69" i="1" l="1"/>
  <c r="F6" i="2" l="1"/>
  <c r="E6" i="2"/>
  <c r="C36" i="1"/>
  <c r="F4" i="2"/>
  <c r="E4" i="2"/>
  <c r="F3" i="2"/>
  <c r="E3" i="2"/>
  <c r="F2" i="2"/>
  <c r="E2" i="2"/>
  <c r="E5" i="2"/>
  <c r="F5" i="2"/>
  <c r="H2" i="1" l="1"/>
  <c r="C2" i="1"/>
</calcChain>
</file>

<file path=xl/sharedStrings.xml><?xml version="1.0" encoding="utf-8"?>
<sst xmlns="http://schemas.openxmlformats.org/spreadsheetml/2006/main" count="309" uniqueCount="46">
  <si>
    <t>bone surface</t>
  </si>
  <si>
    <t>Ausbau_40812984_TRAP_Fe_5x</t>
  </si>
  <si>
    <t xml:space="preserve">total </t>
  </si>
  <si>
    <t>area</t>
  </si>
  <si>
    <t>perimeter</t>
  </si>
  <si>
    <t>Bone surface</t>
    <phoneticPr fontId="0" type="noConversion"/>
  </si>
  <si>
    <t>osteoclast number</t>
    <phoneticPr fontId="0" type="noConversion"/>
  </si>
  <si>
    <t>attachment</t>
    <phoneticPr fontId="0" type="noConversion"/>
  </si>
  <si>
    <t>Os.N/Bpm</t>
    <phoneticPr fontId="0" type="noConversion"/>
  </si>
  <si>
    <t>Os.S/BS</t>
    <phoneticPr fontId="0" type="noConversion"/>
  </si>
  <si>
    <t>length</t>
  </si>
  <si>
    <t>osteoclast surface</t>
  </si>
  <si>
    <t>total</t>
  </si>
  <si>
    <t>Ausbau_42290573_TRAP_Fe_5x</t>
  </si>
  <si>
    <t>Ko_41758522_TRAP_Fe_5x</t>
  </si>
  <si>
    <t>Ko_41758522_TRAP_Ti_5x</t>
  </si>
  <si>
    <t>Ko_42327138_TRAP_Ti_5x</t>
  </si>
  <si>
    <t>Ko_42334666_TRAP_Fe_5x</t>
  </si>
  <si>
    <t>Ko_42334666_TRAP_Ti_5x</t>
  </si>
  <si>
    <t>Ko_313792446_TRAP_Fe_5x</t>
  </si>
  <si>
    <t>Ausbau_314165765_TRAP_Fe_5x_2</t>
  </si>
  <si>
    <t>Ausbau_314165765_TRAP_Ti_5x</t>
  </si>
  <si>
    <t>Ausbau_314558988_TRAP_Ti_5x</t>
  </si>
  <si>
    <t>Ko_313995264_TRAP_Ti_5x_2</t>
  </si>
  <si>
    <t>Ko_313927918_TRAP_Fe_5x</t>
  </si>
  <si>
    <t>Ko_313960265_TRAP_Fe_5x</t>
  </si>
  <si>
    <t>Ko_313960265_TRAP_Ti_5x</t>
  </si>
  <si>
    <t>WA_41606617_TRAP_Ti_5x</t>
  </si>
  <si>
    <t>WA_313773499_TRAP_Fe_5x</t>
  </si>
  <si>
    <t>WA_313773499_TRAP_Ti_5x</t>
  </si>
  <si>
    <t>WA_313870476_TRAP_Ti_5x_2</t>
  </si>
  <si>
    <t>WA_313904519_TRAP_Fe_5x</t>
  </si>
  <si>
    <t>WA_313904519_TRAP_Ti_5x</t>
  </si>
  <si>
    <t>Ausbau_313944144_TRAP_Fe_5x</t>
  </si>
  <si>
    <t>Ausbau_313944144_TRAP_Ti_5x</t>
  </si>
  <si>
    <t>Ausbau_314458592_TRAP_Fe_5x</t>
  </si>
  <si>
    <t>Ausbau_314458592_TRAP_Ti_5x</t>
  </si>
  <si>
    <t>Ausbau_314558988_TRAP_Fe_5x</t>
  </si>
  <si>
    <t>Ko_313836020_TRAP_Ti_5x</t>
  </si>
  <si>
    <t>WA_314176012_TRAP_Fe_5x_2</t>
  </si>
  <si>
    <t>WA_314109008 b_TRAP_Fe_5x</t>
  </si>
  <si>
    <t>WA_314176012_TRAP_Fe_5x</t>
  </si>
  <si>
    <t>WA_314103007_TRAP_Fe_5x</t>
  </si>
  <si>
    <t>WA_314166495_TRAP_Ti_5x_2</t>
  </si>
  <si>
    <t>Ausbau_40812984_TRAP_Ti_5x</t>
  </si>
  <si>
    <t>Ausbau_42353097_TRAP_Fe_5x_2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</si>
</sst>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"/>
    <numFmt numFmtId="165" formatCode="0.000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3" borderId="0" xfId="0" applyFill="1"/>
    <xf numFmtId="11" fontId="0" fillId="0" borderId="0" xfId="0" applyNumberFormat="1"/>
    <xf numFmtId="0" fontId="0" fillId="0" borderId="0" xfId="0" applyFill="1"/>
    <xf numFmtId="165" fontId="0" fillId="0" borderId="0" xfId="0" applyNumberFormat="1" applyFill="1"/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86"/>
  <sheetViews>
    <sheetView topLeftCell="A1242" workbookViewId="0">
      <selection activeCell="C1245" sqref="C1245"/>
    </sheetView>
  </sheetViews>
  <sheetFormatPr baseColWidth="10" defaultRowHeight="15" x14ac:dyDescent="0.2"/>
  <sheetData>
    <row r="1" spans="1:9" x14ac:dyDescent="0.2">
      <c r="B1" t="s">
        <v>0</v>
      </c>
      <c r="G1" t="s">
        <v>11</v>
      </c>
    </row>
    <row r="2" spans="1:9" x14ac:dyDescent="0.2">
      <c r="B2" t="s">
        <v>2</v>
      </c>
      <c r="C2">
        <f>SUM(D4:D34)</f>
        <v>121753.80800000002</v>
      </c>
      <c r="G2" t="s">
        <v>12</v>
      </c>
      <c r="H2">
        <f>SUM(H4:H11)</f>
        <v>506.53</v>
      </c>
    </row>
    <row r="3" spans="1:9" x14ac:dyDescent="0.2">
      <c r="C3" t="s">
        <v>3</v>
      </c>
      <c r="D3" t="s">
        <v>4</v>
      </c>
      <c r="G3" t="s">
        <v>3</v>
      </c>
      <c r="H3" t="s">
        <v>4</v>
      </c>
      <c r="I3" t="s">
        <v>10</v>
      </c>
    </row>
    <row r="4" spans="1:9" x14ac:dyDescent="0.2">
      <c r="A4" t="s">
        <v>1</v>
      </c>
      <c r="B4">
        <v>1</v>
      </c>
      <c r="C4">
        <v>477118.63299999997</v>
      </c>
      <c r="D4">
        <v>4653.5209999999997</v>
      </c>
      <c r="F4">
        <v>1</v>
      </c>
      <c r="G4">
        <v>61.551000000000002</v>
      </c>
      <c r="H4">
        <v>45.281999999999996</v>
      </c>
      <c r="I4">
        <v>45.281999999999996</v>
      </c>
    </row>
    <row r="5" spans="1:9" x14ac:dyDescent="0.2">
      <c r="B5">
        <v>2</v>
      </c>
      <c r="C5">
        <v>28058.004000000001</v>
      </c>
      <c r="D5">
        <v>762.39400000000001</v>
      </c>
      <c r="F5">
        <v>2</v>
      </c>
      <c r="G5">
        <v>148.35499999999999</v>
      </c>
      <c r="H5">
        <v>111.846</v>
      </c>
      <c r="I5">
        <v>111.846</v>
      </c>
    </row>
    <row r="6" spans="1:9" x14ac:dyDescent="0.2">
      <c r="B6">
        <v>3</v>
      </c>
      <c r="C6">
        <v>46637.08</v>
      </c>
      <c r="D6">
        <v>927.85599999999999</v>
      </c>
      <c r="F6">
        <v>3</v>
      </c>
      <c r="G6">
        <v>26.83</v>
      </c>
      <c r="H6">
        <v>19.899999999999999</v>
      </c>
      <c r="I6">
        <v>19.899999999999999</v>
      </c>
    </row>
    <row r="7" spans="1:9" x14ac:dyDescent="0.2">
      <c r="B7">
        <v>4</v>
      </c>
      <c r="C7">
        <v>3901.4169999999999</v>
      </c>
      <c r="D7">
        <v>414.642</v>
      </c>
      <c r="F7">
        <v>4</v>
      </c>
      <c r="G7">
        <v>146.77699999999999</v>
      </c>
      <c r="H7">
        <v>111.54300000000001</v>
      </c>
      <c r="I7">
        <v>111.54300000000001</v>
      </c>
    </row>
    <row r="8" spans="1:9" x14ac:dyDescent="0.2">
      <c r="B8">
        <v>5</v>
      </c>
      <c r="C8">
        <v>24189.73</v>
      </c>
      <c r="D8">
        <v>585.91999999999996</v>
      </c>
      <c r="F8">
        <v>5</v>
      </c>
      <c r="G8">
        <v>113.633</v>
      </c>
      <c r="H8">
        <v>88.454999999999998</v>
      </c>
      <c r="I8">
        <v>88.454999999999998</v>
      </c>
    </row>
    <row r="9" spans="1:9" x14ac:dyDescent="0.2">
      <c r="B9">
        <v>6</v>
      </c>
      <c r="C9">
        <v>4938.3220000000001</v>
      </c>
      <c r="D9">
        <v>262.20600000000002</v>
      </c>
      <c r="F9">
        <v>6</v>
      </c>
      <c r="G9">
        <v>41.033999999999999</v>
      </c>
      <c r="H9">
        <v>32.22</v>
      </c>
      <c r="I9">
        <v>32.22</v>
      </c>
    </row>
    <row r="10" spans="1:9" x14ac:dyDescent="0.2">
      <c r="B10">
        <v>7</v>
      </c>
      <c r="C10">
        <v>680077.52300000004</v>
      </c>
      <c r="D10">
        <v>6445.57</v>
      </c>
      <c r="F10">
        <v>7</v>
      </c>
      <c r="G10">
        <v>64.707999999999998</v>
      </c>
      <c r="H10">
        <v>49.436</v>
      </c>
      <c r="I10">
        <v>49.436</v>
      </c>
    </row>
    <row r="11" spans="1:9" x14ac:dyDescent="0.2">
      <c r="B11">
        <v>8</v>
      </c>
      <c r="C11">
        <v>60817.593000000001</v>
      </c>
      <c r="D11">
        <v>921.46600000000001</v>
      </c>
      <c r="F11">
        <v>8</v>
      </c>
      <c r="G11">
        <v>61.551000000000002</v>
      </c>
      <c r="H11">
        <v>47.847999999999999</v>
      </c>
      <c r="I11">
        <v>47.847999999999999</v>
      </c>
    </row>
    <row r="12" spans="1:9" x14ac:dyDescent="0.2">
      <c r="B12">
        <v>9</v>
      </c>
      <c r="C12">
        <v>28574.089</v>
      </c>
      <c r="D12">
        <v>814.25599999999997</v>
      </c>
    </row>
    <row r="13" spans="1:9" x14ac:dyDescent="0.2">
      <c r="B13">
        <v>10</v>
      </c>
      <c r="C13">
        <v>62851.947999999997</v>
      </c>
      <c r="D13">
        <v>987.08600000000001</v>
      </c>
    </row>
    <row r="14" spans="1:9" x14ac:dyDescent="0.2">
      <c r="B14">
        <v>11</v>
      </c>
      <c r="C14">
        <v>100565.64200000001</v>
      </c>
      <c r="D14">
        <v>1299.7260000000001</v>
      </c>
    </row>
    <row r="15" spans="1:9" x14ac:dyDescent="0.2">
      <c r="B15">
        <v>12</v>
      </c>
      <c r="C15">
        <v>27502.462</v>
      </c>
      <c r="D15">
        <v>843.00099999999998</v>
      </c>
    </row>
    <row r="16" spans="1:9" x14ac:dyDescent="0.2">
      <c r="B16">
        <v>13</v>
      </c>
      <c r="C16">
        <v>93731.85</v>
      </c>
      <c r="D16">
        <v>1440.348</v>
      </c>
    </row>
    <row r="17" spans="2:4" x14ac:dyDescent="0.2">
      <c r="B17">
        <v>14</v>
      </c>
      <c r="C17">
        <v>265974.97499999998</v>
      </c>
      <c r="D17">
        <v>1974.059</v>
      </c>
    </row>
    <row r="18" spans="2:4" x14ac:dyDescent="0.2">
      <c r="B18">
        <v>15</v>
      </c>
      <c r="C18">
        <v>71952.096999999994</v>
      </c>
      <c r="D18">
        <v>1469.184</v>
      </c>
    </row>
    <row r="19" spans="2:4" x14ac:dyDescent="0.2">
      <c r="B19">
        <v>16</v>
      </c>
      <c r="C19">
        <v>26476.603999999999</v>
      </c>
      <c r="D19">
        <v>792.83699999999999</v>
      </c>
    </row>
    <row r="20" spans="2:4" x14ac:dyDescent="0.2">
      <c r="B20">
        <v>17</v>
      </c>
      <c r="C20">
        <v>32751.698</v>
      </c>
      <c r="D20">
        <v>1127.3689999999999</v>
      </c>
    </row>
    <row r="21" spans="2:4" x14ac:dyDescent="0.2">
      <c r="B21">
        <v>18</v>
      </c>
      <c r="C21">
        <v>113204.212</v>
      </c>
      <c r="D21">
        <v>2697.808</v>
      </c>
    </row>
    <row r="22" spans="2:4" x14ac:dyDescent="0.2">
      <c r="B22">
        <v>19</v>
      </c>
      <c r="C22">
        <v>44740.031999999999</v>
      </c>
      <c r="D22">
        <v>968.45699999999999</v>
      </c>
    </row>
    <row r="23" spans="2:4" x14ac:dyDescent="0.2">
      <c r="B23">
        <v>20</v>
      </c>
      <c r="C23">
        <v>48862.402000000002</v>
      </c>
      <c r="D23">
        <v>1253.896</v>
      </c>
    </row>
    <row r="24" spans="2:4" x14ac:dyDescent="0.2">
      <c r="B24">
        <v>21</v>
      </c>
      <c r="C24">
        <v>58571.752999999997</v>
      </c>
      <c r="D24">
        <v>947.07399999999996</v>
      </c>
    </row>
    <row r="25" spans="2:4" x14ac:dyDescent="0.2">
      <c r="B25">
        <v>22</v>
      </c>
      <c r="C25">
        <v>17969.874</v>
      </c>
      <c r="D25">
        <v>606.04100000000005</v>
      </c>
    </row>
    <row r="26" spans="2:4" x14ac:dyDescent="0.2">
      <c r="B26">
        <v>23</v>
      </c>
      <c r="C26">
        <v>9728.2900000000009</v>
      </c>
      <c r="D26">
        <v>412.41800000000001</v>
      </c>
    </row>
    <row r="27" spans="2:4" x14ac:dyDescent="0.2">
      <c r="B27">
        <v>24</v>
      </c>
      <c r="C27">
        <v>6912.7039999999997</v>
      </c>
      <c r="D27">
        <v>330.12200000000001</v>
      </c>
    </row>
    <row r="28" spans="2:4" x14ac:dyDescent="0.2">
      <c r="B28">
        <v>25</v>
      </c>
      <c r="C28">
        <v>4189231.3330000001</v>
      </c>
      <c r="D28">
        <v>30071.120999999999</v>
      </c>
    </row>
    <row r="29" spans="2:4" x14ac:dyDescent="0.2">
      <c r="B29">
        <v>26</v>
      </c>
      <c r="C29">
        <v>729568.06599999999</v>
      </c>
      <c r="D29">
        <v>5113.201</v>
      </c>
    </row>
    <row r="30" spans="2:4" x14ac:dyDescent="0.2">
      <c r="B30">
        <v>27</v>
      </c>
      <c r="C30">
        <v>424411.63099999999</v>
      </c>
      <c r="D30">
        <v>4152.1719999999996</v>
      </c>
    </row>
    <row r="31" spans="2:4" x14ac:dyDescent="0.2">
      <c r="B31">
        <v>28</v>
      </c>
      <c r="C31">
        <v>603886.26500000001</v>
      </c>
      <c r="D31">
        <v>5840.6149999999998</v>
      </c>
    </row>
    <row r="32" spans="2:4" x14ac:dyDescent="0.2">
      <c r="B32">
        <v>29</v>
      </c>
      <c r="C32">
        <v>588129.08799999999</v>
      </c>
      <c r="D32">
        <v>4205.2209999999995</v>
      </c>
    </row>
    <row r="33" spans="1:9" x14ac:dyDescent="0.2">
      <c r="B33">
        <v>30</v>
      </c>
      <c r="C33">
        <v>11264644.517000001</v>
      </c>
      <c r="D33">
        <v>37662.565999999999</v>
      </c>
    </row>
    <row r="34" spans="1:9" x14ac:dyDescent="0.2">
      <c r="B34">
        <v>31</v>
      </c>
      <c r="C34">
        <v>92710.726999999999</v>
      </c>
      <c r="D34">
        <v>1771.655</v>
      </c>
    </row>
    <row r="35" spans="1:9" x14ac:dyDescent="0.2">
      <c r="B35" t="s">
        <v>0</v>
      </c>
      <c r="G35" t="s">
        <v>11</v>
      </c>
    </row>
    <row r="36" spans="1:9" x14ac:dyDescent="0.2">
      <c r="B36" t="s">
        <v>2</v>
      </c>
      <c r="C36">
        <f>SUM(D38:D67)</f>
        <v>86087.517000000022</v>
      </c>
      <c r="G36" t="s">
        <v>12</v>
      </c>
      <c r="H36">
        <f>SUM(H38:H58)</f>
        <v>1529.8879999999999</v>
      </c>
    </row>
    <row r="37" spans="1:9" x14ac:dyDescent="0.2">
      <c r="A37" t="s">
        <v>13</v>
      </c>
      <c r="C37" t="s">
        <v>3</v>
      </c>
      <c r="D37" t="s">
        <v>4</v>
      </c>
      <c r="G37" t="s">
        <v>3</v>
      </c>
      <c r="H37" t="s">
        <v>4</v>
      </c>
      <c r="I37" t="s">
        <v>10</v>
      </c>
    </row>
    <row r="38" spans="1:9" x14ac:dyDescent="0.2">
      <c r="B38">
        <v>1</v>
      </c>
      <c r="C38">
        <v>310399.96299999999</v>
      </c>
      <c r="D38">
        <v>2723.6950000000002</v>
      </c>
      <c r="F38">
        <v>1</v>
      </c>
      <c r="G38">
        <v>93.096000000000004</v>
      </c>
      <c r="H38">
        <v>79.293999999999997</v>
      </c>
      <c r="I38">
        <v>79.293999999999997</v>
      </c>
    </row>
    <row r="39" spans="1:9" x14ac:dyDescent="0.2">
      <c r="B39">
        <v>2</v>
      </c>
      <c r="C39">
        <v>2502970.9190000002</v>
      </c>
      <c r="D39">
        <v>14399.478999999999</v>
      </c>
      <c r="F39">
        <v>2</v>
      </c>
      <c r="G39">
        <v>97.751000000000005</v>
      </c>
      <c r="H39">
        <v>86.512</v>
      </c>
      <c r="I39">
        <v>86.512</v>
      </c>
    </row>
    <row r="40" spans="1:9" x14ac:dyDescent="0.2">
      <c r="B40">
        <v>3</v>
      </c>
      <c r="C40">
        <v>1162717.466</v>
      </c>
      <c r="D40">
        <v>11134.162</v>
      </c>
      <c r="F40">
        <v>3</v>
      </c>
      <c r="G40">
        <v>112.879</v>
      </c>
      <c r="H40">
        <v>98.861999999999995</v>
      </c>
      <c r="I40">
        <v>98.861999999999995</v>
      </c>
    </row>
    <row r="41" spans="1:9" x14ac:dyDescent="0.2">
      <c r="B41">
        <v>4</v>
      </c>
      <c r="C41">
        <v>125064.876</v>
      </c>
      <c r="D41">
        <v>1559.4659999999999</v>
      </c>
      <c r="F41">
        <v>4</v>
      </c>
      <c r="G41">
        <v>46.548000000000002</v>
      </c>
      <c r="H41">
        <v>40.122999999999998</v>
      </c>
      <c r="I41">
        <v>40.122999999999998</v>
      </c>
    </row>
    <row r="42" spans="1:9" x14ac:dyDescent="0.2">
      <c r="B42">
        <v>5</v>
      </c>
      <c r="C42">
        <v>53716.267</v>
      </c>
      <c r="D42">
        <v>1033.5219999999999</v>
      </c>
      <c r="F42">
        <v>5</v>
      </c>
      <c r="G42">
        <v>80.295000000000002</v>
      </c>
      <c r="H42">
        <v>71.489000000000004</v>
      </c>
      <c r="I42">
        <v>71.489000000000004</v>
      </c>
    </row>
    <row r="43" spans="1:9" x14ac:dyDescent="0.2">
      <c r="B43">
        <v>6</v>
      </c>
      <c r="C43">
        <v>13813.087</v>
      </c>
      <c r="D43">
        <v>475.23</v>
      </c>
      <c r="F43">
        <v>6</v>
      </c>
      <c r="G43">
        <v>130.334</v>
      </c>
      <c r="H43">
        <v>114.334</v>
      </c>
      <c r="I43">
        <v>114.334</v>
      </c>
    </row>
    <row r="44" spans="1:9" x14ac:dyDescent="0.2">
      <c r="B44">
        <v>7</v>
      </c>
      <c r="C44">
        <v>31175.451000000001</v>
      </c>
      <c r="D44">
        <v>722.54899999999998</v>
      </c>
      <c r="F44">
        <v>7</v>
      </c>
      <c r="G44">
        <v>67.494</v>
      </c>
      <c r="H44">
        <v>57.063000000000002</v>
      </c>
      <c r="I44">
        <v>57.063000000000002</v>
      </c>
    </row>
    <row r="45" spans="1:9" x14ac:dyDescent="0.2">
      <c r="B45">
        <v>8</v>
      </c>
      <c r="C45">
        <v>83821.115999999995</v>
      </c>
      <c r="D45">
        <v>2064.7840000000001</v>
      </c>
      <c r="F45">
        <v>8</v>
      </c>
      <c r="G45">
        <v>64.003</v>
      </c>
      <c r="H45">
        <v>54.404000000000003</v>
      </c>
      <c r="I45">
        <v>54.404000000000003</v>
      </c>
    </row>
    <row r="46" spans="1:9" x14ac:dyDescent="0.2">
      <c r="B46">
        <v>9</v>
      </c>
      <c r="C46">
        <v>27970.628000000001</v>
      </c>
      <c r="D46">
        <v>943.572</v>
      </c>
      <c r="F46">
        <v>9</v>
      </c>
      <c r="G46">
        <v>69.822000000000003</v>
      </c>
      <c r="H46">
        <v>59.82</v>
      </c>
      <c r="I46">
        <v>59.82</v>
      </c>
    </row>
    <row r="47" spans="1:9" x14ac:dyDescent="0.2">
      <c r="B47">
        <v>10</v>
      </c>
      <c r="C47">
        <v>45714.684999999998</v>
      </c>
      <c r="D47">
        <v>1140.2190000000001</v>
      </c>
      <c r="F47">
        <v>10</v>
      </c>
      <c r="G47">
        <v>147.79</v>
      </c>
      <c r="H47">
        <v>129.66900000000001</v>
      </c>
      <c r="I47">
        <v>129.66900000000001</v>
      </c>
    </row>
    <row r="48" spans="1:9" x14ac:dyDescent="0.2">
      <c r="B48">
        <v>11</v>
      </c>
      <c r="C48">
        <v>129498.56299999999</v>
      </c>
      <c r="D48">
        <v>2695.5619999999999</v>
      </c>
      <c r="F48">
        <v>11</v>
      </c>
      <c r="G48">
        <v>51.203000000000003</v>
      </c>
      <c r="H48">
        <v>40.948</v>
      </c>
      <c r="I48">
        <v>40.948</v>
      </c>
    </row>
    <row r="49" spans="2:9" x14ac:dyDescent="0.2">
      <c r="B49">
        <v>12</v>
      </c>
      <c r="C49">
        <v>116225.431</v>
      </c>
      <c r="D49">
        <v>1855.8579999999999</v>
      </c>
      <c r="F49">
        <v>12</v>
      </c>
      <c r="G49">
        <v>51.203000000000003</v>
      </c>
      <c r="H49">
        <v>43.548000000000002</v>
      </c>
      <c r="I49">
        <v>43.548000000000002</v>
      </c>
    </row>
    <row r="50" spans="2:9" x14ac:dyDescent="0.2">
      <c r="B50">
        <v>13</v>
      </c>
      <c r="C50">
        <v>45100.252999999997</v>
      </c>
      <c r="D50">
        <v>1306.2760000000001</v>
      </c>
      <c r="F50">
        <v>13</v>
      </c>
      <c r="G50">
        <v>60.512</v>
      </c>
      <c r="H50">
        <v>52.597999999999999</v>
      </c>
      <c r="I50">
        <v>52.597999999999999</v>
      </c>
    </row>
    <row r="51" spans="2:9" x14ac:dyDescent="0.2">
      <c r="B51">
        <v>14</v>
      </c>
      <c r="C51">
        <v>6947.2730000000001</v>
      </c>
      <c r="D51">
        <v>321.72399999999999</v>
      </c>
      <c r="F51">
        <v>14</v>
      </c>
      <c r="G51">
        <v>72.149000000000001</v>
      </c>
      <c r="H51">
        <v>61.567999999999998</v>
      </c>
      <c r="I51">
        <v>61.567999999999998</v>
      </c>
    </row>
    <row r="52" spans="2:9" x14ac:dyDescent="0.2">
      <c r="B52">
        <v>15</v>
      </c>
      <c r="C52">
        <v>500152.44400000002</v>
      </c>
      <c r="D52">
        <v>4724.4849999999997</v>
      </c>
      <c r="F52">
        <v>15</v>
      </c>
      <c r="G52">
        <v>96.587000000000003</v>
      </c>
      <c r="H52">
        <v>83.132999999999996</v>
      </c>
      <c r="I52">
        <v>83.132999999999996</v>
      </c>
    </row>
    <row r="53" spans="2:9" x14ac:dyDescent="0.2">
      <c r="B53">
        <v>16</v>
      </c>
      <c r="C53">
        <v>338277.495</v>
      </c>
      <c r="D53">
        <v>3961.7190000000001</v>
      </c>
      <c r="F53">
        <v>16</v>
      </c>
      <c r="G53">
        <v>152.44399999999999</v>
      </c>
      <c r="H53">
        <v>131.80099999999999</v>
      </c>
      <c r="I53">
        <v>131.80099999999999</v>
      </c>
    </row>
    <row r="54" spans="2:9" x14ac:dyDescent="0.2">
      <c r="B54">
        <v>17</v>
      </c>
      <c r="C54">
        <v>153854.747</v>
      </c>
      <c r="D54">
        <v>1882.7339999999999</v>
      </c>
      <c r="F54">
        <v>17</v>
      </c>
      <c r="G54">
        <v>67.494</v>
      </c>
      <c r="H54">
        <v>59.228000000000002</v>
      </c>
      <c r="I54">
        <v>59.228000000000002</v>
      </c>
    </row>
    <row r="55" spans="2:9" x14ac:dyDescent="0.2">
      <c r="B55">
        <v>18</v>
      </c>
      <c r="C55">
        <v>30821.687000000002</v>
      </c>
      <c r="D55">
        <v>673.40800000000002</v>
      </c>
      <c r="F55">
        <v>18</v>
      </c>
      <c r="G55">
        <v>117.533</v>
      </c>
      <c r="H55">
        <v>100.571</v>
      </c>
      <c r="I55">
        <v>100.571</v>
      </c>
    </row>
    <row r="56" spans="2:9" x14ac:dyDescent="0.2">
      <c r="B56">
        <v>19</v>
      </c>
      <c r="C56">
        <v>21782.085999999999</v>
      </c>
      <c r="D56">
        <v>621.89800000000002</v>
      </c>
      <c r="F56">
        <v>19</v>
      </c>
      <c r="G56">
        <v>36.075000000000003</v>
      </c>
      <c r="H56">
        <v>30.879000000000001</v>
      </c>
      <c r="I56">
        <v>30.879000000000001</v>
      </c>
    </row>
    <row r="57" spans="2:9" x14ac:dyDescent="0.2">
      <c r="B57">
        <v>20</v>
      </c>
      <c r="C57">
        <v>44378.76</v>
      </c>
      <c r="D57">
        <v>857.22400000000005</v>
      </c>
      <c r="F57">
        <v>20</v>
      </c>
      <c r="G57">
        <v>84.95</v>
      </c>
      <c r="H57">
        <v>71.162000000000006</v>
      </c>
      <c r="I57">
        <v>71.162000000000006</v>
      </c>
    </row>
    <row r="58" spans="2:9" x14ac:dyDescent="0.2">
      <c r="B58">
        <v>21</v>
      </c>
      <c r="C58">
        <v>62976.97</v>
      </c>
      <c r="D58">
        <v>1176.396</v>
      </c>
      <c r="F58">
        <v>21</v>
      </c>
      <c r="G58">
        <v>72.149000000000001</v>
      </c>
      <c r="H58">
        <v>62.881999999999998</v>
      </c>
      <c r="I58">
        <v>62.881999999999998</v>
      </c>
    </row>
    <row r="59" spans="2:9" x14ac:dyDescent="0.2">
      <c r="B59">
        <v>22</v>
      </c>
      <c r="C59">
        <v>750500.97199999995</v>
      </c>
      <c r="D59">
        <v>5202.7619999999997</v>
      </c>
    </row>
    <row r="60" spans="2:9" x14ac:dyDescent="0.2">
      <c r="B60">
        <v>23</v>
      </c>
      <c r="C60">
        <v>129403.14</v>
      </c>
      <c r="D60">
        <v>1499.597</v>
      </c>
    </row>
    <row r="61" spans="2:9" x14ac:dyDescent="0.2">
      <c r="B61">
        <v>24</v>
      </c>
      <c r="C61">
        <v>23548.579000000002</v>
      </c>
      <c r="D61">
        <v>570.72799999999995</v>
      </c>
    </row>
    <row r="62" spans="2:9" x14ac:dyDescent="0.2">
      <c r="B62">
        <v>25</v>
      </c>
      <c r="C62">
        <v>67473.497000000003</v>
      </c>
      <c r="D62">
        <v>1238.4760000000001</v>
      </c>
    </row>
    <row r="63" spans="2:9" x14ac:dyDescent="0.2">
      <c r="B63">
        <v>26</v>
      </c>
      <c r="C63">
        <v>155814.41399999999</v>
      </c>
      <c r="D63">
        <v>1822.175</v>
      </c>
    </row>
    <row r="64" spans="2:9" x14ac:dyDescent="0.2">
      <c r="B64">
        <v>27</v>
      </c>
      <c r="C64">
        <v>75007.273000000001</v>
      </c>
      <c r="D64">
        <v>1075.6969999999999</v>
      </c>
    </row>
    <row r="65" spans="1:9" x14ac:dyDescent="0.2">
      <c r="B65">
        <v>28</v>
      </c>
      <c r="C65">
        <v>401673.397</v>
      </c>
      <c r="D65">
        <v>3522.7249999999999</v>
      </c>
    </row>
    <row r="66" spans="1:9" x14ac:dyDescent="0.2">
      <c r="B66">
        <v>29</v>
      </c>
      <c r="C66">
        <v>1919548.9509999999</v>
      </c>
      <c r="D66">
        <v>13919.937</v>
      </c>
    </row>
    <row r="67" spans="1:9" x14ac:dyDescent="0.2">
      <c r="B67">
        <v>30</v>
      </c>
      <c r="C67">
        <v>64205.834999999999</v>
      </c>
      <c r="D67">
        <v>961.45799999999997</v>
      </c>
    </row>
    <row r="68" spans="1:9" x14ac:dyDescent="0.2">
      <c r="B68" t="s">
        <v>0</v>
      </c>
      <c r="G68" t="s">
        <v>11</v>
      </c>
    </row>
    <row r="69" spans="1:9" x14ac:dyDescent="0.2">
      <c r="B69" t="s">
        <v>2</v>
      </c>
      <c r="C69">
        <f>SUM(D71:D94)</f>
        <v>40474.456000000006</v>
      </c>
      <c r="G69" t="s">
        <v>12</v>
      </c>
      <c r="H69">
        <f>SUM(H71:H75)</f>
        <v>483.24499999999995</v>
      </c>
    </row>
    <row r="70" spans="1:9" x14ac:dyDescent="0.2">
      <c r="A70" t="s">
        <v>14</v>
      </c>
      <c r="C70" t="s">
        <v>3</v>
      </c>
      <c r="D70" t="s">
        <v>4</v>
      </c>
      <c r="G70" t="s">
        <v>3</v>
      </c>
      <c r="H70" t="s">
        <v>4</v>
      </c>
      <c r="I70" t="s">
        <v>10</v>
      </c>
    </row>
    <row r="71" spans="1:9" x14ac:dyDescent="0.2">
      <c r="B71">
        <v>1</v>
      </c>
      <c r="C71">
        <v>24886657.017999999</v>
      </c>
      <c r="D71">
        <v>27881.202000000001</v>
      </c>
      <c r="F71">
        <v>1</v>
      </c>
      <c r="G71">
        <v>30.321999999999999</v>
      </c>
      <c r="H71">
        <v>27.425000000000001</v>
      </c>
      <c r="I71">
        <v>27.425000000000001</v>
      </c>
    </row>
    <row r="72" spans="1:9" x14ac:dyDescent="0.2">
      <c r="B72">
        <v>2</v>
      </c>
      <c r="C72">
        <v>13059.242</v>
      </c>
      <c r="D72">
        <v>475.81400000000002</v>
      </c>
      <c r="F72">
        <v>2</v>
      </c>
      <c r="G72">
        <v>66.474000000000004</v>
      </c>
      <c r="H72">
        <v>57.94</v>
      </c>
      <c r="I72">
        <v>57.94</v>
      </c>
    </row>
    <row r="73" spans="1:9" x14ac:dyDescent="0.2">
      <c r="B73">
        <v>3</v>
      </c>
      <c r="C73">
        <v>29578.635999999999</v>
      </c>
      <c r="D73">
        <v>990.52300000000002</v>
      </c>
      <c r="F73">
        <v>3</v>
      </c>
      <c r="G73">
        <v>124.785</v>
      </c>
      <c r="H73">
        <v>107.47499999999999</v>
      </c>
      <c r="I73">
        <v>107.47499999999999</v>
      </c>
    </row>
    <row r="74" spans="1:9" x14ac:dyDescent="0.2">
      <c r="B74">
        <v>4</v>
      </c>
      <c r="C74">
        <v>18426.150000000001</v>
      </c>
      <c r="D74">
        <v>766.11</v>
      </c>
      <c r="F74">
        <v>4</v>
      </c>
      <c r="G74">
        <v>118.95399999999999</v>
      </c>
      <c r="H74">
        <v>100.244</v>
      </c>
      <c r="I74">
        <v>100.244</v>
      </c>
    </row>
    <row r="75" spans="1:9" x14ac:dyDescent="0.2">
      <c r="B75">
        <v>5</v>
      </c>
      <c r="C75">
        <v>75755.967999999993</v>
      </c>
      <c r="D75">
        <v>1229.961</v>
      </c>
      <c r="F75">
        <v>5</v>
      </c>
      <c r="G75">
        <v>221.58</v>
      </c>
      <c r="H75">
        <v>190.161</v>
      </c>
      <c r="I75">
        <v>190.161</v>
      </c>
    </row>
    <row r="76" spans="1:9" x14ac:dyDescent="0.2">
      <c r="B76">
        <v>6</v>
      </c>
      <c r="C76">
        <v>4625.1970000000001</v>
      </c>
      <c r="D76">
        <v>250.28800000000001</v>
      </c>
    </row>
    <row r="77" spans="1:9" x14ac:dyDescent="0.2">
      <c r="B77">
        <v>7</v>
      </c>
      <c r="C77">
        <v>12864.485000000001</v>
      </c>
      <c r="D77">
        <v>493.49200000000002</v>
      </c>
    </row>
    <row r="78" spans="1:9" x14ac:dyDescent="0.2">
      <c r="B78">
        <v>8</v>
      </c>
      <c r="C78">
        <v>3197.7530000000002</v>
      </c>
      <c r="D78">
        <v>216.05099999999999</v>
      </c>
    </row>
    <row r="79" spans="1:9" x14ac:dyDescent="0.2">
      <c r="B79">
        <v>9</v>
      </c>
      <c r="C79">
        <v>36742.675999999999</v>
      </c>
      <c r="D79">
        <v>1359.5329999999999</v>
      </c>
    </row>
    <row r="80" spans="1:9" x14ac:dyDescent="0.2">
      <c r="B80">
        <v>10</v>
      </c>
      <c r="C80">
        <v>7186.1989999999996</v>
      </c>
      <c r="D80">
        <v>353.33600000000001</v>
      </c>
    </row>
    <row r="81" spans="2:8" x14ac:dyDescent="0.2">
      <c r="B81">
        <v>11</v>
      </c>
      <c r="C81">
        <v>6857.3270000000002</v>
      </c>
      <c r="D81">
        <v>512.33299999999997</v>
      </c>
    </row>
    <row r="82" spans="2:8" x14ac:dyDescent="0.2">
      <c r="B82">
        <v>12</v>
      </c>
      <c r="C82">
        <v>2127.1709999999998</v>
      </c>
      <c r="D82">
        <v>180.37200000000001</v>
      </c>
    </row>
    <row r="83" spans="2:8" x14ac:dyDescent="0.2">
      <c r="B83">
        <v>13</v>
      </c>
      <c r="C83">
        <v>3733.0450000000001</v>
      </c>
      <c r="D83">
        <v>231.10900000000001</v>
      </c>
    </row>
    <row r="84" spans="2:8" x14ac:dyDescent="0.2">
      <c r="B84">
        <v>14</v>
      </c>
      <c r="C84">
        <v>5814.7330000000002</v>
      </c>
      <c r="D84">
        <v>400.91500000000002</v>
      </c>
    </row>
    <row r="85" spans="2:8" x14ac:dyDescent="0.2">
      <c r="B85">
        <v>15</v>
      </c>
      <c r="C85">
        <v>6280.0519999999997</v>
      </c>
      <c r="D85">
        <v>377.83800000000002</v>
      </c>
    </row>
    <row r="86" spans="2:8" x14ac:dyDescent="0.2">
      <c r="B86">
        <v>16</v>
      </c>
      <c r="C86">
        <v>7644.52</v>
      </c>
      <c r="D86">
        <v>387.666</v>
      </c>
    </row>
    <row r="87" spans="2:8" x14ac:dyDescent="0.2">
      <c r="B87">
        <v>17</v>
      </c>
      <c r="C87">
        <v>2907.3670000000002</v>
      </c>
      <c r="D87">
        <v>199.35400000000001</v>
      </c>
    </row>
    <row r="88" spans="2:8" x14ac:dyDescent="0.2">
      <c r="B88">
        <v>18</v>
      </c>
      <c r="C88">
        <v>5419.3869999999997</v>
      </c>
      <c r="D88">
        <v>280.44400000000002</v>
      </c>
    </row>
    <row r="89" spans="2:8" x14ac:dyDescent="0.2">
      <c r="B89">
        <v>19</v>
      </c>
      <c r="C89">
        <v>44149.288999999997</v>
      </c>
      <c r="D89">
        <v>1295.1780000000001</v>
      </c>
    </row>
    <row r="90" spans="2:8" x14ac:dyDescent="0.2">
      <c r="B90">
        <v>20</v>
      </c>
      <c r="C90">
        <v>10111.058000000001</v>
      </c>
      <c r="D90">
        <v>479.392</v>
      </c>
    </row>
    <row r="91" spans="2:8" x14ac:dyDescent="0.2">
      <c r="B91">
        <v>21</v>
      </c>
      <c r="C91">
        <v>14745.584999999999</v>
      </c>
      <c r="D91">
        <v>485.93099999999998</v>
      </c>
    </row>
    <row r="92" spans="2:8" x14ac:dyDescent="0.2">
      <c r="B92">
        <v>22</v>
      </c>
      <c r="C92">
        <v>19207.511999999999</v>
      </c>
      <c r="D92">
        <v>601.78099999999995</v>
      </c>
    </row>
    <row r="93" spans="2:8" x14ac:dyDescent="0.2">
      <c r="B93">
        <v>23</v>
      </c>
      <c r="C93">
        <v>8690.6119999999992</v>
      </c>
      <c r="D93">
        <v>425.89400000000001</v>
      </c>
    </row>
    <row r="94" spans="2:8" x14ac:dyDescent="0.2">
      <c r="B94">
        <v>24</v>
      </c>
      <c r="C94">
        <v>8133.1629999999996</v>
      </c>
      <c r="D94">
        <v>599.93899999999996</v>
      </c>
    </row>
    <row r="95" spans="2:8" x14ac:dyDescent="0.2">
      <c r="B95" t="s">
        <v>0</v>
      </c>
      <c r="G95" t="s">
        <v>11</v>
      </c>
    </row>
    <row r="96" spans="2:8" x14ac:dyDescent="0.2">
      <c r="B96" t="s">
        <v>2</v>
      </c>
      <c r="C96">
        <f>SUM(D98:D105)</f>
        <v>54824.025000000009</v>
      </c>
      <c r="G96" t="s">
        <v>12</v>
      </c>
      <c r="H96">
        <f>SUM(H98:H101)</f>
        <v>320.81999999999994</v>
      </c>
    </row>
    <row r="97" spans="1:9" x14ac:dyDescent="0.2">
      <c r="A97" t="s">
        <v>15</v>
      </c>
      <c r="C97" t="s">
        <v>3</v>
      </c>
      <c r="D97" t="s">
        <v>4</v>
      </c>
      <c r="G97" t="s">
        <v>3</v>
      </c>
      <c r="H97" t="s">
        <v>4</v>
      </c>
      <c r="I97" t="s">
        <v>10</v>
      </c>
    </row>
    <row r="98" spans="1:9" x14ac:dyDescent="0.2">
      <c r="B98">
        <v>1</v>
      </c>
      <c r="C98">
        <v>2433831.693</v>
      </c>
      <c r="D98">
        <v>8356.8880000000008</v>
      </c>
      <c r="F98">
        <v>1</v>
      </c>
      <c r="G98">
        <v>69.971999999999994</v>
      </c>
      <c r="H98">
        <v>59.935000000000002</v>
      </c>
      <c r="I98">
        <v>59.935000000000002</v>
      </c>
    </row>
    <row r="99" spans="1:9" x14ac:dyDescent="0.2">
      <c r="B99">
        <v>2</v>
      </c>
      <c r="C99">
        <v>47525.307000000001</v>
      </c>
      <c r="D99">
        <v>1243.2809999999999</v>
      </c>
      <c r="F99">
        <v>2</v>
      </c>
      <c r="G99">
        <v>93.296999999999997</v>
      </c>
      <c r="H99">
        <v>79.805999999999997</v>
      </c>
      <c r="I99">
        <v>79.805999999999997</v>
      </c>
    </row>
    <row r="100" spans="1:9" x14ac:dyDescent="0.2">
      <c r="B100">
        <v>3</v>
      </c>
      <c r="C100">
        <v>21106.031999999999</v>
      </c>
      <c r="D100">
        <v>563.42999999999995</v>
      </c>
      <c r="F100">
        <v>3</v>
      </c>
      <c r="G100">
        <v>118.953</v>
      </c>
      <c r="H100">
        <v>106.544</v>
      </c>
      <c r="I100">
        <v>106.544</v>
      </c>
    </row>
    <row r="101" spans="1:9" x14ac:dyDescent="0.2">
      <c r="B101">
        <v>4</v>
      </c>
      <c r="C101">
        <v>5784.3909999999996</v>
      </c>
      <c r="D101">
        <v>297.81900000000002</v>
      </c>
      <c r="F101">
        <v>4</v>
      </c>
      <c r="G101">
        <v>85.132999999999996</v>
      </c>
      <c r="H101">
        <v>74.534999999999997</v>
      </c>
      <c r="I101">
        <v>74.534999999999997</v>
      </c>
    </row>
    <row r="102" spans="1:9" x14ac:dyDescent="0.2">
      <c r="B102">
        <v>5</v>
      </c>
      <c r="C102">
        <v>280020.52500000002</v>
      </c>
      <c r="D102">
        <v>2796.4659999999999</v>
      </c>
    </row>
    <row r="103" spans="1:9" x14ac:dyDescent="0.2">
      <c r="B103">
        <v>6</v>
      </c>
      <c r="C103">
        <v>97758.547999999995</v>
      </c>
      <c r="D103">
        <v>3204.0390000000002</v>
      </c>
    </row>
    <row r="104" spans="1:9" x14ac:dyDescent="0.2">
      <c r="B104">
        <v>7</v>
      </c>
      <c r="C104">
        <v>2689874.983</v>
      </c>
      <c r="D104">
        <v>8287.6290000000008</v>
      </c>
    </row>
    <row r="105" spans="1:9" x14ac:dyDescent="0.2">
      <c r="B105">
        <v>8</v>
      </c>
      <c r="C105">
        <v>36113989.831</v>
      </c>
      <c r="D105">
        <v>30074.473000000002</v>
      </c>
    </row>
    <row r="106" spans="1:9" x14ac:dyDescent="0.2">
      <c r="B106" t="s">
        <v>0</v>
      </c>
      <c r="G106" t="s">
        <v>11</v>
      </c>
    </row>
    <row r="107" spans="1:9" x14ac:dyDescent="0.2">
      <c r="B107" t="s">
        <v>2</v>
      </c>
      <c r="C107">
        <f>SUM(D109:D158)</f>
        <v>191531.07799999995</v>
      </c>
      <c r="G107" t="s">
        <v>12</v>
      </c>
      <c r="H107">
        <f>SUM(H109:H118)</f>
        <v>835.40499999999997</v>
      </c>
    </row>
    <row r="108" spans="1:9" x14ac:dyDescent="0.2">
      <c r="A108" t="s">
        <v>16</v>
      </c>
      <c r="C108" t="s">
        <v>3</v>
      </c>
      <c r="D108" t="s">
        <v>4</v>
      </c>
      <c r="G108" t="s">
        <v>3</v>
      </c>
      <c r="H108" t="s">
        <v>4</v>
      </c>
      <c r="I108" t="s">
        <v>10</v>
      </c>
    </row>
    <row r="109" spans="1:9" x14ac:dyDescent="0.2">
      <c r="B109">
        <v>1</v>
      </c>
      <c r="C109">
        <v>19723749.25</v>
      </c>
      <c r="D109">
        <v>35074.612000000001</v>
      </c>
      <c r="F109">
        <v>1</v>
      </c>
      <c r="G109">
        <v>85.742999999999995</v>
      </c>
      <c r="H109">
        <v>72.944000000000003</v>
      </c>
      <c r="I109">
        <v>72.944000000000003</v>
      </c>
    </row>
    <row r="110" spans="1:9" x14ac:dyDescent="0.2">
      <c r="B110">
        <v>2</v>
      </c>
      <c r="C110">
        <v>57688.964999999997</v>
      </c>
      <c r="D110">
        <v>865.22400000000005</v>
      </c>
      <c r="F110">
        <v>2</v>
      </c>
      <c r="G110">
        <v>86.902000000000001</v>
      </c>
      <c r="H110">
        <v>77.77</v>
      </c>
      <c r="I110">
        <v>77.77</v>
      </c>
    </row>
    <row r="111" spans="1:9" x14ac:dyDescent="0.2">
      <c r="B111">
        <v>3</v>
      </c>
      <c r="C111">
        <v>196440.03400000001</v>
      </c>
      <c r="D111">
        <v>1969.075</v>
      </c>
      <c r="F111">
        <v>3</v>
      </c>
      <c r="G111">
        <v>201.61199999999999</v>
      </c>
      <c r="H111">
        <v>174.684</v>
      </c>
      <c r="I111">
        <v>174.684</v>
      </c>
    </row>
    <row r="112" spans="1:9" x14ac:dyDescent="0.2">
      <c r="B112">
        <v>4</v>
      </c>
      <c r="C112">
        <v>48317.463000000003</v>
      </c>
      <c r="D112">
        <v>940.51700000000005</v>
      </c>
      <c r="F112">
        <v>4</v>
      </c>
      <c r="G112">
        <v>66.045000000000002</v>
      </c>
      <c r="H112">
        <v>54.012999999999998</v>
      </c>
      <c r="I112">
        <v>54.012999999999998</v>
      </c>
    </row>
    <row r="113" spans="2:9" x14ac:dyDescent="0.2">
      <c r="B113">
        <v>5</v>
      </c>
      <c r="C113">
        <v>5761.0169999999998</v>
      </c>
      <c r="D113">
        <v>339.93</v>
      </c>
      <c r="F113">
        <v>5</v>
      </c>
      <c r="G113">
        <v>97.33</v>
      </c>
      <c r="H113">
        <v>84.114999999999995</v>
      </c>
      <c r="I113">
        <v>84.114999999999995</v>
      </c>
    </row>
    <row r="114" spans="2:9" x14ac:dyDescent="0.2">
      <c r="B114">
        <v>6</v>
      </c>
      <c r="C114">
        <v>1548.0129999999999</v>
      </c>
      <c r="D114">
        <v>167.94800000000001</v>
      </c>
      <c r="F114">
        <v>6</v>
      </c>
      <c r="G114">
        <v>97.33</v>
      </c>
      <c r="H114">
        <v>81.033000000000001</v>
      </c>
      <c r="I114">
        <v>81.033000000000001</v>
      </c>
    </row>
    <row r="115" spans="2:9" x14ac:dyDescent="0.2">
      <c r="B115">
        <v>7</v>
      </c>
      <c r="C115">
        <v>236243.427</v>
      </c>
      <c r="D115">
        <v>2827.558</v>
      </c>
      <c r="F115">
        <v>7</v>
      </c>
      <c r="G115">
        <v>83.426000000000002</v>
      </c>
      <c r="H115">
        <v>72.584000000000003</v>
      </c>
      <c r="I115">
        <v>72.584000000000003</v>
      </c>
    </row>
    <row r="116" spans="2:9" x14ac:dyDescent="0.2">
      <c r="B116">
        <v>8</v>
      </c>
      <c r="C116">
        <v>38890.343999999997</v>
      </c>
      <c r="D116">
        <v>878.63</v>
      </c>
      <c r="F116">
        <v>8</v>
      </c>
      <c r="G116">
        <v>81.108000000000004</v>
      </c>
      <c r="H116">
        <v>66.91</v>
      </c>
      <c r="I116">
        <v>66.91</v>
      </c>
    </row>
    <row r="117" spans="2:9" x14ac:dyDescent="0.2">
      <c r="B117">
        <v>9</v>
      </c>
      <c r="C117">
        <v>346096.71399999998</v>
      </c>
      <c r="D117">
        <v>5293.8149999999996</v>
      </c>
      <c r="F117">
        <v>9</v>
      </c>
      <c r="G117">
        <v>115.869</v>
      </c>
      <c r="H117">
        <v>100.246</v>
      </c>
      <c r="I117">
        <v>100.246</v>
      </c>
    </row>
    <row r="118" spans="2:9" x14ac:dyDescent="0.2">
      <c r="B118">
        <v>10</v>
      </c>
      <c r="C118">
        <v>144525.99100000001</v>
      </c>
      <c r="D118">
        <v>1825.0840000000001</v>
      </c>
      <c r="F118">
        <v>10</v>
      </c>
      <c r="G118">
        <v>59.093000000000004</v>
      </c>
      <c r="H118">
        <v>51.106000000000002</v>
      </c>
      <c r="I118">
        <v>51.106000000000002</v>
      </c>
    </row>
    <row r="119" spans="2:9" x14ac:dyDescent="0.2">
      <c r="B119">
        <v>11</v>
      </c>
      <c r="C119">
        <v>452325.61099999998</v>
      </c>
      <c r="D119">
        <v>3565.7730000000001</v>
      </c>
    </row>
    <row r="120" spans="2:9" x14ac:dyDescent="0.2">
      <c r="B120">
        <v>12</v>
      </c>
      <c r="C120">
        <v>44039.572</v>
      </c>
      <c r="D120">
        <v>805.15599999999995</v>
      </c>
    </row>
    <row r="121" spans="2:9" x14ac:dyDescent="0.2">
      <c r="B121">
        <v>13</v>
      </c>
      <c r="C121">
        <v>238565.446</v>
      </c>
      <c r="D121">
        <v>3473.7260000000001</v>
      </c>
    </row>
    <row r="122" spans="2:9" x14ac:dyDescent="0.2">
      <c r="B122">
        <v>14</v>
      </c>
      <c r="C122">
        <v>19428.95</v>
      </c>
      <c r="D122">
        <v>743.19299999999998</v>
      </c>
    </row>
    <row r="123" spans="2:9" x14ac:dyDescent="0.2">
      <c r="B123">
        <v>15</v>
      </c>
      <c r="C123">
        <v>116230.728</v>
      </c>
      <c r="D123">
        <v>1634.6959999999999</v>
      </c>
    </row>
    <row r="124" spans="2:9" x14ac:dyDescent="0.2">
      <c r="B124">
        <v>16</v>
      </c>
      <c r="C124">
        <v>256599.33100000001</v>
      </c>
      <c r="D124">
        <v>2763.471</v>
      </c>
    </row>
    <row r="125" spans="2:9" x14ac:dyDescent="0.2">
      <c r="B125">
        <v>17</v>
      </c>
      <c r="C125">
        <v>64288.875999999997</v>
      </c>
      <c r="D125">
        <v>1093.2270000000001</v>
      </c>
    </row>
    <row r="126" spans="2:9" x14ac:dyDescent="0.2">
      <c r="B126">
        <v>18</v>
      </c>
      <c r="C126">
        <v>141902.712</v>
      </c>
      <c r="D126">
        <v>2481.4940000000001</v>
      </c>
    </row>
    <row r="127" spans="2:9" x14ac:dyDescent="0.2">
      <c r="B127">
        <v>19</v>
      </c>
      <c r="C127">
        <v>76964.967999999993</v>
      </c>
      <c r="D127">
        <v>1464.627</v>
      </c>
    </row>
    <row r="128" spans="2:9" x14ac:dyDescent="0.2">
      <c r="B128">
        <v>20</v>
      </c>
      <c r="C128">
        <v>98053.164999999994</v>
      </c>
      <c r="D128">
        <v>1438.057</v>
      </c>
    </row>
    <row r="129" spans="2:4" x14ac:dyDescent="0.2">
      <c r="B129">
        <v>21</v>
      </c>
      <c r="C129">
        <v>98053.164999999994</v>
      </c>
      <c r="D129">
        <v>1438.057</v>
      </c>
    </row>
    <row r="130" spans="2:4" x14ac:dyDescent="0.2">
      <c r="B130">
        <v>22</v>
      </c>
      <c r="C130">
        <v>229374.7</v>
      </c>
      <c r="D130">
        <v>4233.3879999999999</v>
      </c>
    </row>
    <row r="131" spans="2:4" x14ac:dyDescent="0.2">
      <c r="B131">
        <v>23</v>
      </c>
      <c r="C131">
        <v>127604.45</v>
      </c>
      <c r="D131">
        <v>1773.0609999999999</v>
      </c>
    </row>
    <row r="132" spans="2:4" x14ac:dyDescent="0.2">
      <c r="B132">
        <v>24</v>
      </c>
      <c r="C132">
        <v>1309998.818</v>
      </c>
      <c r="D132">
        <v>17523.221000000001</v>
      </c>
    </row>
    <row r="133" spans="2:4" x14ac:dyDescent="0.2">
      <c r="B133">
        <v>25</v>
      </c>
      <c r="C133">
        <v>1280943.4539999999</v>
      </c>
      <c r="D133">
        <v>14365.746999999999</v>
      </c>
    </row>
    <row r="134" spans="2:4" x14ac:dyDescent="0.2">
      <c r="B134">
        <v>26</v>
      </c>
      <c r="C134">
        <v>840061.08600000001</v>
      </c>
      <c r="D134">
        <v>10269.43</v>
      </c>
    </row>
    <row r="135" spans="2:4" x14ac:dyDescent="0.2">
      <c r="B135">
        <v>27</v>
      </c>
      <c r="C135">
        <v>224721.39199999999</v>
      </c>
      <c r="D135">
        <v>3816.7150000000001</v>
      </c>
    </row>
    <row r="136" spans="2:4" x14ac:dyDescent="0.2">
      <c r="B136">
        <v>28</v>
      </c>
      <c r="C136">
        <v>243700.77</v>
      </c>
      <c r="D136">
        <v>3759.683</v>
      </c>
    </row>
    <row r="137" spans="2:4" x14ac:dyDescent="0.2">
      <c r="B137">
        <v>29</v>
      </c>
      <c r="C137">
        <v>462137.41600000003</v>
      </c>
      <c r="D137">
        <v>5795.8230000000003</v>
      </c>
    </row>
    <row r="138" spans="2:4" x14ac:dyDescent="0.2">
      <c r="B138">
        <v>30</v>
      </c>
      <c r="C138">
        <v>373627.239</v>
      </c>
      <c r="D138">
        <v>4109.95</v>
      </c>
    </row>
    <row r="139" spans="2:4" x14ac:dyDescent="0.2">
      <c r="B139">
        <v>31</v>
      </c>
      <c r="C139">
        <v>148261.614</v>
      </c>
      <c r="D139">
        <v>1877.8340000000001</v>
      </c>
    </row>
    <row r="140" spans="2:4" x14ac:dyDescent="0.2">
      <c r="B140">
        <v>32</v>
      </c>
      <c r="C140">
        <v>69090.495999999999</v>
      </c>
      <c r="D140">
        <v>1142.998</v>
      </c>
    </row>
    <row r="141" spans="2:4" x14ac:dyDescent="0.2">
      <c r="B141">
        <v>33</v>
      </c>
      <c r="C141">
        <v>48558.470999999998</v>
      </c>
      <c r="D141">
        <v>1146.6099999999999</v>
      </c>
    </row>
    <row r="142" spans="2:4" x14ac:dyDescent="0.2">
      <c r="B142">
        <v>34</v>
      </c>
      <c r="C142">
        <v>21769.508000000002</v>
      </c>
      <c r="D142">
        <v>566.45699999999999</v>
      </c>
    </row>
    <row r="143" spans="2:4" x14ac:dyDescent="0.2">
      <c r="B143">
        <v>35</v>
      </c>
      <c r="C143">
        <v>24388.152999999998</v>
      </c>
      <c r="D143">
        <v>626.00400000000002</v>
      </c>
    </row>
    <row r="144" spans="2:4" x14ac:dyDescent="0.2">
      <c r="B144">
        <v>36</v>
      </c>
      <c r="C144">
        <v>28517.731</v>
      </c>
      <c r="D144">
        <v>639.97900000000004</v>
      </c>
    </row>
    <row r="145" spans="2:8" x14ac:dyDescent="0.2">
      <c r="B145">
        <v>37</v>
      </c>
      <c r="C145">
        <v>28262.819</v>
      </c>
      <c r="D145">
        <v>679.54700000000003</v>
      </c>
    </row>
    <row r="146" spans="2:8" x14ac:dyDescent="0.2">
      <c r="B146">
        <v>38</v>
      </c>
      <c r="C146">
        <v>119326.754</v>
      </c>
      <c r="D146">
        <v>2213.8409999999999</v>
      </c>
    </row>
    <row r="147" spans="2:8" x14ac:dyDescent="0.2">
      <c r="B147">
        <v>39</v>
      </c>
      <c r="C147">
        <v>69660.573000000004</v>
      </c>
      <c r="D147">
        <v>1816.645</v>
      </c>
    </row>
    <row r="148" spans="2:8" x14ac:dyDescent="0.2">
      <c r="B148">
        <v>40</v>
      </c>
      <c r="C148">
        <v>699217.41899999999</v>
      </c>
      <c r="D148">
        <v>4897.0680000000002</v>
      </c>
    </row>
    <row r="149" spans="2:8" x14ac:dyDescent="0.2">
      <c r="B149">
        <v>41</v>
      </c>
      <c r="C149">
        <v>140141.49900000001</v>
      </c>
      <c r="D149">
        <v>2189.1410000000001</v>
      </c>
    </row>
    <row r="150" spans="2:8" x14ac:dyDescent="0.2">
      <c r="B150">
        <v>42</v>
      </c>
      <c r="C150">
        <v>3665606.077</v>
      </c>
      <c r="D150">
        <v>19980.896000000001</v>
      </c>
    </row>
    <row r="151" spans="2:8" x14ac:dyDescent="0.2">
      <c r="B151">
        <v>43</v>
      </c>
      <c r="C151">
        <v>185678.101</v>
      </c>
      <c r="D151">
        <v>1863.0640000000001</v>
      </c>
    </row>
    <row r="152" spans="2:8" x14ac:dyDescent="0.2">
      <c r="B152">
        <v>44</v>
      </c>
      <c r="C152">
        <v>225685.424</v>
      </c>
      <c r="D152">
        <v>3705.221</v>
      </c>
    </row>
    <row r="153" spans="2:8" x14ac:dyDescent="0.2">
      <c r="B153">
        <v>45</v>
      </c>
      <c r="C153">
        <v>105955.446</v>
      </c>
      <c r="D153">
        <v>1401.5029999999999</v>
      </c>
    </row>
    <row r="154" spans="2:8" x14ac:dyDescent="0.2">
      <c r="B154">
        <v>46</v>
      </c>
      <c r="C154">
        <v>75569.903000000006</v>
      </c>
      <c r="D154">
        <v>1236.874</v>
      </c>
    </row>
    <row r="155" spans="2:8" x14ac:dyDescent="0.2">
      <c r="B155">
        <v>47</v>
      </c>
      <c r="C155">
        <v>311539.87900000002</v>
      </c>
      <c r="D155">
        <v>4261.8450000000003</v>
      </c>
    </row>
    <row r="156" spans="2:8" x14ac:dyDescent="0.2">
      <c r="B156">
        <v>48</v>
      </c>
      <c r="C156">
        <v>35391.093000000001</v>
      </c>
      <c r="D156">
        <v>697.58199999999999</v>
      </c>
    </row>
    <row r="157" spans="2:8" x14ac:dyDescent="0.2">
      <c r="B157">
        <v>49</v>
      </c>
      <c r="C157">
        <v>197186.23199999999</v>
      </c>
      <c r="D157">
        <v>1745.018</v>
      </c>
    </row>
    <row r="158" spans="2:8" x14ac:dyDescent="0.2">
      <c r="B158">
        <v>50</v>
      </c>
      <c r="C158">
        <v>119609.474</v>
      </c>
      <c r="D158">
        <v>2112.0630000000001</v>
      </c>
    </row>
    <row r="159" spans="2:8" x14ac:dyDescent="0.2">
      <c r="B159" t="s">
        <v>0</v>
      </c>
      <c r="G159" t="s">
        <v>11</v>
      </c>
    </row>
    <row r="160" spans="2:8" x14ac:dyDescent="0.2">
      <c r="B160" t="s">
        <v>2</v>
      </c>
      <c r="C160">
        <f>SUM(D162:D184)</f>
        <v>65948.018999999986</v>
      </c>
      <c r="G160" t="s">
        <v>12</v>
      </c>
      <c r="H160">
        <f>SUM(H162:H177)</f>
        <v>842.71500000000015</v>
      </c>
    </row>
    <row r="161" spans="1:9" x14ac:dyDescent="0.2">
      <c r="A161" t="s">
        <v>17</v>
      </c>
      <c r="C161" t="s">
        <v>3</v>
      </c>
      <c r="D161" t="s">
        <v>4</v>
      </c>
      <c r="G161" t="s">
        <v>3</v>
      </c>
      <c r="H161" t="s">
        <v>4</v>
      </c>
      <c r="I161" t="s">
        <v>10</v>
      </c>
    </row>
    <row r="162" spans="1:9" x14ac:dyDescent="0.2">
      <c r="B162">
        <v>1</v>
      </c>
      <c r="C162">
        <v>32170039.647</v>
      </c>
      <c r="D162">
        <v>43964.004999999997</v>
      </c>
      <c r="F162">
        <v>1</v>
      </c>
      <c r="G162">
        <v>62.84</v>
      </c>
      <c r="H162">
        <v>54.255000000000003</v>
      </c>
      <c r="I162">
        <v>54.255000000000003</v>
      </c>
    </row>
    <row r="163" spans="1:9" x14ac:dyDescent="0.2">
      <c r="B163">
        <v>2</v>
      </c>
      <c r="C163">
        <v>65963.093999999997</v>
      </c>
      <c r="D163">
        <v>1406.9670000000001</v>
      </c>
      <c r="F163">
        <v>2</v>
      </c>
      <c r="G163">
        <v>52.366</v>
      </c>
      <c r="H163">
        <v>43.387</v>
      </c>
      <c r="I163">
        <v>43.387</v>
      </c>
    </row>
    <row r="164" spans="1:9" x14ac:dyDescent="0.2">
      <c r="B164">
        <v>3</v>
      </c>
      <c r="C164">
        <v>16333.674000000001</v>
      </c>
      <c r="D164">
        <v>499.09199999999998</v>
      </c>
      <c r="F164">
        <v>3</v>
      </c>
      <c r="G164">
        <v>64.003</v>
      </c>
      <c r="H164">
        <v>56.603000000000002</v>
      </c>
      <c r="I164">
        <v>56.603000000000002</v>
      </c>
    </row>
    <row r="165" spans="1:9" x14ac:dyDescent="0.2">
      <c r="B165">
        <v>4</v>
      </c>
      <c r="C165">
        <v>21151.386999999999</v>
      </c>
      <c r="D165">
        <v>838.57100000000003</v>
      </c>
      <c r="F165">
        <v>4</v>
      </c>
      <c r="G165">
        <v>88.441000000000003</v>
      </c>
      <c r="H165">
        <v>78.31</v>
      </c>
      <c r="I165">
        <v>78.31</v>
      </c>
    </row>
    <row r="166" spans="1:9" x14ac:dyDescent="0.2">
      <c r="B166">
        <v>5</v>
      </c>
      <c r="C166">
        <v>12586.565000000001</v>
      </c>
      <c r="D166">
        <v>620.68600000000004</v>
      </c>
      <c r="F166">
        <v>5</v>
      </c>
      <c r="G166">
        <v>59.348999999999997</v>
      </c>
      <c r="H166">
        <v>52.082999999999998</v>
      </c>
      <c r="I166">
        <v>52.082999999999998</v>
      </c>
    </row>
    <row r="167" spans="1:9" x14ac:dyDescent="0.2">
      <c r="B167">
        <v>6</v>
      </c>
      <c r="C167">
        <v>55033.637000000002</v>
      </c>
      <c r="D167">
        <v>1058.3920000000001</v>
      </c>
      <c r="F167">
        <v>6</v>
      </c>
      <c r="G167">
        <v>62.84</v>
      </c>
      <c r="H167">
        <v>53.661999999999999</v>
      </c>
      <c r="I167">
        <v>53.661999999999999</v>
      </c>
    </row>
    <row r="168" spans="1:9" x14ac:dyDescent="0.2">
      <c r="B168">
        <v>7</v>
      </c>
      <c r="C168">
        <v>152090.75899999999</v>
      </c>
      <c r="D168">
        <v>1915.3530000000001</v>
      </c>
      <c r="F168">
        <v>7</v>
      </c>
      <c r="G168">
        <v>62.84</v>
      </c>
      <c r="H168">
        <v>53.661999999999999</v>
      </c>
      <c r="I168">
        <v>53.661999999999999</v>
      </c>
    </row>
    <row r="169" spans="1:9" x14ac:dyDescent="0.2">
      <c r="B169">
        <v>8</v>
      </c>
      <c r="C169">
        <v>22631.611000000001</v>
      </c>
      <c r="D169">
        <v>658.50699999999995</v>
      </c>
      <c r="F169">
        <v>8</v>
      </c>
      <c r="G169">
        <v>54.694000000000003</v>
      </c>
      <c r="H169">
        <v>45.914000000000001</v>
      </c>
      <c r="I169">
        <v>45.914000000000001</v>
      </c>
    </row>
    <row r="170" spans="1:9" x14ac:dyDescent="0.2">
      <c r="B170">
        <v>9</v>
      </c>
      <c r="C170">
        <v>39826.423000000003</v>
      </c>
      <c r="D170">
        <v>932.74</v>
      </c>
      <c r="F170">
        <v>9</v>
      </c>
      <c r="G170">
        <v>88.441000000000003</v>
      </c>
      <c r="H170">
        <v>78.927000000000007</v>
      </c>
      <c r="I170">
        <v>78.927000000000007</v>
      </c>
    </row>
    <row r="171" spans="1:9" x14ac:dyDescent="0.2">
      <c r="B171">
        <v>10</v>
      </c>
      <c r="C171">
        <v>10342.954</v>
      </c>
      <c r="D171">
        <v>485.87599999999998</v>
      </c>
      <c r="F171">
        <v>10</v>
      </c>
      <c r="G171">
        <v>65.167000000000002</v>
      </c>
      <c r="H171">
        <v>58.838999999999999</v>
      </c>
      <c r="I171">
        <v>58.838999999999999</v>
      </c>
    </row>
    <row r="172" spans="1:9" x14ac:dyDescent="0.2">
      <c r="B172">
        <v>11</v>
      </c>
      <c r="C172">
        <v>22580.409</v>
      </c>
      <c r="D172">
        <v>619.54499999999996</v>
      </c>
      <c r="F172">
        <v>11</v>
      </c>
      <c r="G172">
        <v>40.728999999999999</v>
      </c>
      <c r="H172">
        <v>36.112000000000002</v>
      </c>
      <c r="I172">
        <v>36.112000000000002</v>
      </c>
    </row>
    <row r="173" spans="1:9" x14ac:dyDescent="0.2">
      <c r="B173">
        <v>12</v>
      </c>
      <c r="C173">
        <v>11913.947</v>
      </c>
      <c r="D173">
        <v>450.49599999999998</v>
      </c>
      <c r="F173">
        <v>12</v>
      </c>
      <c r="G173">
        <v>44.220999999999997</v>
      </c>
      <c r="H173">
        <v>35.469000000000001</v>
      </c>
      <c r="I173">
        <v>35.469000000000001</v>
      </c>
    </row>
    <row r="174" spans="1:9" x14ac:dyDescent="0.2">
      <c r="B174">
        <v>13</v>
      </c>
      <c r="C174">
        <v>99787.16</v>
      </c>
      <c r="D174">
        <v>1607.4839999999999</v>
      </c>
      <c r="F174">
        <v>13</v>
      </c>
      <c r="G174">
        <v>53.53</v>
      </c>
      <c r="H174">
        <v>48.767000000000003</v>
      </c>
      <c r="I174">
        <v>48.767000000000003</v>
      </c>
    </row>
    <row r="175" spans="1:9" x14ac:dyDescent="0.2">
      <c r="B175">
        <v>14</v>
      </c>
      <c r="C175">
        <v>21035.017</v>
      </c>
      <c r="D175">
        <v>782.96400000000006</v>
      </c>
      <c r="F175">
        <v>14</v>
      </c>
      <c r="G175">
        <v>58.185000000000002</v>
      </c>
      <c r="H175">
        <v>51.063000000000002</v>
      </c>
      <c r="I175">
        <v>51.063000000000002</v>
      </c>
    </row>
    <row r="176" spans="1:9" x14ac:dyDescent="0.2">
      <c r="B176">
        <v>15</v>
      </c>
      <c r="C176">
        <v>71406.876999999993</v>
      </c>
      <c r="D176">
        <v>1196.751</v>
      </c>
      <c r="F176">
        <v>15</v>
      </c>
      <c r="G176">
        <v>33.747</v>
      </c>
      <c r="H176">
        <v>30.074999999999999</v>
      </c>
      <c r="I176">
        <v>30.074999999999999</v>
      </c>
    </row>
    <row r="177" spans="1:9" x14ac:dyDescent="0.2">
      <c r="B177">
        <v>16</v>
      </c>
      <c r="C177">
        <v>299934.01799999998</v>
      </c>
      <c r="D177">
        <v>3636.9589999999998</v>
      </c>
      <c r="F177">
        <v>16</v>
      </c>
      <c r="G177">
        <v>73.313000000000002</v>
      </c>
      <c r="H177">
        <v>65.587000000000003</v>
      </c>
      <c r="I177">
        <v>65.587000000000003</v>
      </c>
    </row>
    <row r="178" spans="1:9" x14ac:dyDescent="0.2">
      <c r="B178">
        <v>17</v>
      </c>
      <c r="C178">
        <v>164630.77600000001</v>
      </c>
      <c r="D178">
        <v>2642.0390000000002</v>
      </c>
    </row>
    <row r="179" spans="1:9" x14ac:dyDescent="0.2">
      <c r="B179">
        <v>18</v>
      </c>
      <c r="C179">
        <v>2313.433</v>
      </c>
      <c r="D179">
        <v>229.28100000000001</v>
      </c>
    </row>
    <row r="180" spans="1:9" x14ac:dyDescent="0.2">
      <c r="B180">
        <v>19</v>
      </c>
      <c r="C180">
        <v>9286.3150000000005</v>
      </c>
      <c r="D180">
        <v>370.55700000000002</v>
      </c>
    </row>
    <row r="181" spans="1:9" x14ac:dyDescent="0.2">
      <c r="B181">
        <v>20</v>
      </c>
      <c r="C181">
        <v>11527.599</v>
      </c>
      <c r="D181">
        <v>465.46899999999999</v>
      </c>
    </row>
    <row r="182" spans="1:9" x14ac:dyDescent="0.2">
      <c r="B182">
        <v>21</v>
      </c>
      <c r="C182">
        <v>16354.620999999999</v>
      </c>
      <c r="D182">
        <v>545.84299999999996</v>
      </c>
    </row>
    <row r="183" spans="1:9" x14ac:dyDescent="0.2">
      <c r="B183">
        <v>22</v>
      </c>
      <c r="C183">
        <v>19457.041000000001</v>
      </c>
      <c r="D183">
        <v>545.87099999999998</v>
      </c>
    </row>
    <row r="184" spans="1:9" x14ac:dyDescent="0.2">
      <c r="B184">
        <v>23</v>
      </c>
      <c r="C184">
        <v>15553.995999999999</v>
      </c>
      <c r="D184">
        <v>474.57100000000003</v>
      </c>
    </row>
    <row r="185" spans="1:9" x14ac:dyDescent="0.2">
      <c r="B185" t="s">
        <v>0</v>
      </c>
      <c r="G185" t="s">
        <v>11</v>
      </c>
    </row>
    <row r="186" spans="1:9" x14ac:dyDescent="0.2">
      <c r="B186" t="s">
        <v>2</v>
      </c>
      <c r="C186">
        <f>SUM(D188:D237)</f>
        <v>213201.93599999996</v>
      </c>
      <c r="G186" t="s">
        <v>12</v>
      </c>
      <c r="H186">
        <f>SUM(H188:H196)</f>
        <v>980.15299999999991</v>
      </c>
    </row>
    <row r="187" spans="1:9" x14ac:dyDescent="0.2">
      <c r="A187" t="s">
        <v>18</v>
      </c>
      <c r="C187" t="s">
        <v>3</v>
      </c>
      <c r="D187" t="s">
        <v>4</v>
      </c>
      <c r="G187" t="s">
        <v>3</v>
      </c>
      <c r="H187" t="s">
        <v>4</v>
      </c>
      <c r="I187" t="s">
        <v>10</v>
      </c>
    </row>
    <row r="188" spans="1:9" x14ac:dyDescent="0.2">
      <c r="B188">
        <v>1</v>
      </c>
      <c r="C188">
        <v>27029478.021000002</v>
      </c>
      <c r="D188">
        <v>45957.904000000002</v>
      </c>
      <c r="F188">
        <v>1</v>
      </c>
      <c r="G188">
        <v>250.81700000000001</v>
      </c>
      <c r="H188">
        <v>215.64599999999999</v>
      </c>
      <c r="I188">
        <v>215.64599999999999</v>
      </c>
    </row>
    <row r="189" spans="1:9" x14ac:dyDescent="0.2">
      <c r="B189">
        <v>2</v>
      </c>
      <c r="C189">
        <v>1210507.8589999999</v>
      </c>
      <c r="D189">
        <v>5734.0150000000003</v>
      </c>
      <c r="F189">
        <v>2</v>
      </c>
      <c r="G189">
        <v>141.66499999999999</v>
      </c>
      <c r="H189">
        <v>121.605</v>
      </c>
      <c r="I189">
        <v>121.605</v>
      </c>
    </row>
    <row r="190" spans="1:9" x14ac:dyDescent="0.2">
      <c r="B190">
        <v>3</v>
      </c>
      <c r="C190">
        <v>8938.8559999999998</v>
      </c>
      <c r="D190">
        <v>402.80599999999998</v>
      </c>
      <c r="F190">
        <v>3</v>
      </c>
      <c r="G190">
        <v>77.8</v>
      </c>
      <c r="H190">
        <v>69.236999999999995</v>
      </c>
      <c r="I190">
        <v>69.236999999999995</v>
      </c>
    </row>
    <row r="191" spans="1:9" x14ac:dyDescent="0.2">
      <c r="B191">
        <v>4</v>
      </c>
      <c r="C191">
        <v>238882.747</v>
      </c>
      <c r="D191">
        <v>1916.374</v>
      </c>
      <c r="F191">
        <v>4</v>
      </c>
      <c r="G191">
        <v>102.185</v>
      </c>
      <c r="H191">
        <v>90.42</v>
      </c>
      <c r="I191">
        <v>90.42</v>
      </c>
    </row>
    <row r="192" spans="1:9" x14ac:dyDescent="0.2">
      <c r="B192">
        <v>5</v>
      </c>
      <c r="C192">
        <v>80972.243000000002</v>
      </c>
      <c r="D192">
        <v>1145.954</v>
      </c>
      <c r="F192">
        <v>5</v>
      </c>
      <c r="G192">
        <v>116.119</v>
      </c>
      <c r="H192">
        <v>98.522999999999996</v>
      </c>
      <c r="I192">
        <v>98.522999999999996</v>
      </c>
    </row>
    <row r="193" spans="2:9" x14ac:dyDescent="0.2">
      <c r="B193">
        <v>6</v>
      </c>
      <c r="C193">
        <v>2247554.5299999998</v>
      </c>
      <c r="D193">
        <v>6074.7870000000003</v>
      </c>
      <c r="F193">
        <v>6</v>
      </c>
      <c r="G193">
        <v>81.283000000000001</v>
      </c>
      <c r="H193">
        <v>70.811999999999998</v>
      </c>
      <c r="I193">
        <v>70.811999999999998</v>
      </c>
    </row>
    <row r="194" spans="2:9" x14ac:dyDescent="0.2">
      <c r="B194">
        <v>7</v>
      </c>
      <c r="C194">
        <v>1321027.794</v>
      </c>
      <c r="D194">
        <v>13983.802</v>
      </c>
      <c r="F194">
        <v>7</v>
      </c>
      <c r="G194">
        <v>174.179</v>
      </c>
      <c r="H194">
        <v>148.721</v>
      </c>
      <c r="I194">
        <v>148.721</v>
      </c>
    </row>
    <row r="195" spans="2:9" x14ac:dyDescent="0.2">
      <c r="B195">
        <v>8</v>
      </c>
      <c r="C195">
        <v>98278.649000000005</v>
      </c>
      <c r="D195">
        <v>1427.6420000000001</v>
      </c>
      <c r="F195">
        <v>8</v>
      </c>
      <c r="G195">
        <v>103.346</v>
      </c>
      <c r="H195">
        <v>87.706999999999994</v>
      </c>
      <c r="I195">
        <v>87.706999999999994</v>
      </c>
    </row>
    <row r="196" spans="2:9" x14ac:dyDescent="0.2">
      <c r="B196">
        <v>9</v>
      </c>
      <c r="C196">
        <v>6141.5450000000001</v>
      </c>
      <c r="D196">
        <v>396.65199999999999</v>
      </c>
      <c r="F196">
        <v>9</v>
      </c>
      <c r="G196">
        <v>90.572999999999993</v>
      </c>
      <c r="H196">
        <v>77.481999999999999</v>
      </c>
      <c r="I196">
        <v>77.481999999999999</v>
      </c>
    </row>
    <row r="197" spans="2:9" x14ac:dyDescent="0.2">
      <c r="B197">
        <v>10</v>
      </c>
      <c r="C197">
        <v>3703.0410000000002</v>
      </c>
      <c r="D197">
        <v>250.93600000000001</v>
      </c>
    </row>
    <row r="198" spans="2:9" x14ac:dyDescent="0.2">
      <c r="B198">
        <v>11</v>
      </c>
      <c r="C198">
        <v>8109.7650000000003</v>
      </c>
      <c r="D198">
        <v>359.71899999999999</v>
      </c>
    </row>
    <row r="199" spans="2:9" x14ac:dyDescent="0.2">
      <c r="B199">
        <v>12</v>
      </c>
      <c r="C199">
        <v>578.274</v>
      </c>
      <c r="D199">
        <v>184.37</v>
      </c>
    </row>
    <row r="200" spans="2:9" x14ac:dyDescent="0.2">
      <c r="B200">
        <v>13</v>
      </c>
      <c r="C200">
        <v>3358.1669999999999</v>
      </c>
      <c r="D200">
        <v>250.36799999999999</v>
      </c>
    </row>
    <row r="201" spans="2:9" x14ac:dyDescent="0.2">
      <c r="B201">
        <v>14</v>
      </c>
      <c r="C201">
        <v>4121.0709999999999</v>
      </c>
      <c r="D201">
        <v>274.01600000000002</v>
      </c>
    </row>
    <row r="202" spans="2:9" x14ac:dyDescent="0.2">
      <c r="B202">
        <v>15</v>
      </c>
      <c r="C202">
        <v>57407446.027999997</v>
      </c>
      <c r="D202">
        <v>78010.600999999995</v>
      </c>
    </row>
    <row r="203" spans="2:9" x14ac:dyDescent="0.2">
      <c r="B203">
        <v>16</v>
      </c>
      <c r="C203">
        <v>142115.97099999999</v>
      </c>
      <c r="D203">
        <v>2508.1770000000001</v>
      </c>
    </row>
    <row r="204" spans="2:9" x14ac:dyDescent="0.2">
      <c r="B204">
        <v>17</v>
      </c>
      <c r="C204">
        <v>132257.45000000001</v>
      </c>
      <c r="D204">
        <v>1520.1120000000001</v>
      </c>
    </row>
    <row r="205" spans="2:9" x14ac:dyDescent="0.2">
      <c r="B205">
        <v>18</v>
      </c>
      <c r="C205">
        <v>228313.57800000001</v>
      </c>
      <c r="D205">
        <v>2317.7130000000002</v>
      </c>
    </row>
    <row r="206" spans="2:9" x14ac:dyDescent="0.2">
      <c r="B206">
        <v>19</v>
      </c>
      <c r="C206">
        <v>306951.82400000002</v>
      </c>
      <c r="D206">
        <v>3387.4169999999999</v>
      </c>
    </row>
    <row r="207" spans="2:9" x14ac:dyDescent="0.2">
      <c r="B207">
        <v>20</v>
      </c>
      <c r="C207">
        <v>200786.359</v>
      </c>
      <c r="D207">
        <v>2162.7710000000002</v>
      </c>
    </row>
    <row r="208" spans="2:9" x14ac:dyDescent="0.2">
      <c r="B208">
        <v>21</v>
      </c>
      <c r="C208">
        <v>126704.63</v>
      </c>
      <c r="D208">
        <v>1431.3309999999999</v>
      </c>
    </row>
    <row r="209" spans="2:4" x14ac:dyDescent="0.2">
      <c r="B209">
        <v>22</v>
      </c>
      <c r="C209">
        <v>113703.924</v>
      </c>
      <c r="D209">
        <v>1263.3779999999999</v>
      </c>
    </row>
    <row r="210" spans="2:4" x14ac:dyDescent="0.2">
      <c r="B210">
        <v>23</v>
      </c>
      <c r="C210">
        <v>353185.84600000002</v>
      </c>
      <c r="D210">
        <v>2942.6990000000001</v>
      </c>
    </row>
    <row r="211" spans="2:4" x14ac:dyDescent="0.2">
      <c r="B211">
        <v>24</v>
      </c>
      <c r="C211">
        <v>86887.354999999996</v>
      </c>
      <c r="D211">
        <v>1091.4639999999999</v>
      </c>
    </row>
    <row r="212" spans="2:4" x14ac:dyDescent="0.2">
      <c r="B212">
        <v>25</v>
      </c>
      <c r="C212">
        <v>150490.48800000001</v>
      </c>
      <c r="D212">
        <v>2553.84</v>
      </c>
    </row>
    <row r="213" spans="2:4" x14ac:dyDescent="0.2">
      <c r="B213">
        <v>26</v>
      </c>
      <c r="C213">
        <v>69727.259000000005</v>
      </c>
      <c r="D213">
        <v>1050.6469999999999</v>
      </c>
    </row>
    <row r="214" spans="2:4" x14ac:dyDescent="0.2">
      <c r="B214">
        <v>27</v>
      </c>
      <c r="C214">
        <v>520613.48100000003</v>
      </c>
      <c r="D214">
        <v>5283.3879999999999</v>
      </c>
    </row>
    <row r="215" spans="2:4" x14ac:dyDescent="0.2">
      <c r="B215">
        <v>28</v>
      </c>
      <c r="C215">
        <v>123032.94100000001</v>
      </c>
      <c r="D215">
        <v>1478.434</v>
      </c>
    </row>
    <row r="216" spans="2:4" x14ac:dyDescent="0.2">
      <c r="B216">
        <v>29</v>
      </c>
      <c r="C216">
        <v>167518.20699999999</v>
      </c>
      <c r="D216">
        <v>2420.8330000000001</v>
      </c>
    </row>
    <row r="217" spans="2:4" x14ac:dyDescent="0.2">
      <c r="B217">
        <v>30</v>
      </c>
      <c r="C217">
        <v>109328.552</v>
      </c>
      <c r="D217">
        <v>1741.89</v>
      </c>
    </row>
    <row r="218" spans="2:4" x14ac:dyDescent="0.2">
      <c r="B218">
        <v>31</v>
      </c>
      <c r="C218">
        <v>118072.32799999999</v>
      </c>
      <c r="D218">
        <v>1480.058</v>
      </c>
    </row>
    <row r="219" spans="2:4" x14ac:dyDescent="0.2">
      <c r="B219">
        <v>32</v>
      </c>
      <c r="C219">
        <v>242456.897</v>
      </c>
      <c r="D219">
        <v>2140.0720000000001</v>
      </c>
    </row>
    <row r="220" spans="2:4" x14ac:dyDescent="0.2">
      <c r="B220">
        <v>33</v>
      </c>
      <c r="C220">
        <v>61610.527000000002</v>
      </c>
      <c r="D220">
        <v>1232.54</v>
      </c>
    </row>
    <row r="221" spans="2:4" x14ac:dyDescent="0.2">
      <c r="B221">
        <v>34</v>
      </c>
      <c r="C221">
        <v>138235.26699999999</v>
      </c>
      <c r="D221">
        <v>1592.0909999999999</v>
      </c>
    </row>
    <row r="222" spans="2:4" x14ac:dyDescent="0.2">
      <c r="B222">
        <v>35</v>
      </c>
      <c r="C222">
        <v>68995.707999999999</v>
      </c>
      <c r="D222">
        <v>1006.34</v>
      </c>
    </row>
    <row r="223" spans="2:4" x14ac:dyDescent="0.2">
      <c r="B223">
        <v>36</v>
      </c>
      <c r="C223">
        <v>183723.804</v>
      </c>
      <c r="D223">
        <v>2533.6039999999998</v>
      </c>
    </row>
    <row r="224" spans="2:4" x14ac:dyDescent="0.2">
      <c r="B224">
        <v>37</v>
      </c>
      <c r="C224">
        <v>32334.553</v>
      </c>
      <c r="D224">
        <v>693.64099999999996</v>
      </c>
    </row>
    <row r="225" spans="1:9" x14ac:dyDescent="0.2">
      <c r="B225">
        <v>38</v>
      </c>
      <c r="C225">
        <v>23911.266</v>
      </c>
      <c r="D225">
        <v>583.42399999999998</v>
      </c>
    </row>
    <row r="226" spans="1:9" x14ac:dyDescent="0.2">
      <c r="B226">
        <v>39</v>
      </c>
      <c r="C226">
        <v>51410.616000000002</v>
      </c>
      <c r="D226">
        <v>956.70899999999995</v>
      </c>
    </row>
    <row r="227" spans="1:9" x14ac:dyDescent="0.2">
      <c r="B227">
        <v>40</v>
      </c>
      <c r="C227">
        <v>280790.16800000001</v>
      </c>
      <c r="D227">
        <v>4126.5249999999996</v>
      </c>
    </row>
    <row r="228" spans="1:9" x14ac:dyDescent="0.2">
      <c r="B228">
        <v>41</v>
      </c>
      <c r="C228">
        <v>50699.966999999997</v>
      </c>
      <c r="D228">
        <v>894.529</v>
      </c>
    </row>
    <row r="229" spans="1:9" x14ac:dyDescent="0.2">
      <c r="B229">
        <v>42</v>
      </c>
      <c r="C229">
        <v>51480.288</v>
      </c>
      <c r="D229">
        <v>1187.511</v>
      </c>
    </row>
    <row r="230" spans="1:9" x14ac:dyDescent="0.2">
      <c r="B230">
        <v>43</v>
      </c>
      <c r="C230">
        <v>13495.374</v>
      </c>
      <c r="D230">
        <v>531.26099999999997</v>
      </c>
    </row>
    <row r="231" spans="1:9" x14ac:dyDescent="0.2">
      <c r="B231">
        <v>44</v>
      </c>
      <c r="C231">
        <v>34933.300999999999</v>
      </c>
      <c r="D231">
        <v>719.14700000000005</v>
      </c>
    </row>
    <row r="232" spans="1:9" x14ac:dyDescent="0.2">
      <c r="B232">
        <v>45</v>
      </c>
      <c r="C232">
        <v>30007.525000000001</v>
      </c>
      <c r="D232">
        <v>678.49699999999996</v>
      </c>
    </row>
    <row r="233" spans="1:9" x14ac:dyDescent="0.2">
      <c r="B233">
        <v>46</v>
      </c>
      <c r="C233">
        <v>10381.057000000001</v>
      </c>
      <c r="D233">
        <v>373.21</v>
      </c>
    </row>
    <row r="234" spans="1:9" x14ac:dyDescent="0.2">
      <c r="B234">
        <v>47</v>
      </c>
      <c r="C234">
        <v>20309.249</v>
      </c>
      <c r="D234">
        <v>552.16099999999994</v>
      </c>
    </row>
    <row r="235" spans="1:9" x14ac:dyDescent="0.2">
      <c r="B235">
        <v>48</v>
      </c>
      <c r="C235">
        <v>29533.758000000002</v>
      </c>
      <c r="D235">
        <v>803.88800000000003</v>
      </c>
    </row>
    <row r="236" spans="1:9" x14ac:dyDescent="0.2">
      <c r="B236">
        <v>49</v>
      </c>
      <c r="C236">
        <v>41043.493999999999</v>
      </c>
      <c r="D236">
        <v>973.16</v>
      </c>
    </row>
    <row r="237" spans="1:9" x14ac:dyDescent="0.2">
      <c r="B237">
        <v>50</v>
      </c>
      <c r="C237">
        <v>28216.966</v>
      </c>
      <c r="D237">
        <v>619.52800000000002</v>
      </c>
    </row>
    <row r="238" spans="1:9" x14ac:dyDescent="0.2">
      <c r="B238" t="s">
        <v>0</v>
      </c>
      <c r="G238" t="s">
        <v>11</v>
      </c>
    </row>
    <row r="239" spans="1:9" x14ac:dyDescent="0.2">
      <c r="B239" t="s">
        <v>2</v>
      </c>
      <c r="C239">
        <f>SUM(D241:D262)</f>
        <v>102290.072</v>
      </c>
      <c r="G239" t="s">
        <v>12</v>
      </c>
      <c r="H239">
        <f>SUM(H241:H247)</f>
        <v>852.17499999999995</v>
      </c>
    </row>
    <row r="240" spans="1:9" x14ac:dyDescent="0.2">
      <c r="A240" t="s">
        <v>19</v>
      </c>
      <c r="C240" t="s">
        <v>3</v>
      </c>
      <c r="D240" t="s">
        <v>4</v>
      </c>
      <c r="G240" t="s">
        <v>3</v>
      </c>
      <c r="H240" t="s">
        <v>4</v>
      </c>
      <c r="I240" t="s">
        <v>10</v>
      </c>
    </row>
    <row r="241" spans="2:9" x14ac:dyDescent="0.2">
      <c r="B241">
        <v>1</v>
      </c>
      <c r="C241">
        <v>102032.28200000001</v>
      </c>
      <c r="D241">
        <v>1336.932</v>
      </c>
      <c r="F241">
        <v>1</v>
      </c>
      <c r="G241">
        <v>64.567999999999998</v>
      </c>
      <c r="H241">
        <v>55.57</v>
      </c>
      <c r="I241">
        <v>55.57</v>
      </c>
    </row>
    <row r="242" spans="2:9" x14ac:dyDescent="0.2">
      <c r="B242">
        <v>2</v>
      </c>
      <c r="C242">
        <v>4455883.97</v>
      </c>
      <c r="D242">
        <v>34973.957000000002</v>
      </c>
      <c r="F242">
        <v>2</v>
      </c>
      <c r="G242">
        <v>63.35</v>
      </c>
      <c r="H242">
        <v>53.360999999999997</v>
      </c>
      <c r="I242">
        <v>53.360999999999997</v>
      </c>
    </row>
    <row r="243" spans="2:9" x14ac:dyDescent="0.2">
      <c r="B243">
        <v>3</v>
      </c>
      <c r="C243">
        <v>58569.394999999997</v>
      </c>
      <c r="D243">
        <v>959.14499999999998</v>
      </c>
      <c r="F243">
        <v>3</v>
      </c>
      <c r="G243">
        <v>91.37</v>
      </c>
      <c r="H243">
        <v>78.427000000000007</v>
      </c>
      <c r="I243">
        <v>78.427000000000007</v>
      </c>
    </row>
    <row r="244" spans="2:9" x14ac:dyDescent="0.2">
      <c r="B244">
        <v>4</v>
      </c>
      <c r="C244">
        <v>344150.62900000002</v>
      </c>
      <c r="D244">
        <v>2534.9209999999998</v>
      </c>
      <c r="F244">
        <v>4</v>
      </c>
      <c r="G244">
        <v>110.86199999999999</v>
      </c>
      <c r="H244">
        <v>97.974000000000004</v>
      </c>
      <c r="I244">
        <v>97.974000000000004</v>
      </c>
    </row>
    <row r="245" spans="2:9" x14ac:dyDescent="0.2">
      <c r="B245">
        <v>5</v>
      </c>
      <c r="C245">
        <v>21987.278999999999</v>
      </c>
      <c r="D245">
        <v>566.60799999999995</v>
      </c>
      <c r="F245">
        <v>5</v>
      </c>
      <c r="G245">
        <v>114.517</v>
      </c>
      <c r="H245">
        <v>94.254999999999995</v>
      </c>
      <c r="I245">
        <v>94.254999999999995</v>
      </c>
    </row>
    <row r="246" spans="2:9" x14ac:dyDescent="0.2">
      <c r="B246">
        <v>6</v>
      </c>
      <c r="C246">
        <v>42473.654000000002</v>
      </c>
      <c r="D246">
        <v>832.24300000000005</v>
      </c>
      <c r="F246">
        <v>6</v>
      </c>
      <c r="G246">
        <v>260.709</v>
      </c>
      <c r="H246">
        <v>220.21</v>
      </c>
      <c r="I246">
        <v>220.21</v>
      </c>
    </row>
    <row r="247" spans="2:9" x14ac:dyDescent="0.2">
      <c r="B247">
        <v>7</v>
      </c>
      <c r="C247">
        <v>6291.13</v>
      </c>
      <c r="D247">
        <v>366.697</v>
      </c>
      <c r="F247">
        <v>7</v>
      </c>
      <c r="G247">
        <v>289.94799999999998</v>
      </c>
      <c r="H247">
        <v>252.37799999999999</v>
      </c>
      <c r="I247">
        <v>252.37799999999999</v>
      </c>
    </row>
    <row r="248" spans="2:9" x14ac:dyDescent="0.2">
      <c r="B248">
        <v>8</v>
      </c>
      <c r="C248">
        <v>13522.762000000001</v>
      </c>
      <c r="D248">
        <v>465.33</v>
      </c>
    </row>
    <row r="249" spans="2:9" x14ac:dyDescent="0.2">
      <c r="B249">
        <v>9</v>
      </c>
      <c r="C249">
        <v>1144537.307</v>
      </c>
      <c r="D249">
        <v>12387.68</v>
      </c>
    </row>
    <row r="250" spans="2:9" x14ac:dyDescent="0.2">
      <c r="B250">
        <v>10</v>
      </c>
      <c r="C250">
        <v>36499.273999999998</v>
      </c>
      <c r="D250">
        <v>806.79700000000003</v>
      </c>
    </row>
    <row r="251" spans="2:9" x14ac:dyDescent="0.2">
      <c r="B251">
        <v>11</v>
      </c>
      <c r="C251">
        <v>118727.41099999999</v>
      </c>
      <c r="D251">
        <v>1419.2049999999999</v>
      </c>
    </row>
    <row r="252" spans="2:9" x14ac:dyDescent="0.2">
      <c r="B252">
        <v>12</v>
      </c>
      <c r="C252">
        <v>23293.260999999999</v>
      </c>
      <c r="D252">
        <v>583.28099999999995</v>
      </c>
    </row>
    <row r="253" spans="2:9" x14ac:dyDescent="0.2">
      <c r="B253">
        <v>13</v>
      </c>
      <c r="C253">
        <v>116773.311</v>
      </c>
      <c r="D253">
        <v>1926.221</v>
      </c>
    </row>
    <row r="254" spans="2:9" x14ac:dyDescent="0.2">
      <c r="B254">
        <v>14</v>
      </c>
      <c r="C254">
        <v>435510.89399999997</v>
      </c>
      <c r="D254">
        <v>5501.1880000000001</v>
      </c>
    </row>
    <row r="255" spans="2:9" x14ac:dyDescent="0.2">
      <c r="B255">
        <v>15</v>
      </c>
      <c r="C255">
        <v>80941.646999999997</v>
      </c>
      <c r="D255">
        <v>1320.653</v>
      </c>
    </row>
    <row r="256" spans="2:9" x14ac:dyDescent="0.2">
      <c r="B256">
        <v>16</v>
      </c>
      <c r="C256">
        <v>19019.581999999999</v>
      </c>
      <c r="D256">
        <v>628.97199999999998</v>
      </c>
    </row>
    <row r="257" spans="1:9" x14ac:dyDescent="0.2">
      <c r="B257">
        <v>17</v>
      </c>
      <c r="C257">
        <v>4880883.6579999998</v>
      </c>
      <c r="D257">
        <v>22779.668000000001</v>
      </c>
    </row>
    <row r="258" spans="1:9" x14ac:dyDescent="0.2">
      <c r="B258">
        <v>18</v>
      </c>
      <c r="C258">
        <v>29150.687999999998</v>
      </c>
      <c r="D258">
        <v>627.54300000000001</v>
      </c>
    </row>
    <row r="259" spans="1:9" x14ac:dyDescent="0.2">
      <c r="B259">
        <v>19</v>
      </c>
      <c r="C259">
        <v>119219.59</v>
      </c>
      <c r="D259">
        <v>1470.521</v>
      </c>
    </row>
    <row r="260" spans="1:9" x14ac:dyDescent="0.2">
      <c r="B260">
        <v>20</v>
      </c>
      <c r="C260">
        <v>249783.68100000001</v>
      </c>
      <c r="D260">
        <v>3285.7260000000001</v>
      </c>
    </row>
    <row r="261" spans="1:9" x14ac:dyDescent="0.2">
      <c r="B261">
        <v>21</v>
      </c>
      <c r="C261">
        <v>375435.72100000002</v>
      </c>
      <c r="D261">
        <v>6375.4440000000004</v>
      </c>
    </row>
    <row r="262" spans="1:9" x14ac:dyDescent="0.2">
      <c r="B262">
        <v>22</v>
      </c>
      <c r="C262">
        <v>36829.423999999999</v>
      </c>
      <c r="D262">
        <v>1141.3399999999999</v>
      </c>
    </row>
    <row r="263" spans="1:9" x14ac:dyDescent="0.2">
      <c r="B263" t="s">
        <v>0</v>
      </c>
      <c r="G263" t="s">
        <v>11</v>
      </c>
    </row>
    <row r="264" spans="1:9" x14ac:dyDescent="0.2">
      <c r="B264" t="s">
        <v>2</v>
      </c>
      <c r="C264">
        <f>SUM(D266:D308)</f>
        <v>78695.231999999989</v>
      </c>
      <c r="G264" t="s">
        <v>12</v>
      </c>
      <c r="H264">
        <f>SUM(H266:H282)</f>
        <v>1512.856</v>
      </c>
    </row>
    <row r="265" spans="1:9" x14ac:dyDescent="0.2">
      <c r="A265" t="s">
        <v>20</v>
      </c>
      <c r="C265" t="s">
        <v>3</v>
      </c>
      <c r="D265" t="s">
        <v>4</v>
      </c>
      <c r="G265" t="s">
        <v>3</v>
      </c>
      <c r="H265" t="s">
        <v>4</v>
      </c>
      <c r="I265" t="s">
        <v>10</v>
      </c>
    </row>
    <row r="266" spans="1:9" x14ac:dyDescent="0.2">
      <c r="B266">
        <v>1</v>
      </c>
      <c r="C266">
        <v>8033.1170000000002</v>
      </c>
      <c r="D266">
        <v>353.13400000000001</v>
      </c>
      <c r="F266">
        <v>1</v>
      </c>
      <c r="G266">
        <v>189.274</v>
      </c>
      <c r="H266">
        <v>165.85599999999999</v>
      </c>
      <c r="I266">
        <v>165.85599999999999</v>
      </c>
    </row>
    <row r="267" spans="1:9" x14ac:dyDescent="0.2">
      <c r="B267">
        <v>2</v>
      </c>
      <c r="C267">
        <v>14268.710999999999</v>
      </c>
      <c r="D267">
        <v>501.52699999999999</v>
      </c>
      <c r="F267">
        <v>2</v>
      </c>
      <c r="G267">
        <v>182.30699999999999</v>
      </c>
      <c r="H267">
        <v>160.86000000000001</v>
      </c>
      <c r="I267">
        <v>160.86000000000001</v>
      </c>
    </row>
    <row r="268" spans="1:9" x14ac:dyDescent="0.2">
      <c r="B268">
        <v>3</v>
      </c>
      <c r="C268">
        <v>23994.844000000001</v>
      </c>
      <c r="D268">
        <v>814.49800000000005</v>
      </c>
      <c r="F268">
        <v>3</v>
      </c>
      <c r="G268">
        <v>170.69499999999999</v>
      </c>
      <c r="H268">
        <v>149.095</v>
      </c>
      <c r="I268">
        <v>149.095</v>
      </c>
    </row>
    <row r="269" spans="1:9" x14ac:dyDescent="0.2">
      <c r="B269">
        <v>4</v>
      </c>
      <c r="C269">
        <v>44903.243999999999</v>
      </c>
      <c r="D269">
        <v>928.49199999999996</v>
      </c>
      <c r="F269">
        <v>4</v>
      </c>
      <c r="G269">
        <v>131.215</v>
      </c>
      <c r="H269">
        <v>116.193</v>
      </c>
      <c r="I269">
        <v>116.193</v>
      </c>
    </row>
    <row r="270" spans="1:9" x14ac:dyDescent="0.2">
      <c r="B270">
        <v>5</v>
      </c>
      <c r="C270">
        <v>7318.9849999999997</v>
      </c>
      <c r="D270">
        <v>393.44400000000002</v>
      </c>
      <c r="F270">
        <v>5</v>
      </c>
      <c r="G270">
        <v>81.283000000000001</v>
      </c>
      <c r="H270">
        <v>71.042000000000002</v>
      </c>
      <c r="I270">
        <v>71.042000000000002</v>
      </c>
    </row>
    <row r="271" spans="1:9" x14ac:dyDescent="0.2">
      <c r="B271">
        <v>6</v>
      </c>
      <c r="C271">
        <v>10123.26</v>
      </c>
      <c r="D271">
        <v>397.40800000000002</v>
      </c>
      <c r="F271">
        <v>6</v>
      </c>
      <c r="G271">
        <v>49.930999999999997</v>
      </c>
      <c r="H271">
        <v>42.997</v>
      </c>
      <c r="I271">
        <v>42.997</v>
      </c>
    </row>
    <row r="272" spans="1:9" x14ac:dyDescent="0.2">
      <c r="B272">
        <v>7</v>
      </c>
      <c r="C272">
        <v>14651.904</v>
      </c>
      <c r="D272">
        <v>502.26900000000001</v>
      </c>
      <c r="F272">
        <v>7</v>
      </c>
      <c r="G272">
        <v>66.188000000000002</v>
      </c>
      <c r="H272">
        <v>59.738</v>
      </c>
      <c r="I272">
        <v>59.738</v>
      </c>
    </row>
    <row r="273" spans="2:9" x14ac:dyDescent="0.2">
      <c r="B273">
        <v>8</v>
      </c>
      <c r="C273">
        <v>39207.603000000003</v>
      </c>
      <c r="D273">
        <v>1122.5170000000001</v>
      </c>
      <c r="F273">
        <v>8</v>
      </c>
      <c r="G273">
        <v>104.50700000000001</v>
      </c>
      <c r="H273">
        <v>92.537000000000006</v>
      </c>
      <c r="I273">
        <v>92.537000000000006</v>
      </c>
    </row>
    <row r="274" spans="2:9" x14ac:dyDescent="0.2">
      <c r="B274">
        <v>9</v>
      </c>
      <c r="C274">
        <v>37525.038</v>
      </c>
      <c r="D274">
        <v>875.36</v>
      </c>
      <c r="F274">
        <v>9</v>
      </c>
      <c r="G274">
        <v>89.412000000000006</v>
      </c>
      <c r="H274">
        <v>73.736999999999995</v>
      </c>
      <c r="I274">
        <v>73.736999999999995</v>
      </c>
    </row>
    <row r="275" spans="2:9" x14ac:dyDescent="0.2">
      <c r="B275">
        <v>10</v>
      </c>
      <c r="C275">
        <v>17881.174999999999</v>
      </c>
      <c r="D275">
        <v>649.08600000000001</v>
      </c>
      <c r="F275">
        <v>10</v>
      </c>
      <c r="G275">
        <v>75.477000000000004</v>
      </c>
      <c r="H275">
        <v>66.224999999999994</v>
      </c>
      <c r="I275">
        <v>66.224999999999994</v>
      </c>
    </row>
    <row r="276" spans="2:9" x14ac:dyDescent="0.2">
      <c r="B276">
        <v>11</v>
      </c>
      <c r="C276">
        <v>18504.735000000001</v>
      </c>
      <c r="D276">
        <v>589.37900000000002</v>
      </c>
      <c r="F276">
        <v>11</v>
      </c>
      <c r="G276">
        <v>214.82</v>
      </c>
      <c r="H276">
        <v>187.483</v>
      </c>
      <c r="I276">
        <v>187.483</v>
      </c>
    </row>
    <row r="277" spans="2:9" x14ac:dyDescent="0.2">
      <c r="B277">
        <v>12</v>
      </c>
      <c r="C277">
        <v>8538.2350000000006</v>
      </c>
      <c r="D277">
        <v>362.37400000000002</v>
      </c>
      <c r="F277">
        <v>12</v>
      </c>
      <c r="G277">
        <v>63.865000000000002</v>
      </c>
      <c r="H277">
        <v>55.463000000000001</v>
      </c>
      <c r="I277">
        <v>55.463000000000001</v>
      </c>
    </row>
    <row r="278" spans="2:9" x14ac:dyDescent="0.2">
      <c r="B278">
        <v>13</v>
      </c>
      <c r="C278">
        <v>44561.853999999999</v>
      </c>
      <c r="D278">
        <v>1205.713</v>
      </c>
      <c r="F278">
        <v>13</v>
      </c>
      <c r="G278">
        <v>83.605999999999995</v>
      </c>
      <c r="H278">
        <v>74.745000000000005</v>
      </c>
      <c r="I278">
        <v>74.745000000000005</v>
      </c>
    </row>
    <row r="279" spans="2:9" x14ac:dyDescent="0.2">
      <c r="B279">
        <v>14</v>
      </c>
      <c r="C279">
        <v>35260.716</v>
      </c>
      <c r="D279">
        <v>885.19799999999998</v>
      </c>
      <c r="F279">
        <v>14</v>
      </c>
      <c r="G279">
        <v>60.381999999999998</v>
      </c>
      <c r="H279">
        <v>50.805</v>
      </c>
      <c r="I279">
        <v>50.805</v>
      </c>
    </row>
    <row r="280" spans="2:9" x14ac:dyDescent="0.2">
      <c r="B280">
        <v>15</v>
      </c>
      <c r="C280">
        <v>7966.9290000000001</v>
      </c>
      <c r="D280">
        <v>548.09</v>
      </c>
      <c r="F280">
        <v>15</v>
      </c>
      <c r="G280">
        <v>46.448</v>
      </c>
      <c r="H280">
        <v>39.497</v>
      </c>
      <c r="I280">
        <v>39.497</v>
      </c>
    </row>
    <row r="281" spans="2:9" x14ac:dyDescent="0.2">
      <c r="B281">
        <v>16</v>
      </c>
      <c r="C281">
        <v>4775.9769999999999</v>
      </c>
      <c r="D281">
        <v>273.661</v>
      </c>
      <c r="F281">
        <v>16</v>
      </c>
      <c r="G281">
        <v>46.448</v>
      </c>
      <c r="H281">
        <v>40.869</v>
      </c>
      <c r="I281">
        <v>40.869</v>
      </c>
    </row>
    <row r="282" spans="2:9" x14ac:dyDescent="0.2">
      <c r="B282">
        <v>17</v>
      </c>
      <c r="C282">
        <v>18755.552</v>
      </c>
      <c r="D282">
        <v>628.31600000000003</v>
      </c>
      <c r="F282">
        <v>17</v>
      </c>
      <c r="G282">
        <v>74.316000000000003</v>
      </c>
      <c r="H282">
        <v>65.713999999999999</v>
      </c>
      <c r="I282">
        <v>65.713999999999999</v>
      </c>
    </row>
    <row r="283" spans="2:9" x14ac:dyDescent="0.2">
      <c r="B283">
        <v>18</v>
      </c>
      <c r="C283">
        <v>42237.15</v>
      </c>
      <c r="D283">
        <v>1379.5940000000001</v>
      </c>
    </row>
    <row r="284" spans="2:9" x14ac:dyDescent="0.2">
      <c r="B284">
        <v>19</v>
      </c>
      <c r="C284">
        <v>17608.295999999998</v>
      </c>
      <c r="D284">
        <v>678.971</v>
      </c>
    </row>
    <row r="285" spans="2:9" x14ac:dyDescent="0.2">
      <c r="B285">
        <v>20</v>
      </c>
      <c r="C285">
        <v>6588.5959999999995</v>
      </c>
      <c r="D285">
        <v>320.983</v>
      </c>
    </row>
    <row r="286" spans="2:9" x14ac:dyDescent="0.2">
      <c r="B286">
        <v>21</v>
      </c>
      <c r="C286">
        <v>30374.425999999999</v>
      </c>
      <c r="D286">
        <v>1068.511</v>
      </c>
    </row>
    <row r="287" spans="2:9" x14ac:dyDescent="0.2">
      <c r="B287">
        <v>22</v>
      </c>
      <c r="C287">
        <v>45212.120999999999</v>
      </c>
      <c r="D287">
        <v>1154.518</v>
      </c>
    </row>
    <row r="288" spans="2:9" x14ac:dyDescent="0.2">
      <c r="B288">
        <v>23</v>
      </c>
      <c r="C288">
        <v>7282.9880000000003</v>
      </c>
      <c r="D288">
        <v>391.30399999999997</v>
      </c>
    </row>
    <row r="289" spans="2:4" x14ac:dyDescent="0.2">
      <c r="B289">
        <v>24</v>
      </c>
      <c r="C289">
        <v>25241.963</v>
      </c>
      <c r="D289">
        <v>821.73800000000006</v>
      </c>
    </row>
    <row r="290" spans="2:4" x14ac:dyDescent="0.2">
      <c r="B290">
        <v>25</v>
      </c>
      <c r="C290">
        <v>500338.48700000002</v>
      </c>
      <c r="D290">
        <v>6101.5150000000003</v>
      </c>
    </row>
    <row r="291" spans="2:4" x14ac:dyDescent="0.2">
      <c r="B291">
        <v>26</v>
      </c>
      <c r="C291">
        <v>38651.392999999996</v>
      </c>
      <c r="D291">
        <v>861.95</v>
      </c>
    </row>
    <row r="292" spans="2:4" x14ac:dyDescent="0.2">
      <c r="B292">
        <v>27</v>
      </c>
      <c r="C292">
        <v>47402.125999999997</v>
      </c>
      <c r="D292">
        <v>1028.7439999999999</v>
      </c>
    </row>
    <row r="293" spans="2:4" x14ac:dyDescent="0.2">
      <c r="B293">
        <v>28</v>
      </c>
      <c r="C293">
        <v>58537.945</v>
      </c>
      <c r="D293">
        <v>1609.9659999999999</v>
      </c>
    </row>
    <row r="294" spans="2:4" x14ac:dyDescent="0.2">
      <c r="B294">
        <v>29</v>
      </c>
      <c r="C294">
        <v>15072.254999999999</v>
      </c>
      <c r="D294">
        <v>756.99099999999999</v>
      </c>
    </row>
    <row r="295" spans="2:4" x14ac:dyDescent="0.2">
      <c r="B295">
        <v>30</v>
      </c>
      <c r="C295">
        <v>18089.027999999998</v>
      </c>
      <c r="D295">
        <v>847.29100000000005</v>
      </c>
    </row>
    <row r="296" spans="2:4" x14ac:dyDescent="0.2">
      <c r="B296">
        <v>31</v>
      </c>
      <c r="C296">
        <v>179264.61799999999</v>
      </c>
      <c r="D296">
        <v>2957.6419999999998</v>
      </c>
    </row>
    <row r="297" spans="2:4" x14ac:dyDescent="0.2">
      <c r="B297">
        <v>32</v>
      </c>
      <c r="C297">
        <v>2073352.416</v>
      </c>
      <c r="D297">
        <v>13986.328</v>
      </c>
    </row>
    <row r="298" spans="2:4" x14ac:dyDescent="0.2">
      <c r="B298">
        <v>33</v>
      </c>
      <c r="C298">
        <v>359741.51899999997</v>
      </c>
      <c r="D298">
        <v>3144.1909999999998</v>
      </c>
    </row>
    <row r="299" spans="2:4" x14ac:dyDescent="0.2">
      <c r="B299">
        <v>34</v>
      </c>
      <c r="C299">
        <v>52438.21</v>
      </c>
      <c r="D299">
        <v>1503.8109999999999</v>
      </c>
    </row>
    <row r="300" spans="2:4" x14ac:dyDescent="0.2">
      <c r="B300">
        <v>35</v>
      </c>
      <c r="C300">
        <v>588504.21200000006</v>
      </c>
      <c r="D300">
        <v>6923.8789999999999</v>
      </c>
    </row>
    <row r="301" spans="2:4" x14ac:dyDescent="0.2">
      <c r="B301">
        <v>36</v>
      </c>
      <c r="C301">
        <v>24921.473999999998</v>
      </c>
      <c r="D301">
        <v>614.5</v>
      </c>
    </row>
    <row r="302" spans="2:4" x14ac:dyDescent="0.2">
      <c r="B302">
        <v>37</v>
      </c>
      <c r="C302">
        <v>24921.473999999998</v>
      </c>
      <c r="D302">
        <v>614.5</v>
      </c>
    </row>
    <row r="303" spans="2:4" x14ac:dyDescent="0.2">
      <c r="B303">
        <v>38</v>
      </c>
      <c r="C303">
        <v>28868.362000000001</v>
      </c>
      <c r="D303">
        <v>626.49599999999998</v>
      </c>
    </row>
    <row r="304" spans="2:4" x14ac:dyDescent="0.2">
      <c r="B304">
        <v>39</v>
      </c>
      <c r="C304">
        <v>1259283.429</v>
      </c>
      <c r="D304">
        <v>7561.5690000000004</v>
      </c>
    </row>
    <row r="305" spans="1:9" x14ac:dyDescent="0.2">
      <c r="B305">
        <v>40</v>
      </c>
      <c r="C305">
        <v>13446.588</v>
      </c>
      <c r="D305">
        <v>492.05900000000003</v>
      </c>
    </row>
    <row r="306" spans="1:9" x14ac:dyDescent="0.2">
      <c r="B306">
        <v>41</v>
      </c>
      <c r="C306">
        <v>20950.202000000001</v>
      </c>
      <c r="D306">
        <v>613.80600000000004</v>
      </c>
    </row>
    <row r="307" spans="1:9" x14ac:dyDescent="0.2">
      <c r="B307">
        <v>42</v>
      </c>
      <c r="C307">
        <v>983746.81400000001</v>
      </c>
      <c r="D307">
        <v>7507.5020000000004</v>
      </c>
    </row>
    <row r="308" spans="1:9" x14ac:dyDescent="0.2">
      <c r="B308">
        <v>43</v>
      </c>
      <c r="C308">
        <v>459692.16800000001</v>
      </c>
      <c r="D308">
        <v>4096.4070000000002</v>
      </c>
    </row>
    <row r="309" spans="1:9" x14ac:dyDescent="0.2">
      <c r="B309" t="s">
        <v>0</v>
      </c>
      <c r="G309" t="s">
        <v>11</v>
      </c>
    </row>
    <row r="310" spans="1:9" x14ac:dyDescent="0.2">
      <c r="B310" t="s">
        <v>2</v>
      </c>
      <c r="C310">
        <f>SUM(D312:D326)</f>
        <v>27.739000000000001</v>
      </c>
      <c r="G310" t="s">
        <v>12</v>
      </c>
      <c r="H310">
        <f>SUM(H312:H321)</f>
        <v>0.91700000000000004</v>
      </c>
    </row>
    <row r="311" spans="1:9" x14ac:dyDescent="0.2">
      <c r="C311" t="s">
        <v>3</v>
      </c>
      <c r="D311" t="s">
        <v>4</v>
      </c>
      <c r="G311" t="s">
        <v>3</v>
      </c>
      <c r="H311" t="s">
        <v>4</v>
      </c>
      <c r="I311" t="s">
        <v>10</v>
      </c>
    </row>
    <row r="312" spans="1:9" x14ac:dyDescent="0.2">
      <c r="A312" t="s">
        <v>21</v>
      </c>
      <c r="B312">
        <v>1</v>
      </c>
      <c r="C312">
        <v>1.8839999999999999</v>
      </c>
      <c r="D312">
        <v>10.651</v>
      </c>
      <c r="F312">
        <v>1</v>
      </c>
      <c r="G312" s="3">
        <v>1.205E-4</v>
      </c>
      <c r="H312">
        <v>0.107</v>
      </c>
      <c r="I312">
        <v>0.107</v>
      </c>
    </row>
    <row r="313" spans="1:9" x14ac:dyDescent="0.2">
      <c r="B313">
        <v>2</v>
      </c>
      <c r="C313">
        <v>1.9E-2</v>
      </c>
      <c r="D313">
        <v>0.75</v>
      </c>
      <c r="F313">
        <v>2</v>
      </c>
      <c r="G313" s="3">
        <v>1.3899999999999999E-4</v>
      </c>
      <c r="H313">
        <v>0.124</v>
      </c>
      <c r="I313">
        <v>0.124</v>
      </c>
    </row>
    <row r="314" spans="1:9" x14ac:dyDescent="0.2">
      <c r="B314">
        <v>3</v>
      </c>
      <c r="C314">
        <v>0.05</v>
      </c>
      <c r="D314">
        <v>0.85299999999999998</v>
      </c>
      <c r="F314">
        <v>3</v>
      </c>
      <c r="G314" s="3">
        <v>9.1539999999999994E-5</v>
      </c>
      <c r="H314">
        <v>8.1000000000000003E-2</v>
      </c>
      <c r="I314">
        <v>8.1000000000000003E-2</v>
      </c>
    </row>
    <row r="315" spans="1:9" x14ac:dyDescent="0.2">
      <c r="B315">
        <v>4</v>
      </c>
      <c r="C315">
        <v>0.16500000000000001</v>
      </c>
      <c r="D315">
        <v>2.66</v>
      </c>
      <c r="F315">
        <v>4</v>
      </c>
      <c r="G315" s="3">
        <v>1.2510000000000001E-4</v>
      </c>
      <c r="H315">
        <v>0.109</v>
      </c>
      <c r="I315">
        <v>0.109</v>
      </c>
    </row>
    <row r="316" spans="1:9" x14ac:dyDescent="0.2">
      <c r="B316">
        <v>5</v>
      </c>
      <c r="C316">
        <v>7.9000000000000001E-2</v>
      </c>
      <c r="D316">
        <v>1.2589999999999999</v>
      </c>
      <c r="F316">
        <v>5</v>
      </c>
      <c r="G316" s="3">
        <v>6.2570000000000006E-5</v>
      </c>
      <c r="H316">
        <v>5.2999999999999999E-2</v>
      </c>
      <c r="I316">
        <v>5.2999999999999999E-2</v>
      </c>
    </row>
    <row r="317" spans="1:9" x14ac:dyDescent="0.2">
      <c r="B317">
        <v>6</v>
      </c>
      <c r="C317">
        <v>7.2999999999999995E-2</v>
      </c>
      <c r="D317">
        <v>1.409</v>
      </c>
      <c r="F317">
        <v>6</v>
      </c>
      <c r="G317" s="3">
        <v>1.529E-4</v>
      </c>
      <c r="H317">
        <v>0.13800000000000001</v>
      </c>
      <c r="I317">
        <v>0.13800000000000001</v>
      </c>
    </row>
    <row r="318" spans="1:9" x14ac:dyDescent="0.2">
      <c r="B318">
        <v>7</v>
      </c>
      <c r="C318">
        <v>2.7E-2</v>
      </c>
      <c r="D318">
        <v>0.92200000000000004</v>
      </c>
      <c r="F318">
        <v>7</v>
      </c>
      <c r="G318" s="3">
        <v>6.4889999999999997E-5</v>
      </c>
      <c r="H318">
        <v>5.8000000000000003E-2</v>
      </c>
      <c r="I318">
        <v>5.8000000000000003E-2</v>
      </c>
    </row>
    <row r="319" spans="1:9" x14ac:dyDescent="0.2">
      <c r="B319">
        <v>8</v>
      </c>
      <c r="C319">
        <v>1.4E-2</v>
      </c>
      <c r="D319">
        <v>0.52</v>
      </c>
      <c r="F319">
        <v>8</v>
      </c>
      <c r="G319" s="3">
        <v>7.9950000000000005E-5</v>
      </c>
      <c r="H319">
        <v>7.0999999999999994E-2</v>
      </c>
      <c r="I319">
        <v>7.0999999999999994E-2</v>
      </c>
    </row>
    <row r="320" spans="1:9" x14ac:dyDescent="0.2">
      <c r="B320">
        <v>9</v>
      </c>
      <c r="C320">
        <v>0.34200000000000003</v>
      </c>
      <c r="D320">
        <v>4.1150000000000002</v>
      </c>
      <c r="F320">
        <v>9</v>
      </c>
      <c r="G320" s="3">
        <v>7.8789999999999996E-5</v>
      </c>
      <c r="H320">
        <v>6.9000000000000006E-2</v>
      </c>
      <c r="I320">
        <v>6.9000000000000006E-2</v>
      </c>
    </row>
    <row r="321" spans="1:9" x14ac:dyDescent="0.2">
      <c r="B321">
        <v>10</v>
      </c>
      <c r="C321">
        <v>4.0000000000000001E-3</v>
      </c>
      <c r="D321">
        <v>0.29499999999999998</v>
      </c>
      <c r="F321">
        <v>10</v>
      </c>
      <c r="G321" s="3">
        <v>1.217E-4</v>
      </c>
      <c r="H321">
        <v>0.107</v>
      </c>
      <c r="I321">
        <v>0.107</v>
      </c>
    </row>
    <row r="322" spans="1:9" x14ac:dyDescent="0.2">
      <c r="B322">
        <v>11</v>
      </c>
      <c r="C322">
        <v>1.7000000000000001E-2</v>
      </c>
      <c r="D322">
        <v>0.81499999999999995</v>
      </c>
    </row>
    <row r="323" spans="1:9" x14ac:dyDescent="0.2">
      <c r="B323">
        <v>12</v>
      </c>
      <c r="C323">
        <v>3.5999999999999997E-2</v>
      </c>
      <c r="D323">
        <v>0.91100000000000003</v>
      </c>
    </row>
    <row r="324" spans="1:9" x14ac:dyDescent="0.2">
      <c r="B324">
        <v>13</v>
      </c>
      <c r="C324">
        <v>5.3999999999999999E-2</v>
      </c>
      <c r="D324">
        <v>1.202</v>
      </c>
    </row>
    <row r="325" spans="1:9" x14ac:dyDescent="0.2">
      <c r="B325">
        <v>14</v>
      </c>
      <c r="C325">
        <v>0.03</v>
      </c>
      <c r="D325">
        <v>0.878</v>
      </c>
    </row>
    <row r="326" spans="1:9" x14ac:dyDescent="0.2">
      <c r="B326">
        <v>15</v>
      </c>
      <c r="C326">
        <v>1.2E-2</v>
      </c>
      <c r="D326">
        <v>0.499</v>
      </c>
    </row>
    <row r="327" spans="1:9" x14ac:dyDescent="0.2">
      <c r="B327" t="s">
        <v>0</v>
      </c>
      <c r="G327" t="s">
        <v>11</v>
      </c>
    </row>
    <row r="328" spans="1:9" x14ac:dyDescent="0.2">
      <c r="B328" t="s">
        <v>2</v>
      </c>
      <c r="C328">
        <f>SUM(D330:D365)</f>
        <v>71.855999999999995</v>
      </c>
      <c r="G328" t="s">
        <v>12</v>
      </c>
      <c r="H328">
        <f>SUM(H330:H353)</f>
        <v>2.1629999999999998</v>
      </c>
    </row>
    <row r="329" spans="1:9" x14ac:dyDescent="0.2">
      <c r="A329" t="s">
        <v>22</v>
      </c>
      <c r="C329" t="s">
        <v>3</v>
      </c>
      <c r="D329" t="s">
        <v>4</v>
      </c>
      <c r="G329" t="s">
        <v>3</v>
      </c>
      <c r="H329" t="s">
        <v>4</v>
      </c>
      <c r="I329" t="s">
        <v>10</v>
      </c>
    </row>
    <row r="330" spans="1:9" x14ac:dyDescent="0.2">
      <c r="B330">
        <v>1</v>
      </c>
      <c r="C330">
        <v>1.8640000000000001</v>
      </c>
      <c r="D330">
        <v>12.866</v>
      </c>
      <c r="F330">
        <v>1</v>
      </c>
      <c r="G330" s="3">
        <v>7.5480000000000002E-5</v>
      </c>
      <c r="H330">
        <v>6.2E-2</v>
      </c>
      <c r="I330">
        <v>6.2E-2</v>
      </c>
    </row>
    <row r="331" spans="1:9" x14ac:dyDescent="0.2">
      <c r="B331">
        <v>2</v>
      </c>
      <c r="C331">
        <v>5.8000000000000003E-2</v>
      </c>
      <c r="D331">
        <v>1.518</v>
      </c>
      <c r="F331">
        <v>2</v>
      </c>
      <c r="G331" s="3">
        <v>1.939E-4</v>
      </c>
      <c r="H331">
        <v>0.16500000000000001</v>
      </c>
      <c r="I331">
        <v>0.16500000000000001</v>
      </c>
    </row>
    <row r="332" spans="1:9" x14ac:dyDescent="0.2">
      <c r="B332">
        <v>3</v>
      </c>
      <c r="C332">
        <v>1.4999999999999999E-2</v>
      </c>
      <c r="D332">
        <v>0.45300000000000001</v>
      </c>
      <c r="F332">
        <v>3</v>
      </c>
      <c r="G332" s="3">
        <v>1.5679999999999999E-4</v>
      </c>
      <c r="H332">
        <v>0.13300000000000001</v>
      </c>
      <c r="I332">
        <v>0.13300000000000001</v>
      </c>
    </row>
    <row r="333" spans="1:9" x14ac:dyDescent="0.2">
      <c r="B333">
        <v>4</v>
      </c>
      <c r="C333">
        <v>0.01</v>
      </c>
      <c r="D333">
        <v>0.38800000000000001</v>
      </c>
      <c r="F333">
        <v>4</v>
      </c>
      <c r="G333" s="3">
        <v>8.2440000000000004E-5</v>
      </c>
      <c r="H333">
        <v>7.1999999999999995E-2</v>
      </c>
      <c r="I333">
        <v>7.1999999999999995E-2</v>
      </c>
    </row>
    <row r="334" spans="1:9" x14ac:dyDescent="0.2">
      <c r="B334">
        <v>5</v>
      </c>
      <c r="C334">
        <v>5.0000000000000001E-3</v>
      </c>
      <c r="D334">
        <v>0.254</v>
      </c>
      <c r="F334">
        <v>5</v>
      </c>
      <c r="G334" s="3">
        <v>6.9670000000000002E-5</v>
      </c>
      <c r="H334">
        <v>6.0999999999999999E-2</v>
      </c>
      <c r="I334">
        <v>6.0999999999999999E-2</v>
      </c>
    </row>
    <row r="335" spans="1:9" x14ac:dyDescent="0.2">
      <c r="B335">
        <v>6</v>
      </c>
      <c r="C335">
        <v>2.1999999999999999E-2</v>
      </c>
      <c r="D335">
        <v>0.67900000000000005</v>
      </c>
      <c r="F335">
        <v>6</v>
      </c>
      <c r="G335" s="3">
        <v>9.1730000000000004E-5</v>
      </c>
      <c r="H335">
        <v>0.08</v>
      </c>
      <c r="I335">
        <v>0.08</v>
      </c>
    </row>
    <row r="336" spans="1:9" x14ac:dyDescent="0.2">
      <c r="B336">
        <v>7</v>
      </c>
      <c r="C336">
        <v>0.32300000000000001</v>
      </c>
      <c r="D336">
        <v>3.8610000000000002</v>
      </c>
      <c r="F336">
        <v>7</v>
      </c>
      <c r="G336" s="3">
        <v>6.7349999999999997E-5</v>
      </c>
      <c r="H336">
        <v>5.7000000000000002E-2</v>
      </c>
      <c r="I336">
        <v>5.7000000000000002E-2</v>
      </c>
    </row>
    <row r="337" spans="2:9" x14ac:dyDescent="0.2">
      <c r="B337">
        <v>8</v>
      </c>
      <c r="C337">
        <v>0.34499999999999997</v>
      </c>
      <c r="D337">
        <v>3.44</v>
      </c>
      <c r="F337">
        <v>8</v>
      </c>
      <c r="G337" s="3">
        <v>1.707E-4</v>
      </c>
      <c r="H337">
        <v>0.14699999999999999</v>
      </c>
      <c r="I337">
        <v>0.14699999999999999</v>
      </c>
    </row>
    <row r="338" spans="2:9" x14ac:dyDescent="0.2">
      <c r="B338">
        <v>9</v>
      </c>
      <c r="C338">
        <v>0.125</v>
      </c>
      <c r="D338">
        <v>1.5249999999999999</v>
      </c>
      <c r="F338">
        <v>9</v>
      </c>
      <c r="G338" s="3">
        <v>7.1989999999999993E-5</v>
      </c>
      <c r="H338">
        <v>6.4000000000000001E-2</v>
      </c>
      <c r="I338">
        <v>6.4000000000000001E-2</v>
      </c>
    </row>
    <row r="339" spans="2:9" x14ac:dyDescent="0.2">
      <c r="B339">
        <v>10</v>
      </c>
      <c r="C339">
        <v>0.13500000000000001</v>
      </c>
      <c r="D339">
        <v>2.012</v>
      </c>
      <c r="F339">
        <v>10</v>
      </c>
      <c r="G339" s="3">
        <v>1.1730000000000001E-4</v>
      </c>
      <c r="H339">
        <v>0.104</v>
      </c>
      <c r="I339">
        <v>0.104</v>
      </c>
    </row>
    <row r="340" spans="2:9" x14ac:dyDescent="0.2">
      <c r="B340">
        <v>11</v>
      </c>
      <c r="C340">
        <v>9.9000000000000005E-2</v>
      </c>
      <c r="D340">
        <v>1.7170000000000001</v>
      </c>
      <c r="F340">
        <v>11</v>
      </c>
      <c r="G340" s="3">
        <v>1.3009999999999999E-4</v>
      </c>
      <c r="H340">
        <v>0.112</v>
      </c>
      <c r="I340">
        <v>0.112</v>
      </c>
    </row>
    <row r="341" spans="2:9" x14ac:dyDescent="0.2">
      <c r="B341">
        <v>12</v>
      </c>
      <c r="C341">
        <v>8.0000000000000002E-3</v>
      </c>
      <c r="D341">
        <v>0.41199999999999998</v>
      </c>
      <c r="F341">
        <v>12</v>
      </c>
      <c r="G341" s="3">
        <v>1.3009999999999999E-4</v>
      </c>
      <c r="H341">
        <v>0.113</v>
      </c>
      <c r="I341">
        <v>0.113</v>
      </c>
    </row>
    <row r="342" spans="2:9" x14ac:dyDescent="0.2">
      <c r="B342">
        <v>13</v>
      </c>
      <c r="C342">
        <v>0.08</v>
      </c>
      <c r="D342">
        <v>1.462</v>
      </c>
      <c r="F342">
        <v>13</v>
      </c>
      <c r="G342" s="3">
        <v>7.1989999999999993E-5</v>
      </c>
      <c r="H342">
        <v>0.06</v>
      </c>
      <c r="I342">
        <v>0.06</v>
      </c>
    </row>
    <row r="343" spans="2:9" x14ac:dyDescent="0.2">
      <c r="B343">
        <v>14</v>
      </c>
      <c r="C343">
        <v>0.151</v>
      </c>
      <c r="D343">
        <v>2.2349999999999999</v>
      </c>
      <c r="F343">
        <v>14</v>
      </c>
      <c r="G343" s="3">
        <v>1.138E-4</v>
      </c>
      <c r="H343">
        <v>0.10199999999999999</v>
      </c>
      <c r="I343">
        <v>0.10199999999999999</v>
      </c>
    </row>
    <row r="344" spans="2:9" x14ac:dyDescent="0.2">
      <c r="B344">
        <v>15</v>
      </c>
      <c r="C344">
        <v>3.4000000000000002E-2</v>
      </c>
      <c r="D344">
        <v>0.93300000000000005</v>
      </c>
      <c r="F344">
        <v>15</v>
      </c>
      <c r="G344" s="3">
        <v>8.5929999999999999E-5</v>
      </c>
      <c r="H344">
        <v>7.2999999999999995E-2</v>
      </c>
      <c r="I344">
        <v>7.2999999999999995E-2</v>
      </c>
    </row>
    <row r="345" spans="2:9" x14ac:dyDescent="0.2">
      <c r="B345">
        <v>16</v>
      </c>
      <c r="C345">
        <v>9.6000000000000002E-2</v>
      </c>
      <c r="D345">
        <v>1.3160000000000001</v>
      </c>
      <c r="F345">
        <v>16</v>
      </c>
      <c r="G345" s="3">
        <v>9.2899999999999995E-5</v>
      </c>
      <c r="H345">
        <v>8.1000000000000003E-2</v>
      </c>
      <c r="I345">
        <v>8.1000000000000003E-2</v>
      </c>
    </row>
    <row r="346" spans="2:9" x14ac:dyDescent="0.2">
      <c r="B346">
        <v>17</v>
      </c>
      <c r="C346">
        <v>0.20300000000000001</v>
      </c>
      <c r="D346">
        <v>2.4060000000000001</v>
      </c>
      <c r="F346">
        <v>17</v>
      </c>
      <c r="G346" s="3">
        <v>9.0569999999999995E-5</v>
      </c>
      <c r="H346">
        <v>7.5999999999999998E-2</v>
      </c>
      <c r="I346">
        <v>7.5999999999999998E-2</v>
      </c>
    </row>
    <row r="347" spans="2:9" x14ac:dyDescent="0.2">
      <c r="B347">
        <v>18</v>
      </c>
      <c r="C347">
        <v>2.1999999999999999E-2</v>
      </c>
      <c r="D347">
        <v>0.56399999999999995</v>
      </c>
      <c r="F347">
        <v>18</v>
      </c>
      <c r="G347" s="3">
        <v>2.6709999999999999E-4</v>
      </c>
      <c r="H347">
        <v>0.23100000000000001</v>
      </c>
      <c r="I347">
        <v>0.23100000000000001</v>
      </c>
    </row>
    <row r="348" spans="2:9" x14ac:dyDescent="0.2">
      <c r="B348">
        <v>19</v>
      </c>
      <c r="C348">
        <v>2.7E-2</v>
      </c>
      <c r="D348">
        <v>0.76300000000000001</v>
      </c>
      <c r="F348">
        <v>19</v>
      </c>
      <c r="G348" s="3">
        <v>7.5480000000000002E-5</v>
      </c>
      <c r="H348">
        <v>6.7000000000000004E-2</v>
      </c>
      <c r="I348">
        <v>6.7000000000000004E-2</v>
      </c>
    </row>
    <row r="349" spans="2:9" x14ac:dyDescent="0.2">
      <c r="B349">
        <v>20</v>
      </c>
      <c r="C349">
        <v>8.5000000000000006E-2</v>
      </c>
      <c r="D349">
        <v>1.7989999999999999</v>
      </c>
      <c r="F349">
        <v>20</v>
      </c>
      <c r="G349" s="3">
        <v>9.2899999999999995E-5</v>
      </c>
      <c r="H349">
        <v>8.2000000000000003E-2</v>
      </c>
      <c r="I349">
        <v>8.2000000000000003E-2</v>
      </c>
    </row>
    <row r="350" spans="2:9" x14ac:dyDescent="0.2">
      <c r="B350">
        <v>21</v>
      </c>
      <c r="C350">
        <v>6.8000000000000005E-2</v>
      </c>
      <c r="D350">
        <v>1.3640000000000001</v>
      </c>
      <c r="F350">
        <v>21</v>
      </c>
      <c r="G350" s="3">
        <v>6.5030000000000006E-5</v>
      </c>
      <c r="H350">
        <v>5.6000000000000001E-2</v>
      </c>
      <c r="I350">
        <v>5.6000000000000001E-2</v>
      </c>
    </row>
    <row r="351" spans="2:9" x14ac:dyDescent="0.2">
      <c r="B351">
        <v>22</v>
      </c>
      <c r="C351">
        <v>0.32500000000000001</v>
      </c>
      <c r="D351">
        <v>3.044</v>
      </c>
      <c r="F351">
        <v>22</v>
      </c>
      <c r="G351" s="3">
        <v>6.3869999999999997E-5</v>
      </c>
      <c r="H351">
        <v>5.3999999999999999E-2</v>
      </c>
      <c r="I351">
        <v>5.3999999999999999E-2</v>
      </c>
    </row>
    <row r="352" spans="2:9" x14ac:dyDescent="0.2">
      <c r="B352">
        <v>23</v>
      </c>
      <c r="C352">
        <v>0.28000000000000003</v>
      </c>
      <c r="D352">
        <v>2.835</v>
      </c>
      <c r="F352">
        <v>23</v>
      </c>
      <c r="G352" s="3">
        <v>6.9670000000000002E-5</v>
      </c>
      <c r="H352">
        <v>6.0999999999999999E-2</v>
      </c>
      <c r="I352">
        <v>6.0999999999999999E-2</v>
      </c>
    </row>
    <row r="353" spans="1:9" x14ac:dyDescent="0.2">
      <c r="B353">
        <v>24</v>
      </c>
      <c r="C353">
        <v>0.14699999999999999</v>
      </c>
      <c r="D353">
        <v>1.512</v>
      </c>
      <c r="F353">
        <v>24</v>
      </c>
      <c r="G353" s="3">
        <v>5.8060000000000003E-5</v>
      </c>
      <c r="H353">
        <v>0.05</v>
      </c>
      <c r="I353">
        <v>0.05</v>
      </c>
    </row>
    <row r="354" spans="1:9" x14ac:dyDescent="0.2">
      <c r="B354">
        <v>25</v>
      </c>
      <c r="C354">
        <v>0.308</v>
      </c>
      <c r="D354">
        <v>4.0890000000000004</v>
      </c>
    </row>
    <row r="355" spans="1:9" x14ac:dyDescent="0.2">
      <c r="B355">
        <v>26</v>
      </c>
      <c r="C355">
        <v>0.45400000000000001</v>
      </c>
      <c r="D355">
        <v>4.2300000000000004</v>
      </c>
    </row>
    <row r="356" spans="1:9" x14ac:dyDescent="0.2">
      <c r="B356">
        <v>27</v>
      </c>
      <c r="C356">
        <v>0.14000000000000001</v>
      </c>
      <c r="D356">
        <v>2.0510000000000002</v>
      </c>
    </row>
    <row r="357" spans="1:9" x14ac:dyDescent="0.2">
      <c r="B357">
        <v>28</v>
      </c>
      <c r="C357">
        <v>5.0000000000000001E-3</v>
      </c>
      <c r="D357">
        <v>0.307</v>
      </c>
    </row>
    <row r="358" spans="1:9" x14ac:dyDescent="0.2">
      <c r="B358">
        <v>29</v>
      </c>
      <c r="C358">
        <v>3.7999999999999999E-2</v>
      </c>
      <c r="D358">
        <v>0.75800000000000001</v>
      </c>
    </row>
    <row r="359" spans="1:9" x14ac:dyDescent="0.2">
      <c r="B359">
        <v>30</v>
      </c>
      <c r="C359">
        <v>2.4E-2</v>
      </c>
      <c r="D359">
        <v>0.75700000000000001</v>
      </c>
    </row>
    <row r="360" spans="1:9" x14ac:dyDescent="0.2">
      <c r="B360">
        <v>31</v>
      </c>
      <c r="C360">
        <v>2.5999999999999999E-2</v>
      </c>
      <c r="D360">
        <v>0.67800000000000005</v>
      </c>
    </row>
    <row r="361" spans="1:9" x14ac:dyDescent="0.2">
      <c r="B361">
        <v>32</v>
      </c>
      <c r="C361">
        <v>0.06</v>
      </c>
      <c r="D361">
        <v>1.2549999999999999</v>
      </c>
    </row>
    <row r="362" spans="1:9" x14ac:dyDescent="0.2">
      <c r="B362">
        <v>33</v>
      </c>
      <c r="C362">
        <v>0.17799999999999999</v>
      </c>
      <c r="D362">
        <v>1.897</v>
      </c>
    </row>
    <row r="363" spans="1:9" x14ac:dyDescent="0.2">
      <c r="B363">
        <v>34</v>
      </c>
      <c r="C363">
        <v>0.497</v>
      </c>
      <c r="D363">
        <v>5.0979999999999999</v>
      </c>
    </row>
    <row r="364" spans="1:9" x14ac:dyDescent="0.2">
      <c r="B364">
        <v>35</v>
      </c>
      <c r="C364">
        <v>2.4E-2</v>
      </c>
      <c r="D364">
        <v>0.625</v>
      </c>
    </row>
    <row r="365" spans="1:9" x14ac:dyDescent="0.2">
      <c r="B365">
        <v>36</v>
      </c>
      <c r="C365">
        <v>1.9E-2</v>
      </c>
      <c r="D365">
        <v>0.753</v>
      </c>
    </row>
    <row r="366" spans="1:9" x14ac:dyDescent="0.2">
      <c r="B366" t="s">
        <v>0</v>
      </c>
      <c r="G366" t="s">
        <v>11</v>
      </c>
    </row>
    <row r="367" spans="1:9" x14ac:dyDescent="0.2">
      <c r="B367" t="s">
        <v>2</v>
      </c>
      <c r="C367">
        <f>SUM(D369:D418)</f>
        <v>116.32600000000001</v>
      </c>
      <c r="G367" t="s">
        <v>12</v>
      </c>
      <c r="H367">
        <f>SUM(H369:H394)</f>
        <v>1.9180000000000001</v>
      </c>
    </row>
    <row r="368" spans="1:9" x14ac:dyDescent="0.2">
      <c r="A368" t="s">
        <v>23</v>
      </c>
      <c r="C368" t="s">
        <v>3</v>
      </c>
      <c r="D368" t="s">
        <v>4</v>
      </c>
      <c r="G368" t="s">
        <v>3</v>
      </c>
      <c r="H368" t="s">
        <v>4</v>
      </c>
      <c r="I368" t="s">
        <v>10</v>
      </c>
    </row>
    <row r="369" spans="2:9" x14ac:dyDescent="0.2">
      <c r="B369">
        <v>1</v>
      </c>
      <c r="C369">
        <v>0.189</v>
      </c>
      <c r="D369">
        <v>2.71</v>
      </c>
      <c r="F369">
        <v>1</v>
      </c>
      <c r="G369" s="3">
        <v>5.4459999999999997E-5</v>
      </c>
      <c r="H369">
        <v>4.8000000000000001E-2</v>
      </c>
      <c r="I369">
        <v>4.8000000000000001E-2</v>
      </c>
    </row>
    <row r="370" spans="2:9" x14ac:dyDescent="0.2">
      <c r="B370">
        <v>2</v>
      </c>
      <c r="C370">
        <v>1.6E-2</v>
      </c>
      <c r="D370">
        <v>0.69499999999999995</v>
      </c>
      <c r="F370">
        <v>2</v>
      </c>
      <c r="G370" s="3">
        <v>6.8360000000000003E-5</v>
      </c>
      <c r="H370">
        <v>0.06</v>
      </c>
      <c r="I370">
        <v>0.06</v>
      </c>
    </row>
    <row r="371" spans="2:9" x14ac:dyDescent="0.2">
      <c r="B371">
        <v>3</v>
      </c>
      <c r="C371">
        <v>0.191</v>
      </c>
      <c r="D371">
        <v>3.5459999999999998</v>
      </c>
      <c r="F371">
        <v>3</v>
      </c>
      <c r="G371" s="3">
        <v>1.3439999999999999E-4</v>
      </c>
      <c r="H371">
        <v>0.11899999999999999</v>
      </c>
      <c r="I371">
        <v>0.11899999999999999</v>
      </c>
    </row>
    <row r="372" spans="2:9" x14ac:dyDescent="0.2">
      <c r="B372">
        <v>4</v>
      </c>
      <c r="C372">
        <v>5.7000000000000002E-2</v>
      </c>
      <c r="D372">
        <v>1.341</v>
      </c>
      <c r="F372">
        <v>4</v>
      </c>
      <c r="G372" s="3">
        <v>8.8059999999999994E-5</v>
      </c>
      <c r="H372">
        <v>7.9000000000000001E-2</v>
      </c>
      <c r="I372">
        <v>7.9000000000000001E-2</v>
      </c>
    </row>
    <row r="373" spans="2:9" x14ac:dyDescent="0.2">
      <c r="B373">
        <v>5</v>
      </c>
      <c r="C373">
        <v>9.0999999999999998E-2</v>
      </c>
      <c r="D373">
        <v>2.4860000000000002</v>
      </c>
      <c r="F373">
        <v>5</v>
      </c>
      <c r="G373" s="3">
        <v>6.9519999999999998E-5</v>
      </c>
      <c r="H373">
        <v>0.06</v>
      </c>
      <c r="I373">
        <v>0.06</v>
      </c>
    </row>
    <row r="374" spans="2:9" x14ac:dyDescent="0.2">
      <c r="B374">
        <v>6</v>
      </c>
      <c r="C374">
        <v>0.372</v>
      </c>
      <c r="D374">
        <v>5.5140000000000002</v>
      </c>
      <c r="F374">
        <v>6</v>
      </c>
      <c r="G374" s="3">
        <v>1.031E-4</v>
      </c>
      <c r="H374">
        <v>8.8999999999999996E-2</v>
      </c>
      <c r="I374">
        <v>8.8999999999999996E-2</v>
      </c>
    </row>
    <row r="375" spans="2:9" x14ac:dyDescent="0.2">
      <c r="B375">
        <v>7</v>
      </c>
      <c r="C375">
        <v>9.9000000000000005E-2</v>
      </c>
      <c r="D375">
        <v>1.768</v>
      </c>
      <c r="F375">
        <v>7</v>
      </c>
      <c r="G375" s="3">
        <v>5.7930000000000003E-5</v>
      </c>
      <c r="H375">
        <v>0.05</v>
      </c>
      <c r="I375">
        <v>0.05</v>
      </c>
    </row>
    <row r="376" spans="2:9" x14ac:dyDescent="0.2">
      <c r="B376">
        <v>8</v>
      </c>
      <c r="C376">
        <v>1.9E-2</v>
      </c>
      <c r="D376">
        <v>0.63700000000000001</v>
      </c>
      <c r="F376">
        <v>8</v>
      </c>
      <c r="G376" s="3">
        <v>1.4019999999999999E-4</v>
      </c>
      <c r="H376">
        <v>0.122</v>
      </c>
      <c r="I376">
        <v>0.122</v>
      </c>
    </row>
    <row r="377" spans="2:9" x14ac:dyDescent="0.2">
      <c r="B377">
        <v>9</v>
      </c>
      <c r="C377">
        <v>4.2000000000000003E-2</v>
      </c>
      <c r="D377">
        <v>1.262</v>
      </c>
      <c r="F377">
        <v>9</v>
      </c>
      <c r="G377" s="3">
        <v>1.02E-4</v>
      </c>
      <c r="H377">
        <v>0.09</v>
      </c>
      <c r="I377">
        <v>0.09</v>
      </c>
    </row>
    <row r="378" spans="2:9" x14ac:dyDescent="0.2">
      <c r="B378">
        <v>10</v>
      </c>
      <c r="C378">
        <v>2.1999999999999999E-2</v>
      </c>
      <c r="D378">
        <v>0.70499999999999996</v>
      </c>
      <c r="F378">
        <v>10</v>
      </c>
      <c r="G378" s="3">
        <v>9.7330000000000005E-5</v>
      </c>
      <c r="H378">
        <v>8.5999999999999993E-2</v>
      </c>
      <c r="I378">
        <v>8.5999999999999993E-2</v>
      </c>
    </row>
    <row r="379" spans="2:9" x14ac:dyDescent="0.2">
      <c r="B379">
        <v>11</v>
      </c>
      <c r="C379">
        <v>0.122</v>
      </c>
      <c r="D379">
        <v>2.0990000000000002</v>
      </c>
      <c r="F379">
        <v>11</v>
      </c>
      <c r="G379" s="3">
        <v>7.9950000000000005E-5</v>
      </c>
      <c r="H379">
        <v>7.0000000000000007E-2</v>
      </c>
      <c r="I379">
        <v>7.0000000000000007E-2</v>
      </c>
    </row>
    <row r="380" spans="2:9" x14ac:dyDescent="0.2">
      <c r="B380">
        <v>12</v>
      </c>
      <c r="C380">
        <v>4.5999999999999999E-2</v>
      </c>
      <c r="D380">
        <v>1.23</v>
      </c>
      <c r="F380">
        <v>12</v>
      </c>
      <c r="G380" s="3">
        <v>5.7930000000000003E-5</v>
      </c>
      <c r="H380">
        <v>5.1999999999999998E-2</v>
      </c>
      <c r="I380">
        <v>5.1999999999999998E-2</v>
      </c>
    </row>
    <row r="381" spans="2:9" x14ac:dyDescent="0.2">
      <c r="B381">
        <v>13</v>
      </c>
      <c r="C381">
        <v>0.121</v>
      </c>
      <c r="D381">
        <v>2.2000000000000002</v>
      </c>
      <c r="F381">
        <v>13</v>
      </c>
      <c r="G381" s="3">
        <v>9.3850000000000004E-5</v>
      </c>
      <c r="H381">
        <v>8.2000000000000003E-2</v>
      </c>
      <c r="I381">
        <v>8.2000000000000003E-2</v>
      </c>
    </row>
    <row r="382" spans="2:9" x14ac:dyDescent="0.2">
      <c r="B382">
        <v>14</v>
      </c>
      <c r="C382">
        <v>1.9E-2</v>
      </c>
      <c r="D382">
        <v>0.51600000000000001</v>
      </c>
      <c r="F382">
        <v>14</v>
      </c>
      <c r="G382" s="3">
        <v>7.4159999999999995E-5</v>
      </c>
      <c r="H382">
        <v>6.6000000000000003E-2</v>
      </c>
      <c r="I382">
        <v>6.6000000000000003E-2</v>
      </c>
    </row>
    <row r="383" spans="2:9" x14ac:dyDescent="0.2">
      <c r="B383">
        <v>15</v>
      </c>
      <c r="C383">
        <v>2.5999999999999999E-2</v>
      </c>
      <c r="D383">
        <v>0.77600000000000002</v>
      </c>
      <c r="F383">
        <v>15</v>
      </c>
      <c r="G383" s="3">
        <v>9.3850000000000004E-5</v>
      </c>
      <c r="H383">
        <v>8.1000000000000003E-2</v>
      </c>
      <c r="I383">
        <v>8.1000000000000003E-2</v>
      </c>
    </row>
    <row r="384" spans="2:9" x14ac:dyDescent="0.2">
      <c r="B384">
        <v>16</v>
      </c>
      <c r="C384">
        <v>0.17599999999999999</v>
      </c>
      <c r="D384">
        <v>3.3140000000000001</v>
      </c>
      <c r="F384">
        <v>16</v>
      </c>
      <c r="G384" s="3">
        <v>1.228E-4</v>
      </c>
      <c r="H384">
        <v>0.11</v>
      </c>
      <c r="I384">
        <v>0.11</v>
      </c>
    </row>
    <row r="385" spans="2:9" x14ac:dyDescent="0.2">
      <c r="B385">
        <v>17</v>
      </c>
      <c r="C385">
        <v>3.3000000000000002E-2</v>
      </c>
      <c r="D385">
        <v>0.94699999999999995</v>
      </c>
      <c r="F385">
        <v>17</v>
      </c>
      <c r="G385" s="3">
        <v>6.9519999999999998E-5</v>
      </c>
      <c r="H385">
        <v>5.6000000000000001E-2</v>
      </c>
      <c r="I385">
        <v>5.6000000000000001E-2</v>
      </c>
    </row>
    <row r="386" spans="2:9" x14ac:dyDescent="0.2">
      <c r="B386">
        <v>18</v>
      </c>
      <c r="C386">
        <v>0.25</v>
      </c>
      <c r="D386">
        <v>2.7320000000000002</v>
      </c>
      <c r="F386">
        <v>18</v>
      </c>
      <c r="G386" s="3">
        <v>3.824E-5</v>
      </c>
      <c r="H386">
        <v>3.4000000000000002E-2</v>
      </c>
      <c r="I386">
        <v>3.4000000000000002E-2</v>
      </c>
    </row>
    <row r="387" spans="2:9" x14ac:dyDescent="0.2">
      <c r="B387">
        <v>19</v>
      </c>
      <c r="C387">
        <v>0.13600000000000001</v>
      </c>
      <c r="D387">
        <v>2.4500000000000002</v>
      </c>
      <c r="F387">
        <v>19</v>
      </c>
      <c r="G387" s="3">
        <v>1.6689999999999999E-4</v>
      </c>
      <c r="H387">
        <v>0.14499999999999999</v>
      </c>
      <c r="I387">
        <v>0.14499999999999999</v>
      </c>
    </row>
    <row r="388" spans="2:9" x14ac:dyDescent="0.2">
      <c r="B388">
        <v>20</v>
      </c>
      <c r="C388">
        <v>6.5000000000000002E-2</v>
      </c>
      <c r="D388">
        <v>1.508</v>
      </c>
      <c r="F388">
        <v>20</v>
      </c>
      <c r="G388" s="3">
        <v>4.5189999999999999E-5</v>
      </c>
      <c r="H388">
        <v>4.1000000000000002E-2</v>
      </c>
      <c r="I388">
        <v>4.1000000000000002E-2</v>
      </c>
    </row>
    <row r="389" spans="2:9" x14ac:dyDescent="0.2">
      <c r="B389">
        <v>21</v>
      </c>
      <c r="C389">
        <v>5.6000000000000001E-2</v>
      </c>
      <c r="D389">
        <v>1.3879999999999999</v>
      </c>
      <c r="F389">
        <v>21</v>
      </c>
      <c r="G389" s="3">
        <v>5.0980000000000003E-5</v>
      </c>
      <c r="H389">
        <v>4.4999999999999998E-2</v>
      </c>
      <c r="I389">
        <v>4.4999999999999998E-2</v>
      </c>
    </row>
    <row r="390" spans="2:9" x14ac:dyDescent="0.2">
      <c r="B390">
        <v>22</v>
      </c>
      <c r="C390">
        <v>9.2999999999999999E-2</v>
      </c>
      <c r="D390">
        <v>1.524</v>
      </c>
      <c r="F390">
        <v>22</v>
      </c>
      <c r="G390" s="3">
        <v>1.1239999999999999E-4</v>
      </c>
      <c r="H390">
        <v>0.1</v>
      </c>
      <c r="I390">
        <v>0.1</v>
      </c>
    </row>
    <row r="391" spans="2:9" x14ac:dyDescent="0.2">
      <c r="B391">
        <v>23</v>
      </c>
      <c r="C391">
        <v>4.5999999999999999E-2</v>
      </c>
      <c r="D391">
        <v>1.1850000000000001</v>
      </c>
      <c r="F391">
        <v>23</v>
      </c>
      <c r="G391" s="3">
        <v>8.6899999999999998E-5</v>
      </c>
      <c r="H391">
        <v>7.4999999999999997E-2</v>
      </c>
      <c r="I391">
        <v>7.4999999999999997E-2</v>
      </c>
    </row>
    <row r="392" spans="2:9" x14ac:dyDescent="0.2">
      <c r="B392">
        <v>24</v>
      </c>
      <c r="C392">
        <v>1.1819999999999999</v>
      </c>
      <c r="D392">
        <v>8.2690000000000001</v>
      </c>
      <c r="F392">
        <v>24</v>
      </c>
      <c r="G392" s="3">
        <v>4.7509999999999997E-5</v>
      </c>
      <c r="H392">
        <v>4.1000000000000002E-2</v>
      </c>
      <c r="I392">
        <v>4.1000000000000002E-2</v>
      </c>
    </row>
    <row r="393" spans="2:9" x14ac:dyDescent="0.2">
      <c r="B393">
        <v>25</v>
      </c>
      <c r="C393">
        <v>0.05</v>
      </c>
      <c r="D393">
        <v>0.94299999999999995</v>
      </c>
      <c r="F393">
        <v>25</v>
      </c>
      <c r="G393" s="3">
        <v>5.6780000000000002E-5</v>
      </c>
      <c r="H393">
        <v>0.05</v>
      </c>
      <c r="I393">
        <v>0.05</v>
      </c>
    </row>
    <row r="394" spans="2:9" x14ac:dyDescent="0.2">
      <c r="B394">
        <v>26</v>
      </c>
      <c r="C394">
        <v>2.9000000000000001E-2</v>
      </c>
      <c r="D394">
        <v>0.75</v>
      </c>
      <c r="F394">
        <v>26</v>
      </c>
      <c r="G394" s="3">
        <v>7.6470000000000005E-5</v>
      </c>
      <c r="H394">
        <v>6.7000000000000004E-2</v>
      </c>
      <c r="I394">
        <v>6.7000000000000004E-2</v>
      </c>
    </row>
    <row r="395" spans="2:9" x14ac:dyDescent="0.2">
      <c r="B395">
        <v>27</v>
      </c>
      <c r="C395">
        <v>5.0999999999999997E-2</v>
      </c>
      <c r="D395">
        <v>1.127</v>
      </c>
    </row>
    <row r="396" spans="2:9" x14ac:dyDescent="0.2">
      <c r="B396">
        <v>28</v>
      </c>
      <c r="C396">
        <v>6.2E-2</v>
      </c>
      <c r="D396">
        <v>1.6459999999999999</v>
      </c>
    </row>
    <row r="397" spans="2:9" x14ac:dyDescent="0.2">
      <c r="B397">
        <v>29</v>
      </c>
      <c r="C397">
        <v>0.33500000000000002</v>
      </c>
      <c r="D397">
        <v>3.843</v>
      </c>
    </row>
    <row r="398" spans="2:9" x14ac:dyDescent="0.2">
      <c r="B398">
        <v>30</v>
      </c>
      <c r="C398">
        <v>0.19500000000000001</v>
      </c>
      <c r="D398">
        <v>2.0249999999999999</v>
      </c>
    </row>
    <row r="399" spans="2:9" x14ac:dyDescent="0.2">
      <c r="B399">
        <v>31</v>
      </c>
      <c r="C399">
        <v>5.3999999999999999E-2</v>
      </c>
      <c r="D399">
        <v>1.0860000000000001</v>
      </c>
    </row>
    <row r="400" spans="2:9" x14ac:dyDescent="0.2">
      <c r="B400">
        <v>32</v>
      </c>
      <c r="C400">
        <v>0.75800000000000001</v>
      </c>
      <c r="D400">
        <v>9.5839999999999996</v>
      </c>
    </row>
    <row r="401" spans="2:4" x14ac:dyDescent="0.2">
      <c r="B401">
        <v>33</v>
      </c>
      <c r="C401">
        <v>0.16</v>
      </c>
      <c r="D401">
        <v>1.8009999999999999</v>
      </c>
    </row>
    <row r="402" spans="2:4" x14ac:dyDescent="0.2">
      <c r="B402">
        <v>34</v>
      </c>
      <c r="C402">
        <v>9.5000000000000001E-2</v>
      </c>
      <c r="D402">
        <v>2.8780000000000001</v>
      </c>
    </row>
    <row r="403" spans="2:4" x14ac:dyDescent="0.2">
      <c r="B403">
        <v>35</v>
      </c>
      <c r="C403">
        <v>2.9000000000000001E-2</v>
      </c>
      <c r="D403">
        <v>0.79700000000000004</v>
      </c>
    </row>
    <row r="404" spans="2:4" x14ac:dyDescent="0.2">
      <c r="B404">
        <v>36</v>
      </c>
      <c r="C404">
        <v>1.2E-2</v>
      </c>
      <c r="D404">
        <v>0.44500000000000001</v>
      </c>
    </row>
    <row r="405" spans="2:4" x14ac:dyDescent="0.2">
      <c r="B405">
        <v>37</v>
      </c>
      <c r="C405">
        <v>2.7E-2</v>
      </c>
      <c r="D405">
        <v>0.67600000000000005</v>
      </c>
    </row>
    <row r="406" spans="2:4" x14ac:dyDescent="0.2">
      <c r="B406">
        <v>38</v>
      </c>
      <c r="C406">
        <v>0.53700000000000003</v>
      </c>
      <c r="D406">
        <v>6.6020000000000003</v>
      </c>
    </row>
    <row r="407" spans="2:4" x14ac:dyDescent="0.2">
      <c r="B407">
        <v>39</v>
      </c>
      <c r="C407">
        <v>2.3E-2</v>
      </c>
      <c r="D407">
        <v>0.68</v>
      </c>
    </row>
    <row r="408" spans="2:4" x14ac:dyDescent="0.2">
      <c r="B408">
        <v>40</v>
      </c>
      <c r="C408">
        <v>7.0000000000000001E-3</v>
      </c>
      <c r="D408">
        <v>0.379</v>
      </c>
    </row>
    <row r="409" spans="2:4" x14ac:dyDescent="0.2">
      <c r="B409">
        <v>41</v>
      </c>
      <c r="C409">
        <v>7.0000000000000001E-3</v>
      </c>
      <c r="D409">
        <v>0.36499999999999999</v>
      </c>
    </row>
    <row r="410" spans="2:4" x14ac:dyDescent="0.2">
      <c r="B410">
        <v>42</v>
      </c>
      <c r="C410">
        <v>5.0000000000000001E-3</v>
      </c>
      <c r="D410">
        <v>0.29699999999999999</v>
      </c>
    </row>
    <row r="411" spans="2:4" x14ac:dyDescent="0.2">
      <c r="B411">
        <v>43</v>
      </c>
      <c r="C411">
        <v>7.0000000000000001E-3</v>
      </c>
      <c r="D411">
        <v>0.41899999999999998</v>
      </c>
    </row>
    <row r="412" spans="2:4" x14ac:dyDescent="0.2">
      <c r="B412">
        <v>44</v>
      </c>
      <c r="C412">
        <v>2.5000000000000001E-2</v>
      </c>
      <c r="D412">
        <v>0.8</v>
      </c>
    </row>
    <row r="413" spans="2:4" x14ac:dyDescent="0.2">
      <c r="B413">
        <v>45</v>
      </c>
      <c r="C413">
        <v>2.9000000000000001E-2</v>
      </c>
      <c r="D413">
        <v>0.77500000000000002</v>
      </c>
    </row>
    <row r="414" spans="2:4" x14ac:dyDescent="0.2">
      <c r="B414">
        <v>46</v>
      </c>
      <c r="C414">
        <v>0.03</v>
      </c>
      <c r="D414">
        <v>0.91700000000000004</v>
      </c>
    </row>
    <row r="415" spans="2:4" x14ac:dyDescent="0.2">
      <c r="B415">
        <v>47</v>
      </c>
      <c r="C415">
        <v>2E-3</v>
      </c>
      <c r="D415">
        <v>0.161</v>
      </c>
    </row>
    <row r="416" spans="2:4" x14ac:dyDescent="0.2">
      <c r="B416">
        <v>48</v>
      </c>
      <c r="C416">
        <v>5.0000000000000001E-3</v>
      </c>
      <c r="D416">
        <v>0.34300000000000003</v>
      </c>
    </row>
    <row r="417" spans="1:9" x14ac:dyDescent="0.2">
      <c r="B417">
        <v>49</v>
      </c>
      <c r="C417">
        <v>6.0000000000000001E-3</v>
      </c>
      <c r="D417">
        <v>0.375</v>
      </c>
    </row>
    <row r="418" spans="1:9" x14ac:dyDescent="0.2">
      <c r="B418">
        <v>50</v>
      </c>
      <c r="C418">
        <v>5.484</v>
      </c>
      <c r="D418">
        <v>25.81</v>
      </c>
    </row>
    <row r="419" spans="1:9" x14ac:dyDescent="0.2">
      <c r="B419" t="s">
        <v>0</v>
      </c>
      <c r="G419" t="s">
        <v>11</v>
      </c>
    </row>
    <row r="420" spans="1:9" x14ac:dyDescent="0.2">
      <c r="B420" t="s">
        <v>2</v>
      </c>
      <c r="C420">
        <f>SUM(D422:D519)</f>
        <v>217.24099999999999</v>
      </c>
      <c r="G420" t="s">
        <v>12</v>
      </c>
      <c r="H420">
        <f>SUM(H422:H434)</f>
        <v>1.036</v>
      </c>
    </row>
    <row r="421" spans="1:9" x14ac:dyDescent="0.2">
      <c r="A421" t="s">
        <v>24</v>
      </c>
      <c r="C421" t="s">
        <v>3</v>
      </c>
      <c r="D421" t="s">
        <v>4</v>
      </c>
      <c r="G421" t="s">
        <v>3</v>
      </c>
      <c r="H421" t="s">
        <v>4</v>
      </c>
      <c r="I421" t="s">
        <v>10</v>
      </c>
    </row>
    <row r="422" spans="1:9" x14ac:dyDescent="0.2">
      <c r="B422">
        <v>1</v>
      </c>
      <c r="C422">
        <v>1.5189999999999999</v>
      </c>
      <c r="D422">
        <v>17.904</v>
      </c>
      <c r="F422">
        <v>1</v>
      </c>
      <c r="G422" s="3">
        <v>6.8659999999999997E-5</v>
      </c>
      <c r="H422">
        <v>5.7000000000000002E-2</v>
      </c>
      <c r="I422">
        <v>5.7000000000000002E-2</v>
      </c>
    </row>
    <row r="423" spans="1:9" x14ac:dyDescent="0.2">
      <c r="B423">
        <v>2</v>
      </c>
      <c r="C423">
        <v>2.9000000000000001E-2</v>
      </c>
      <c r="D423">
        <v>0.65300000000000002</v>
      </c>
      <c r="F423">
        <v>2</v>
      </c>
      <c r="G423" s="3">
        <v>9.077E-5</v>
      </c>
      <c r="H423">
        <v>7.9000000000000001E-2</v>
      </c>
      <c r="I423">
        <v>7.9000000000000001E-2</v>
      </c>
    </row>
    <row r="424" spans="1:9" x14ac:dyDescent="0.2">
      <c r="B424">
        <v>3</v>
      </c>
      <c r="C424">
        <v>1.2E-2</v>
      </c>
      <c r="D424">
        <v>0.58699999999999997</v>
      </c>
      <c r="F424">
        <v>3</v>
      </c>
      <c r="G424" s="3">
        <v>7.5640000000000001E-5</v>
      </c>
      <c r="H424">
        <v>6.4000000000000001E-2</v>
      </c>
      <c r="I424">
        <v>6.4000000000000001E-2</v>
      </c>
    </row>
    <row r="425" spans="1:9" x14ac:dyDescent="0.2">
      <c r="B425">
        <v>4</v>
      </c>
      <c r="C425">
        <v>1.9E-2</v>
      </c>
      <c r="D425">
        <v>0.57899999999999996</v>
      </c>
      <c r="F425">
        <v>4</v>
      </c>
      <c r="G425" s="3">
        <v>1.082E-4</v>
      </c>
      <c r="H425">
        <v>9.0999999999999998E-2</v>
      </c>
      <c r="I425">
        <v>9.0999999999999998E-2</v>
      </c>
    </row>
    <row r="426" spans="1:9" x14ac:dyDescent="0.2">
      <c r="B426">
        <v>5</v>
      </c>
      <c r="C426">
        <v>3.3000000000000002E-2</v>
      </c>
      <c r="D426">
        <v>1.123</v>
      </c>
      <c r="F426">
        <v>5</v>
      </c>
      <c r="G426" s="3">
        <v>5.9349999999999999E-5</v>
      </c>
      <c r="H426">
        <v>4.9000000000000002E-2</v>
      </c>
      <c r="I426">
        <v>4.9000000000000002E-2</v>
      </c>
    </row>
    <row r="427" spans="1:9" x14ac:dyDescent="0.2">
      <c r="B427">
        <v>6</v>
      </c>
      <c r="C427">
        <v>0.05</v>
      </c>
      <c r="D427">
        <v>1.2310000000000001</v>
      </c>
      <c r="F427">
        <v>6</v>
      </c>
      <c r="G427" s="3">
        <v>1.4550000000000001E-4</v>
      </c>
      <c r="H427">
        <v>0.129</v>
      </c>
      <c r="I427">
        <v>0.129</v>
      </c>
    </row>
    <row r="428" spans="1:9" x14ac:dyDescent="0.2">
      <c r="B428">
        <v>7</v>
      </c>
      <c r="C428">
        <v>1.4999999999999999E-2</v>
      </c>
      <c r="D428">
        <v>0.501</v>
      </c>
      <c r="F428">
        <v>7</v>
      </c>
      <c r="G428" s="3">
        <v>8.03E-5</v>
      </c>
      <c r="H428">
        <v>7.2999999999999995E-2</v>
      </c>
      <c r="I428">
        <v>7.2999999999999995E-2</v>
      </c>
    </row>
    <row r="429" spans="1:9" x14ac:dyDescent="0.2">
      <c r="B429">
        <v>8</v>
      </c>
      <c r="C429">
        <v>1.7999999999999999E-2</v>
      </c>
      <c r="D429">
        <v>0.55900000000000005</v>
      </c>
      <c r="F429">
        <v>8</v>
      </c>
      <c r="G429" s="3">
        <v>1.4550000000000001E-4</v>
      </c>
      <c r="H429">
        <v>0.125</v>
      </c>
      <c r="I429">
        <v>0.125</v>
      </c>
    </row>
    <row r="430" spans="1:9" x14ac:dyDescent="0.2">
      <c r="B430">
        <v>9</v>
      </c>
      <c r="C430">
        <v>8.0000000000000002E-3</v>
      </c>
      <c r="D430">
        <v>0.39900000000000002</v>
      </c>
      <c r="F430">
        <v>9</v>
      </c>
      <c r="G430" s="3">
        <v>9.1929999999999996E-5</v>
      </c>
      <c r="H430">
        <v>7.9000000000000001E-2</v>
      </c>
      <c r="I430">
        <v>7.9000000000000001E-2</v>
      </c>
    </row>
    <row r="431" spans="1:9" x14ac:dyDescent="0.2">
      <c r="B431">
        <v>10</v>
      </c>
      <c r="C431">
        <v>0.112</v>
      </c>
      <c r="D431">
        <v>2.7530000000000001</v>
      </c>
      <c r="F431">
        <v>10</v>
      </c>
      <c r="G431" s="3">
        <v>9.077E-5</v>
      </c>
      <c r="H431">
        <v>7.8E-2</v>
      </c>
      <c r="I431">
        <v>7.8E-2</v>
      </c>
    </row>
    <row r="432" spans="1:9" x14ac:dyDescent="0.2">
      <c r="B432">
        <v>11</v>
      </c>
      <c r="C432">
        <v>6.8000000000000005E-2</v>
      </c>
      <c r="D432">
        <v>1.101</v>
      </c>
      <c r="F432">
        <v>11</v>
      </c>
      <c r="G432" s="3">
        <v>8.4950000000000005E-5</v>
      </c>
      <c r="H432">
        <v>7.4999999999999997E-2</v>
      </c>
      <c r="I432">
        <v>7.4999999999999997E-2</v>
      </c>
    </row>
    <row r="433" spans="2:9" x14ac:dyDescent="0.2">
      <c r="B433">
        <v>12</v>
      </c>
      <c r="C433">
        <v>0.379</v>
      </c>
      <c r="D433">
        <v>6.4710000000000001</v>
      </c>
      <c r="F433">
        <v>12</v>
      </c>
      <c r="G433" s="3">
        <v>7.7970000000000001E-5</v>
      </c>
      <c r="H433">
        <v>6.9000000000000006E-2</v>
      </c>
      <c r="I433">
        <v>6.9000000000000006E-2</v>
      </c>
    </row>
    <row r="434" spans="2:9" x14ac:dyDescent="0.2">
      <c r="B434">
        <v>13</v>
      </c>
      <c r="C434">
        <v>6.0999999999999999E-2</v>
      </c>
      <c r="D434">
        <v>0.97</v>
      </c>
      <c r="F434">
        <v>13</v>
      </c>
      <c r="G434" s="3">
        <v>7.7970000000000001E-5</v>
      </c>
      <c r="H434">
        <v>6.8000000000000005E-2</v>
      </c>
      <c r="I434">
        <v>6.8000000000000005E-2</v>
      </c>
    </row>
    <row r="435" spans="2:9" x14ac:dyDescent="0.2">
      <c r="B435">
        <v>14</v>
      </c>
      <c r="C435">
        <v>6.3E-2</v>
      </c>
      <c r="D435">
        <v>1.1499999999999999</v>
      </c>
    </row>
    <row r="436" spans="2:9" x14ac:dyDescent="0.2">
      <c r="B436">
        <v>15</v>
      </c>
      <c r="C436">
        <v>5.8000000000000003E-2</v>
      </c>
      <c r="D436">
        <v>1.821</v>
      </c>
    </row>
    <row r="437" spans="2:9" x14ac:dyDescent="0.2">
      <c r="B437">
        <v>16</v>
      </c>
      <c r="C437">
        <v>4.3999999999999997E-2</v>
      </c>
      <c r="D437">
        <v>1.02</v>
      </c>
    </row>
    <row r="438" spans="2:9" x14ac:dyDescent="0.2">
      <c r="B438">
        <v>17</v>
      </c>
      <c r="C438">
        <v>8.2000000000000003E-2</v>
      </c>
      <c r="D438">
        <v>2.0270000000000001</v>
      </c>
    </row>
    <row r="439" spans="2:9" x14ac:dyDescent="0.2">
      <c r="B439">
        <v>18</v>
      </c>
      <c r="C439">
        <v>4.2000000000000003E-2</v>
      </c>
      <c r="D439">
        <v>1.1859999999999999</v>
      </c>
    </row>
    <row r="440" spans="2:9" x14ac:dyDescent="0.2">
      <c r="B440">
        <v>19</v>
      </c>
      <c r="C440">
        <v>1.7000000000000001E-2</v>
      </c>
      <c r="D440">
        <v>0.52</v>
      </c>
    </row>
    <row r="441" spans="2:9" x14ac:dyDescent="0.2">
      <c r="B441">
        <v>20</v>
      </c>
      <c r="C441">
        <v>5.0999999999999997E-2</v>
      </c>
      <c r="D441">
        <v>1.0529999999999999</v>
      </c>
    </row>
    <row r="442" spans="2:9" x14ac:dyDescent="0.2">
      <c r="B442">
        <v>21</v>
      </c>
      <c r="C442">
        <v>0.45800000000000002</v>
      </c>
      <c r="D442">
        <v>5.8559999999999999</v>
      </c>
    </row>
    <row r="443" spans="2:9" x14ac:dyDescent="0.2">
      <c r="B443">
        <v>22</v>
      </c>
      <c r="C443">
        <v>3.5000000000000003E-2</v>
      </c>
      <c r="D443">
        <v>0.82199999999999995</v>
      </c>
    </row>
    <row r="444" spans="2:9" x14ac:dyDescent="0.2">
      <c r="B444">
        <v>23</v>
      </c>
      <c r="C444">
        <v>1.7000000000000001E-2</v>
      </c>
      <c r="D444">
        <v>0.49099999999999999</v>
      </c>
    </row>
    <row r="445" spans="2:9" x14ac:dyDescent="0.2">
      <c r="B445">
        <v>24</v>
      </c>
      <c r="C445">
        <v>4.7E-2</v>
      </c>
      <c r="D445">
        <v>1.121</v>
      </c>
    </row>
    <row r="446" spans="2:9" x14ac:dyDescent="0.2">
      <c r="B446">
        <v>25</v>
      </c>
      <c r="C446">
        <v>3.6999999999999998E-2</v>
      </c>
      <c r="D446">
        <v>0.88300000000000001</v>
      </c>
    </row>
    <row r="447" spans="2:9" x14ac:dyDescent="0.2">
      <c r="B447">
        <v>26</v>
      </c>
      <c r="C447">
        <v>8.5999999999999993E-2</v>
      </c>
      <c r="D447">
        <v>1.5509999999999999</v>
      </c>
    </row>
    <row r="448" spans="2:9" x14ac:dyDescent="0.2">
      <c r="B448">
        <v>27</v>
      </c>
      <c r="C448">
        <v>4.4999999999999998E-2</v>
      </c>
      <c r="D448">
        <v>1.2130000000000001</v>
      </c>
    </row>
    <row r="449" spans="2:4" x14ac:dyDescent="0.2">
      <c r="B449">
        <v>28</v>
      </c>
      <c r="C449">
        <v>0.02</v>
      </c>
      <c r="D449">
        <v>0.68500000000000005</v>
      </c>
    </row>
    <row r="450" spans="2:4" x14ac:dyDescent="0.2">
      <c r="B450">
        <v>29</v>
      </c>
      <c r="C450">
        <v>1.2999999999999999E-2</v>
      </c>
      <c r="D450">
        <v>0.504</v>
      </c>
    </row>
    <row r="451" spans="2:4" x14ac:dyDescent="0.2">
      <c r="B451">
        <v>30</v>
      </c>
      <c r="C451">
        <v>6.9000000000000006E-2</v>
      </c>
      <c r="D451">
        <v>1.177</v>
      </c>
    </row>
    <row r="452" spans="2:4" x14ac:dyDescent="0.2">
      <c r="B452">
        <v>31</v>
      </c>
      <c r="C452">
        <v>7.5999999999999998E-2</v>
      </c>
      <c r="D452">
        <v>1.284</v>
      </c>
    </row>
    <row r="453" spans="2:4" x14ac:dyDescent="0.2">
      <c r="B453">
        <v>32</v>
      </c>
      <c r="C453">
        <v>1.0999999999999999E-2</v>
      </c>
      <c r="D453">
        <v>0.45500000000000002</v>
      </c>
    </row>
    <row r="454" spans="2:4" x14ac:dyDescent="0.2">
      <c r="B454">
        <v>33</v>
      </c>
      <c r="C454">
        <v>3.3000000000000002E-2</v>
      </c>
      <c r="D454">
        <v>0.753</v>
      </c>
    </row>
    <row r="455" spans="2:4" x14ac:dyDescent="0.2">
      <c r="B455">
        <v>34</v>
      </c>
      <c r="C455">
        <v>4.2999999999999997E-2</v>
      </c>
      <c r="D455">
        <v>1.111</v>
      </c>
    </row>
    <row r="456" spans="2:4" x14ac:dyDescent="0.2">
      <c r="B456">
        <v>35</v>
      </c>
      <c r="C456">
        <v>0.16200000000000001</v>
      </c>
      <c r="D456">
        <v>2.7290000000000001</v>
      </c>
    </row>
    <row r="457" spans="2:4" x14ac:dyDescent="0.2">
      <c r="B457">
        <v>36</v>
      </c>
      <c r="C457">
        <v>3.2000000000000001E-2</v>
      </c>
      <c r="D457">
        <v>0.85299999999999998</v>
      </c>
    </row>
    <row r="458" spans="2:4" x14ac:dyDescent="0.2">
      <c r="B458">
        <v>37</v>
      </c>
      <c r="C458">
        <v>0.14899999999999999</v>
      </c>
      <c r="D458">
        <v>2.742</v>
      </c>
    </row>
    <row r="459" spans="2:4" x14ac:dyDescent="0.2">
      <c r="B459">
        <v>38</v>
      </c>
      <c r="C459">
        <v>4.2999999999999997E-2</v>
      </c>
      <c r="D459">
        <v>1.044</v>
      </c>
    </row>
    <row r="460" spans="2:4" x14ac:dyDescent="0.2">
      <c r="B460">
        <v>39</v>
      </c>
      <c r="C460">
        <v>3.9E-2</v>
      </c>
      <c r="D460">
        <v>0.99</v>
      </c>
    </row>
    <row r="461" spans="2:4" x14ac:dyDescent="0.2">
      <c r="B461">
        <v>40</v>
      </c>
      <c r="C461">
        <v>2.1000000000000001E-2</v>
      </c>
      <c r="D461">
        <v>0.61899999999999999</v>
      </c>
    </row>
    <row r="462" spans="2:4" x14ac:dyDescent="0.2">
      <c r="B462">
        <v>41</v>
      </c>
      <c r="C462">
        <v>0.21299999999999999</v>
      </c>
      <c r="D462">
        <v>3.9590000000000001</v>
      </c>
    </row>
    <row r="463" spans="2:4" x14ac:dyDescent="0.2">
      <c r="B463">
        <v>42</v>
      </c>
      <c r="C463">
        <v>4.2000000000000003E-2</v>
      </c>
      <c r="D463">
        <v>0.98699999999999999</v>
      </c>
    </row>
    <row r="464" spans="2:4" x14ac:dyDescent="0.2">
      <c r="B464">
        <v>43</v>
      </c>
      <c r="C464">
        <v>1.538</v>
      </c>
      <c r="D464">
        <v>21.277000000000001</v>
      </c>
    </row>
    <row r="465" spans="2:4" x14ac:dyDescent="0.2">
      <c r="B465">
        <v>44</v>
      </c>
      <c r="C465">
        <v>0.1</v>
      </c>
      <c r="D465">
        <v>1.9630000000000001</v>
      </c>
    </row>
    <row r="466" spans="2:4" x14ac:dyDescent="0.2">
      <c r="B466">
        <v>45</v>
      </c>
      <c r="C466">
        <v>0.22500000000000001</v>
      </c>
      <c r="D466">
        <v>4.2990000000000004</v>
      </c>
    </row>
    <row r="467" spans="2:4" x14ac:dyDescent="0.2">
      <c r="B467">
        <v>46</v>
      </c>
      <c r="C467">
        <v>4.2999999999999997E-2</v>
      </c>
      <c r="D467">
        <v>1.077</v>
      </c>
    </row>
    <row r="468" spans="2:4" x14ac:dyDescent="0.2">
      <c r="B468">
        <v>47</v>
      </c>
      <c r="C468">
        <v>4.2999999999999997E-2</v>
      </c>
      <c r="D468">
        <v>1.125</v>
      </c>
    </row>
    <row r="469" spans="2:4" x14ac:dyDescent="0.2">
      <c r="B469">
        <v>48</v>
      </c>
      <c r="C469">
        <v>1.6E-2</v>
      </c>
      <c r="D469">
        <v>0.58799999999999997</v>
      </c>
    </row>
    <row r="470" spans="2:4" x14ac:dyDescent="0.2">
      <c r="B470">
        <v>49</v>
      </c>
      <c r="C470">
        <v>1.9E-2</v>
      </c>
      <c r="D470">
        <v>0.52700000000000002</v>
      </c>
    </row>
    <row r="471" spans="2:4" x14ac:dyDescent="0.2">
      <c r="B471">
        <v>50</v>
      </c>
      <c r="C471">
        <v>2.5999999999999999E-2</v>
      </c>
      <c r="D471">
        <v>0.93500000000000005</v>
      </c>
    </row>
    <row r="472" spans="2:4" x14ac:dyDescent="0.2">
      <c r="B472">
        <v>51</v>
      </c>
      <c r="C472">
        <v>3.2000000000000001E-2</v>
      </c>
      <c r="D472">
        <v>1.0660000000000001</v>
      </c>
    </row>
    <row r="473" spans="2:4" x14ac:dyDescent="0.2">
      <c r="B473">
        <v>52</v>
      </c>
      <c r="C473">
        <v>1.2E-2</v>
      </c>
      <c r="D473">
        <v>0.42099999999999999</v>
      </c>
    </row>
    <row r="474" spans="2:4" x14ac:dyDescent="0.2">
      <c r="B474">
        <v>53</v>
      </c>
      <c r="C474">
        <v>0.184</v>
      </c>
      <c r="D474">
        <v>4.2480000000000002</v>
      </c>
    </row>
    <row r="475" spans="2:4" x14ac:dyDescent="0.2">
      <c r="B475">
        <v>54</v>
      </c>
      <c r="C475">
        <v>5.3999999999999999E-2</v>
      </c>
      <c r="D475">
        <v>1.391</v>
      </c>
    </row>
    <row r="476" spans="2:4" x14ac:dyDescent="0.2">
      <c r="B476">
        <v>55</v>
      </c>
      <c r="C476">
        <v>1.6E-2</v>
      </c>
      <c r="D476">
        <v>0.46100000000000002</v>
      </c>
    </row>
    <row r="477" spans="2:4" x14ac:dyDescent="0.2">
      <c r="B477">
        <v>56</v>
      </c>
      <c r="C477">
        <v>0.107</v>
      </c>
      <c r="D477">
        <v>1.7849999999999999</v>
      </c>
    </row>
    <row r="478" spans="2:4" x14ac:dyDescent="0.2">
      <c r="B478">
        <v>57</v>
      </c>
      <c r="C478">
        <v>7.5999999999999998E-2</v>
      </c>
      <c r="D478">
        <v>2.056</v>
      </c>
    </row>
    <row r="479" spans="2:4" x14ac:dyDescent="0.2">
      <c r="B479">
        <v>58</v>
      </c>
      <c r="C479">
        <v>2.4E-2</v>
      </c>
      <c r="D479">
        <v>0.83899999999999997</v>
      </c>
    </row>
    <row r="480" spans="2:4" x14ac:dyDescent="0.2">
      <c r="B480">
        <v>59</v>
      </c>
      <c r="C480">
        <v>7.9000000000000001E-2</v>
      </c>
      <c r="D480">
        <v>2.0049999999999999</v>
      </c>
    </row>
    <row r="481" spans="2:4" x14ac:dyDescent="0.2">
      <c r="B481">
        <v>60</v>
      </c>
      <c r="C481">
        <v>0.08</v>
      </c>
      <c r="D481">
        <v>2.0430000000000001</v>
      </c>
    </row>
    <row r="482" spans="2:4" x14ac:dyDescent="0.2">
      <c r="B482">
        <v>61</v>
      </c>
      <c r="C482">
        <v>1.6E-2</v>
      </c>
      <c r="D482">
        <v>0.53</v>
      </c>
    </row>
    <row r="483" spans="2:4" x14ac:dyDescent="0.2">
      <c r="B483">
        <v>62</v>
      </c>
      <c r="C483">
        <v>1.7999999999999999E-2</v>
      </c>
      <c r="D483">
        <v>0.51800000000000002</v>
      </c>
    </row>
    <row r="484" spans="2:4" x14ac:dyDescent="0.2">
      <c r="B484">
        <v>63</v>
      </c>
      <c r="C484">
        <v>3.9E-2</v>
      </c>
      <c r="D484">
        <v>1.2609999999999999</v>
      </c>
    </row>
    <row r="485" spans="2:4" x14ac:dyDescent="0.2">
      <c r="B485">
        <v>64</v>
      </c>
      <c r="C485">
        <v>5.5E-2</v>
      </c>
      <c r="D485">
        <v>1.008</v>
      </c>
    </row>
    <row r="486" spans="2:4" x14ac:dyDescent="0.2">
      <c r="B486">
        <v>65</v>
      </c>
      <c r="C486">
        <v>0.06</v>
      </c>
      <c r="D486">
        <v>0.96499999999999997</v>
      </c>
    </row>
    <row r="487" spans="2:4" x14ac:dyDescent="0.2">
      <c r="B487">
        <v>66</v>
      </c>
      <c r="C487">
        <v>4.7E-2</v>
      </c>
      <c r="D487">
        <v>0.83799999999999997</v>
      </c>
    </row>
    <row r="488" spans="2:4" x14ac:dyDescent="0.2">
      <c r="B488">
        <v>67</v>
      </c>
      <c r="C488">
        <v>5.1999999999999998E-2</v>
      </c>
      <c r="D488">
        <v>1.2789999999999999</v>
      </c>
    </row>
    <row r="489" spans="2:4" x14ac:dyDescent="0.2">
      <c r="B489">
        <v>68</v>
      </c>
      <c r="C489">
        <v>1.6E-2</v>
      </c>
      <c r="D489">
        <v>0.56299999999999994</v>
      </c>
    </row>
    <row r="490" spans="2:4" x14ac:dyDescent="0.2">
      <c r="B490">
        <v>69</v>
      </c>
      <c r="C490">
        <v>6.3E-2</v>
      </c>
      <c r="D490">
        <v>1.361</v>
      </c>
    </row>
    <row r="491" spans="2:4" x14ac:dyDescent="0.2">
      <c r="B491">
        <v>70</v>
      </c>
      <c r="C491">
        <v>1.0999999999999999E-2</v>
      </c>
      <c r="D491">
        <v>0.46899999999999997</v>
      </c>
    </row>
    <row r="492" spans="2:4" x14ac:dyDescent="0.2">
      <c r="B492">
        <v>71</v>
      </c>
      <c r="C492">
        <v>3.7999999999999999E-2</v>
      </c>
      <c r="D492">
        <v>0.89900000000000002</v>
      </c>
    </row>
    <row r="493" spans="2:4" x14ac:dyDescent="0.2">
      <c r="B493">
        <v>72</v>
      </c>
      <c r="C493">
        <v>1.609</v>
      </c>
      <c r="D493">
        <v>12.521000000000001</v>
      </c>
    </row>
    <row r="494" spans="2:4" x14ac:dyDescent="0.2">
      <c r="B494">
        <v>73</v>
      </c>
      <c r="C494">
        <v>0.77800000000000002</v>
      </c>
      <c r="D494">
        <v>11.734</v>
      </c>
    </row>
    <row r="495" spans="2:4" x14ac:dyDescent="0.2">
      <c r="B495">
        <v>74</v>
      </c>
      <c r="C495">
        <v>0.53100000000000003</v>
      </c>
      <c r="D495">
        <v>6.6020000000000003</v>
      </c>
    </row>
    <row r="496" spans="2:4" x14ac:dyDescent="0.2">
      <c r="B496">
        <v>75</v>
      </c>
      <c r="C496">
        <v>9.0999999999999998E-2</v>
      </c>
      <c r="D496">
        <v>2.4209999999999998</v>
      </c>
    </row>
    <row r="497" spans="2:4" x14ac:dyDescent="0.2">
      <c r="B497">
        <v>76</v>
      </c>
      <c r="C497">
        <v>0.17</v>
      </c>
      <c r="D497">
        <v>4.524</v>
      </c>
    </row>
    <row r="498" spans="2:4" x14ac:dyDescent="0.2">
      <c r="B498">
        <v>77</v>
      </c>
      <c r="C498">
        <v>0.154</v>
      </c>
      <c r="D498">
        <v>3.343</v>
      </c>
    </row>
    <row r="499" spans="2:4" x14ac:dyDescent="0.2">
      <c r="B499">
        <v>78</v>
      </c>
      <c r="C499">
        <v>2.8000000000000001E-2</v>
      </c>
      <c r="D499">
        <v>0.64300000000000002</v>
      </c>
    </row>
    <row r="500" spans="2:4" x14ac:dyDescent="0.2">
      <c r="B500">
        <v>79</v>
      </c>
      <c r="C500">
        <v>0.52400000000000002</v>
      </c>
      <c r="D500">
        <v>10.449</v>
      </c>
    </row>
    <row r="501" spans="2:4" x14ac:dyDescent="0.2">
      <c r="B501">
        <v>80</v>
      </c>
      <c r="C501">
        <v>7.2999999999999995E-2</v>
      </c>
      <c r="D501">
        <v>1.665</v>
      </c>
    </row>
    <row r="502" spans="2:4" x14ac:dyDescent="0.2">
      <c r="B502">
        <v>81</v>
      </c>
      <c r="C502">
        <v>2.5999999999999999E-2</v>
      </c>
      <c r="D502">
        <v>0.78300000000000003</v>
      </c>
    </row>
    <row r="503" spans="2:4" x14ac:dyDescent="0.2">
      <c r="B503">
        <v>82</v>
      </c>
      <c r="C503">
        <v>5.1999999999999998E-2</v>
      </c>
      <c r="D503">
        <v>1.597</v>
      </c>
    </row>
    <row r="504" spans="2:4" x14ac:dyDescent="0.2">
      <c r="B504">
        <v>83</v>
      </c>
      <c r="C504">
        <v>2.1999999999999999E-2</v>
      </c>
      <c r="D504">
        <v>0.56000000000000005</v>
      </c>
    </row>
    <row r="505" spans="2:4" x14ac:dyDescent="0.2">
      <c r="B505">
        <v>84</v>
      </c>
      <c r="C505">
        <v>5.8000000000000003E-2</v>
      </c>
      <c r="D505">
        <v>1.494</v>
      </c>
    </row>
    <row r="506" spans="2:4" x14ac:dyDescent="0.2">
      <c r="B506">
        <v>85</v>
      </c>
      <c r="C506">
        <v>6.9000000000000006E-2</v>
      </c>
      <c r="D506">
        <v>2.1320000000000001</v>
      </c>
    </row>
    <row r="507" spans="2:4" x14ac:dyDescent="0.2">
      <c r="B507">
        <v>86</v>
      </c>
      <c r="C507">
        <v>0.13100000000000001</v>
      </c>
      <c r="D507">
        <v>2.2919999999999998</v>
      </c>
    </row>
    <row r="508" spans="2:4" x14ac:dyDescent="0.2">
      <c r="B508">
        <v>87</v>
      </c>
      <c r="C508">
        <v>0.128</v>
      </c>
      <c r="D508">
        <v>2.3069999999999999</v>
      </c>
    </row>
    <row r="509" spans="2:4" x14ac:dyDescent="0.2">
      <c r="B509">
        <v>88</v>
      </c>
      <c r="C509">
        <v>4.7E-2</v>
      </c>
      <c r="D509">
        <v>0.88800000000000001</v>
      </c>
    </row>
    <row r="510" spans="2:4" x14ac:dyDescent="0.2">
      <c r="B510">
        <v>89</v>
      </c>
      <c r="C510">
        <v>6.3E-2</v>
      </c>
      <c r="D510">
        <v>1.3</v>
      </c>
    </row>
    <row r="511" spans="2:4" x14ac:dyDescent="0.2">
      <c r="B511">
        <v>90</v>
      </c>
      <c r="C511">
        <v>2.1000000000000001E-2</v>
      </c>
      <c r="D511">
        <v>0.69599999999999995</v>
      </c>
    </row>
    <row r="512" spans="2:4" x14ac:dyDescent="0.2">
      <c r="B512">
        <v>91</v>
      </c>
      <c r="C512">
        <v>7.4999999999999997E-2</v>
      </c>
      <c r="D512">
        <v>1.6619999999999999</v>
      </c>
    </row>
    <row r="513" spans="1:9" x14ac:dyDescent="0.2">
      <c r="B513">
        <v>92</v>
      </c>
      <c r="C513">
        <v>0.08</v>
      </c>
      <c r="D513">
        <v>1.417</v>
      </c>
    </row>
    <row r="514" spans="1:9" x14ac:dyDescent="0.2">
      <c r="B514">
        <v>93</v>
      </c>
      <c r="C514">
        <v>0.16200000000000001</v>
      </c>
      <c r="D514">
        <v>1.7949999999999999</v>
      </c>
    </row>
    <row r="515" spans="1:9" x14ac:dyDescent="0.2">
      <c r="B515">
        <v>94</v>
      </c>
      <c r="C515">
        <v>0.30199999999999999</v>
      </c>
      <c r="D515">
        <v>4.194</v>
      </c>
    </row>
    <row r="516" spans="1:9" x14ac:dyDescent="0.2">
      <c r="B516">
        <v>95</v>
      </c>
      <c r="C516">
        <v>0.22700000000000001</v>
      </c>
      <c r="D516">
        <v>3.6179999999999999</v>
      </c>
    </row>
    <row r="517" spans="1:9" x14ac:dyDescent="0.2">
      <c r="B517">
        <v>96</v>
      </c>
      <c r="C517">
        <v>4.0000000000000001E-3</v>
      </c>
      <c r="D517">
        <v>0.33600000000000002</v>
      </c>
    </row>
    <row r="518" spans="1:9" x14ac:dyDescent="0.2">
      <c r="B518">
        <v>97</v>
      </c>
      <c r="C518">
        <v>6.6000000000000003E-2</v>
      </c>
      <c r="D518">
        <v>1.742</v>
      </c>
    </row>
    <row r="519" spans="1:9" x14ac:dyDescent="0.2">
      <c r="B519">
        <v>98</v>
      </c>
      <c r="C519">
        <v>4.7E-2</v>
      </c>
      <c r="D519">
        <v>1.292</v>
      </c>
    </row>
    <row r="520" spans="1:9" x14ac:dyDescent="0.2">
      <c r="B520" t="s">
        <v>0</v>
      </c>
      <c r="G520" t="s">
        <v>11</v>
      </c>
    </row>
    <row r="521" spans="1:9" x14ac:dyDescent="0.2">
      <c r="B521" t="s">
        <v>2</v>
      </c>
      <c r="C521">
        <f>SUM(D523:D573)</f>
        <v>133.29900000000001</v>
      </c>
      <c r="G521" t="s">
        <v>12</v>
      </c>
      <c r="H521">
        <f>SUM(H523:H531)</f>
        <v>0.45699999999999996</v>
      </c>
    </row>
    <row r="522" spans="1:9" x14ac:dyDescent="0.2">
      <c r="A522" t="s">
        <v>25</v>
      </c>
      <c r="C522" t="s">
        <v>3</v>
      </c>
      <c r="D522" t="s">
        <v>4</v>
      </c>
      <c r="G522" t="s">
        <v>3</v>
      </c>
      <c r="H522" t="s">
        <v>4</v>
      </c>
      <c r="I522" t="s">
        <v>10</v>
      </c>
    </row>
    <row r="523" spans="1:9" x14ac:dyDescent="0.2">
      <c r="B523">
        <v>1</v>
      </c>
      <c r="C523">
        <v>3.573</v>
      </c>
      <c r="D523">
        <v>25.084</v>
      </c>
      <c r="F523">
        <v>1</v>
      </c>
      <c r="G523" s="3">
        <v>3.8529999999999999E-5</v>
      </c>
      <c r="H523">
        <v>3.4000000000000002E-2</v>
      </c>
      <c r="I523">
        <v>3.4000000000000002E-2</v>
      </c>
    </row>
    <row r="524" spans="1:9" x14ac:dyDescent="0.2">
      <c r="B524">
        <v>2</v>
      </c>
      <c r="C524">
        <v>6.5000000000000002E-2</v>
      </c>
      <c r="D524">
        <v>0.996</v>
      </c>
      <c r="F524">
        <v>2</v>
      </c>
      <c r="G524" s="3">
        <v>7.5889999999999993E-5</v>
      </c>
      <c r="H524">
        <v>6.3E-2</v>
      </c>
      <c r="I524">
        <v>6.3E-2</v>
      </c>
    </row>
    <row r="525" spans="1:9" x14ac:dyDescent="0.2">
      <c r="B525">
        <v>3</v>
      </c>
      <c r="C525">
        <v>2.5000000000000001E-2</v>
      </c>
      <c r="D525">
        <v>0.67800000000000005</v>
      </c>
      <c r="F525">
        <v>3</v>
      </c>
      <c r="G525" s="3">
        <v>6.8880000000000005E-5</v>
      </c>
      <c r="H525">
        <v>5.7000000000000002E-2</v>
      </c>
      <c r="I525">
        <v>5.7000000000000002E-2</v>
      </c>
    </row>
    <row r="526" spans="1:9" x14ac:dyDescent="0.2">
      <c r="B526">
        <v>4</v>
      </c>
      <c r="C526">
        <v>1.2999999999999999E-2</v>
      </c>
      <c r="D526">
        <v>0.45100000000000001</v>
      </c>
      <c r="F526">
        <v>4</v>
      </c>
      <c r="G526" s="3">
        <v>5.3699999999999997E-5</v>
      </c>
      <c r="H526">
        <v>4.5999999999999999E-2</v>
      </c>
      <c r="I526">
        <v>4.5999999999999999E-2</v>
      </c>
    </row>
    <row r="527" spans="1:9" x14ac:dyDescent="0.2">
      <c r="B527">
        <v>5</v>
      </c>
      <c r="C527">
        <v>3.5999999999999997E-2</v>
      </c>
      <c r="D527">
        <v>1.069</v>
      </c>
      <c r="F527">
        <v>5</v>
      </c>
      <c r="G527" s="3">
        <v>5.9540000000000003E-5</v>
      </c>
      <c r="H527">
        <v>5.0999999999999997E-2</v>
      </c>
      <c r="I527">
        <v>5.0999999999999997E-2</v>
      </c>
    </row>
    <row r="528" spans="1:9" x14ac:dyDescent="0.2">
      <c r="B528">
        <v>6</v>
      </c>
      <c r="C528">
        <v>1.4999999999999999E-2</v>
      </c>
      <c r="D528">
        <v>0.49</v>
      </c>
      <c r="F528">
        <v>6</v>
      </c>
      <c r="G528" s="3">
        <v>6.4209999999999997E-5</v>
      </c>
      <c r="H528">
        <v>5.3999999999999999E-2</v>
      </c>
      <c r="I528">
        <v>5.3999999999999999E-2</v>
      </c>
    </row>
    <row r="529" spans="2:9" x14ac:dyDescent="0.2">
      <c r="B529">
        <v>7</v>
      </c>
      <c r="C529">
        <v>3.9E-2</v>
      </c>
      <c r="D529">
        <v>1.1200000000000001</v>
      </c>
      <c r="F529">
        <v>7</v>
      </c>
      <c r="G529" s="3">
        <v>5.9540000000000003E-5</v>
      </c>
      <c r="H529">
        <v>0.05</v>
      </c>
      <c r="I529">
        <v>0.05</v>
      </c>
    </row>
    <row r="530" spans="2:9" x14ac:dyDescent="0.2">
      <c r="B530">
        <v>8</v>
      </c>
      <c r="C530">
        <v>2.1000000000000001E-2</v>
      </c>
      <c r="D530">
        <v>0.57199999999999995</v>
      </c>
      <c r="F530">
        <v>8</v>
      </c>
      <c r="G530" s="3">
        <v>5.8369999999999998E-5</v>
      </c>
      <c r="H530">
        <v>4.9000000000000002E-2</v>
      </c>
      <c r="I530">
        <v>4.9000000000000002E-2</v>
      </c>
    </row>
    <row r="531" spans="2:9" x14ac:dyDescent="0.2">
      <c r="B531">
        <v>9</v>
      </c>
      <c r="C531">
        <v>0.10199999999999999</v>
      </c>
      <c r="D531">
        <v>1.43</v>
      </c>
      <c r="F531">
        <v>9</v>
      </c>
      <c r="G531" s="3">
        <v>6.1879999999999997E-5</v>
      </c>
      <c r="H531">
        <v>5.2999999999999999E-2</v>
      </c>
      <c r="I531">
        <v>5.2999999999999999E-2</v>
      </c>
    </row>
    <row r="532" spans="2:9" x14ac:dyDescent="0.2">
      <c r="B532">
        <v>10</v>
      </c>
      <c r="C532">
        <v>3.0000000000000001E-3</v>
      </c>
      <c r="D532">
        <v>0.219</v>
      </c>
    </row>
    <row r="533" spans="2:9" x14ac:dyDescent="0.2">
      <c r="B533">
        <v>11</v>
      </c>
      <c r="C533">
        <v>4.4999999999999998E-2</v>
      </c>
      <c r="D533">
        <v>0.98199999999999998</v>
      </c>
    </row>
    <row r="534" spans="2:9" x14ac:dyDescent="0.2">
      <c r="B534">
        <v>12</v>
      </c>
      <c r="C534">
        <v>0.13400000000000001</v>
      </c>
      <c r="D534">
        <v>1.6180000000000001</v>
      </c>
    </row>
    <row r="535" spans="2:9" x14ac:dyDescent="0.2">
      <c r="B535">
        <v>13</v>
      </c>
      <c r="C535">
        <v>5.6000000000000001E-2</v>
      </c>
      <c r="D535">
        <v>1.609</v>
      </c>
    </row>
    <row r="536" spans="2:9" x14ac:dyDescent="0.2">
      <c r="B536">
        <v>14</v>
      </c>
      <c r="C536">
        <v>0.13800000000000001</v>
      </c>
      <c r="D536">
        <v>2.1989999999999998</v>
      </c>
    </row>
    <row r="537" spans="2:9" x14ac:dyDescent="0.2">
      <c r="B537">
        <v>15</v>
      </c>
      <c r="C537">
        <v>0.38800000000000001</v>
      </c>
      <c r="D537">
        <v>7.1580000000000004</v>
      </c>
    </row>
    <row r="538" spans="2:9" x14ac:dyDescent="0.2">
      <c r="B538">
        <v>16</v>
      </c>
      <c r="C538">
        <v>2.5999999999999999E-2</v>
      </c>
      <c r="D538">
        <v>0.60599999999999998</v>
      </c>
    </row>
    <row r="539" spans="2:9" x14ac:dyDescent="0.2">
      <c r="B539">
        <v>17</v>
      </c>
      <c r="C539">
        <v>0.126</v>
      </c>
      <c r="D539">
        <v>2.169</v>
      </c>
    </row>
    <row r="540" spans="2:9" x14ac:dyDescent="0.2">
      <c r="B540">
        <v>18</v>
      </c>
      <c r="C540">
        <v>0.14099999999999999</v>
      </c>
      <c r="D540">
        <v>2.4870000000000001</v>
      </c>
    </row>
    <row r="541" spans="2:9" x14ac:dyDescent="0.2">
      <c r="B541">
        <v>19</v>
      </c>
      <c r="C541">
        <v>0.17599999999999999</v>
      </c>
      <c r="D541">
        <v>3.347</v>
      </c>
    </row>
    <row r="542" spans="2:9" x14ac:dyDescent="0.2">
      <c r="B542">
        <v>20</v>
      </c>
      <c r="C542">
        <v>2.1999999999999999E-2</v>
      </c>
      <c r="D542">
        <v>0.751</v>
      </c>
    </row>
    <row r="543" spans="2:9" x14ac:dyDescent="0.2">
      <c r="B543">
        <v>21</v>
      </c>
      <c r="C543">
        <v>0.67100000000000004</v>
      </c>
      <c r="D543">
        <v>11.141</v>
      </c>
    </row>
    <row r="544" spans="2:9" x14ac:dyDescent="0.2">
      <c r="B544">
        <v>22</v>
      </c>
      <c r="C544">
        <v>6.3E-2</v>
      </c>
      <c r="D544">
        <v>1.7589999999999999</v>
      </c>
    </row>
    <row r="545" spans="2:4" x14ac:dyDescent="0.2">
      <c r="B545">
        <v>23</v>
      </c>
      <c r="C545">
        <v>0.21299999999999999</v>
      </c>
      <c r="D545">
        <v>4.1529999999999996</v>
      </c>
    </row>
    <row r="546" spans="2:4" x14ac:dyDescent="0.2">
      <c r="B546">
        <v>24</v>
      </c>
      <c r="C546">
        <v>5.3999999999999999E-2</v>
      </c>
      <c r="D546">
        <v>1.4319999999999999</v>
      </c>
    </row>
    <row r="547" spans="2:4" x14ac:dyDescent="0.2">
      <c r="B547">
        <v>25</v>
      </c>
      <c r="C547">
        <v>2.8000000000000001E-2</v>
      </c>
      <c r="D547">
        <v>0.91100000000000003</v>
      </c>
    </row>
    <row r="548" spans="2:4" x14ac:dyDescent="0.2">
      <c r="B548">
        <v>26</v>
      </c>
      <c r="C548">
        <v>4.1000000000000002E-2</v>
      </c>
      <c r="D548">
        <v>0.96599999999999997</v>
      </c>
    </row>
    <row r="549" spans="2:4" x14ac:dyDescent="0.2">
      <c r="B549">
        <v>27</v>
      </c>
      <c r="C549">
        <v>0.13300000000000001</v>
      </c>
      <c r="D549">
        <v>3.1760000000000002</v>
      </c>
    </row>
    <row r="550" spans="2:4" x14ac:dyDescent="0.2">
      <c r="B550">
        <v>28</v>
      </c>
      <c r="C550">
        <v>0.06</v>
      </c>
      <c r="D550">
        <v>1.2110000000000001</v>
      </c>
    </row>
    <row r="551" spans="2:4" x14ac:dyDescent="0.2">
      <c r="B551">
        <v>29</v>
      </c>
      <c r="C551">
        <v>0.121</v>
      </c>
      <c r="D551">
        <v>2.2440000000000002</v>
      </c>
    </row>
    <row r="552" spans="2:4" x14ac:dyDescent="0.2">
      <c r="B552">
        <v>30</v>
      </c>
      <c r="C552">
        <v>2.7E-2</v>
      </c>
      <c r="D552">
        <v>0.77500000000000002</v>
      </c>
    </row>
    <row r="553" spans="2:4" x14ac:dyDescent="0.2">
      <c r="B553">
        <v>31</v>
      </c>
      <c r="C553">
        <v>5.8000000000000003E-2</v>
      </c>
      <c r="D553">
        <v>1.444</v>
      </c>
    </row>
    <row r="554" spans="2:4" x14ac:dyDescent="0.2">
      <c r="B554">
        <v>32</v>
      </c>
      <c r="C554">
        <v>1.4999999999999999E-2</v>
      </c>
      <c r="D554">
        <v>0.48899999999999999</v>
      </c>
    </row>
    <row r="555" spans="2:4" x14ac:dyDescent="0.2">
      <c r="B555">
        <v>33</v>
      </c>
      <c r="C555">
        <v>3.5000000000000003E-2</v>
      </c>
      <c r="D555">
        <v>0.8</v>
      </c>
    </row>
    <row r="556" spans="2:4" x14ac:dyDescent="0.2">
      <c r="B556">
        <v>34</v>
      </c>
      <c r="C556">
        <v>0.01</v>
      </c>
      <c r="D556">
        <v>0.42599999999999999</v>
      </c>
    </row>
    <row r="557" spans="2:4" x14ac:dyDescent="0.2">
      <c r="B557">
        <v>35</v>
      </c>
      <c r="C557">
        <v>1.8480000000000001</v>
      </c>
      <c r="D557">
        <v>12.038</v>
      </c>
    </row>
    <row r="558" spans="2:4" x14ac:dyDescent="0.2">
      <c r="B558">
        <v>36</v>
      </c>
      <c r="C558">
        <v>3.5999999999999997E-2</v>
      </c>
      <c r="D558">
        <v>0.88300000000000001</v>
      </c>
    </row>
    <row r="559" spans="2:4" x14ac:dyDescent="0.2">
      <c r="B559">
        <v>37</v>
      </c>
      <c r="C559">
        <v>1.0999999999999999E-2</v>
      </c>
      <c r="D559">
        <v>0.40100000000000002</v>
      </c>
    </row>
    <row r="560" spans="2:4" x14ac:dyDescent="0.2">
      <c r="B560">
        <v>38</v>
      </c>
      <c r="C560">
        <v>1.6E-2</v>
      </c>
      <c r="D560">
        <v>0.48199999999999998</v>
      </c>
    </row>
    <row r="561" spans="1:9" x14ac:dyDescent="0.2">
      <c r="B561">
        <v>39</v>
      </c>
      <c r="C561">
        <v>1.27</v>
      </c>
      <c r="D561">
        <v>13.446999999999999</v>
      </c>
    </row>
    <row r="562" spans="1:9" x14ac:dyDescent="0.2">
      <c r="B562">
        <v>40</v>
      </c>
      <c r="C562">
        <v>0.28000000000000003</v>
      </c>
      <c r="D562">
        <v>2.9390000000000001</v>
      </c>
    </row>
    <row r="563" spans="1:9" x14ac:dyDescent="0.2">
      <c r="B563">
        <v>41</v>
      </c>
      <c r="C563">
        <v>6.2E-2</v>
      </c>
      <c r="D563">
        <v>1.3160000000000001</v>
      </c>
    </row>
    <row r="564" spans="1:9" x14ac:dyDescent="0.2">
      <c r="B564">
        <v>42</v>
      </c>
      <c r="C564">
        <v>4.2000000000000003E-2</v>
      </c>
      <c r="D564">
        <v>0.86499999999999999</v>
      </c>
    </row>
    <row r="565" spans="1:9" x14ac:dyDescent="0.2">
      <c r="B565">
        <v>43</v>
      </c>
      <c r="C565">
        <v>0.55700000000000005</v>
      </c>
      <c r="D565">
        <v>6.2759999999999998</v>
      </c>
    </row>
    <row r="566" spans="1:9" x14ac:dyDescent="0.2">
      <c r="B566">
        <v>44</v>
      </c>
      <c r="C566">
        <v>7.8E-2</v>
      </c>
      <c r="D566">
        <v>1.7829999999999999</v>
      </c>
    </row>
    <row r="567" spans="1:9" x14ac:dyDescent="0.2">
      <c r="B567">
        <v>45</v>
      </c>
      <c r="C567">
        <v>4.3999999999999997E-2</v>
      </c>
      <c r="D567">
        <v>0.88400000000000001</v>
      </c>
    </row>
    <row r="568" spans="1:9" x14ac:dyDescent="0.2">
      <c r="B568">
        <v>46</v>
      </c>
      <c r="C568">
        <v>1.2E-2</v>
      </c>
      <c r="D568">
        <v>0.51200000000000001</v>
      </c>
    </row>
    <row r="569" spans="1:9" x14ac:dyDescent="0.2">
      <c r="B569">
        <v>47</v>
      </c>
      <c r="C569">
        <v>3.2000000000000001E-2</v>
      </c>
      <c r="D569">
        <v>1.1779999999999999</v>
      </c>
    </row>
    <row r="570" spans="1:9" x14ac:dyDescent="0.2">
      <c r="B570">
        <v>48</v>
      </c>
      <c r="C570">
        <v>5.0999999999999997E-2</v>
      </c>
      <c r="D570">
        <v>1.23</v>
      </c>
    </row>
    <row r="571" spans="1:9" x14ac:dyDescent="0.2">
      <c r="B571">
        <v>49</v>
      </c>
      <c r="C571">
        <v>3.9E-2</v>
      </c>
      <c r="D571">
        <v>1.0009999999999999</v>
      </c>
    </row>
    <row r="572" spans="1:9" x14ac:dyDescent="0.2">
      <c r="B572">
        <v>50</v>
      </c>
      <c r="C572">
        <v>4.9000000000000002E-2</v>
      </c>
      <c r="D572">
        <v>1.1539999999999999</v>
      </c>
    </row>
    <row r="573" spans="1:9" x14ac:dyDescent="0.2">
      <c r="B573">
        <v>51</v>
      </c>
      <c r="C573">
        <v>2.1999999999999999E-2</v>
      </c>
      <c r="D573">
        <v>0.94799999999999995</v>
      </c>
    </row>
    <row r="574" spans="1:9" x14ac:dyDescent="0.2">
      <c r="B574" t="s">
        <v>0</v>
      </c>
      <c r="G574" t="s">
        <v>11</v>
      </c>
    </row>
    <row r="575" spans="1:9" x14ac:dyDescent="0.2">
      <c r="B575" t="s">
        <v>2</v>
      </c>
      <c r="C575">
        <f>SUM(D577:D643)</f>
        <v>196.99299999999988</v>
      </c>
      <c r="G575" t="s">
        <v>12</v>
      </c>
      <c r="H575">
        <f>SUM(H577:H597)</f>
        <v>2.2730000000000001</v>
      </c>
    </row>
    <row r="576" spans="1:9" x14ac:dyDescent="0.2">
      <c r="A576" t="s">
        <v>26</v>
      </c>
      <c r="C576" t="s">
        <v>3</v>
      </c>
      <c r="D576" t="s">
        <v>4</v>
      </c>
      <c r="G576" t="s">
        <v>3</v>
      </c>
      <c r="H576" t="s">
        <v>4</v>
      </c>
      <c r="I576" t="s">
        <v>10</v>
      </c>
    </row>
    <row r="577" spans="2:9" x14ac:dyDescent="0.2">
      <c r="B577">
        <v>1</v>
      </c>
      <c r="C577">
        <v>2.5230000000000001</v>
      </c>
      <c r="D577">
        <v>22.446000000000002</v>
      </c>
      <c r="F577">
        <v>1</v>
      </c>
      <c r="G577" s="3">
        <v>7.7799999999999994E-5</v>
      </c>
      <c r="H577">
        <v>6.9000000000000006E-2</v>
      </c>
      <c r="I577">
        <v>6.9000000000000006E-2</v>
      </c>
    </row>
    <row r="578" spans="2:9" x14ac:dyDescent="0.2">
      <c r="B578">
        <v>2</v>
      </c>
      <c r="C578">
        <v>1.9E-2</v>
      </c>
      <c r="D578">
        <v>0.54200000000000004</v>
      </c>
      <c r="F578">
        <v>2</v>
      </c>
      <c r="G578" s="3">
        <v>1.44E-4</v>
      </c>
      <c r="H578">
        <v>0.125</v>
      </c>
      <c r="I578">
        <v>0.125</v>
      </c>
    </row>
    <row r="579" spans="2:9" x14ac:dyDescent="0.2">
      <c r="B579">
        <v>3</v>
      </c>
      <c r="C579">
        <v>1.4E-2</v>
      </c>
      <c r="D579">
        <v>0.47299999999999998</v>
      </c>
      <c r="F579">
        <v>3</v>
      </c>
      <c r="G579" s="3">
        <v>1.022E-4</v>
      </c>
      <c r="H579">
        <v>8.7999999999999995E-2</v>
      </c>
      <c r="I579">
        <v>8.7999999999999995E-2</v>
      </c>
    </row>
    <row r="580" spans="2:9" x14ac:dyDescent="0.2">
      <c r="B580">
        <v>4</v>
      </c>
      <c r="C580">
        <v>6.0000000000000001E-3</v>
      </c>
      <c r="D580">
        <v>0.33900000000000002</v>
      </c>
      <c r="F580">
        <v>4</v>
      </c>
      <c r="G580" s="3">
        <v>1.2420000000000001E-4</v>
      </c>
      <c r="H580">
        <v>0.104</v>
      </c>
      <c r="I580">
        <v>0.104</v>
      </c>
    </row>
    <row r="581" spans="2:9" x14ac:dyDescent="0.2">
      <c r="B581">
        <v>5</v>
      </c>
      <c r="C581">
        <v>2.5999999999999999E-2</v>
      </c>
      <c r="D581">
        <v>0.66200000000000003</v>
      </c>
      <c r="F581">
        <v>5</v>
      </c>
      <c r="G581" s="3">
        <v>1.022E-4</v>
      </c>
      <c r="H581">
        <v>8.8999999999999996E-2</v>
      </c>
      <c r="I581">
        <v>8.8999999999999996E-2</v>
      </c>
    </row>
    <row r="582" spans="2:9" x14ac:dyDescent="0.2">
      <c r="B582">
        <v>6</v>
      </c>
      <c r="C582">
        <v>8.9999999999999993E-3</v>
      </c>
      <c r="D582">
        <v>0.41299999999999998</v>
      </c>
      <c r="F582">
        <v>6</v>
      </c>
      <c r="G582" s="3">
        <v>1.428E-4</v>
      </c>
      <c r="H582">
        <v>0.123</v>
      </c>
      <c r="I582">
        <v>0.123</v>
      </c>
    </row>
    <row r="583" spans="2:9" x14ac:dyDescent="0.2">
      <c r="B583">
        <v>7</v>
      </c>
      <c r="C583">
        <v>8.0000000000000002E-3</v>
      </c>
      <c r="D583">
        <v>0.35899999999999999</v>
      </c>
      <c r="F583">
        <v>7</v>
      </c>
      <c r="G583" s="3">
        <v>7.4320000000000007E-5</v>
      </c>
      <c r="H583">
        <v>6.5000000000000002E-2</v>
      </c>
      <c r="I583">
        <v>6.5000000000000002E-2</v>
      </c>
    </row>
    <row r="584" spans="2:9" x14ac:dyDescent="0.2">
      <c r="B584">
        <v>8</v>
      </c>
      <c r="C584">
        <v>0.02</v>
      </c>
      <c r="D584">
        <v>0.59</v>
      </c>
      <c r="F584">
        <v>8</v>
      </c>
      <c r="G584" s="3">
        <v>9.522E-5</v>
      </c>
      <c r="H584">
        <v>8.3000000000000004E-2</v>
      </c>
      <c r="I584">
        <v>8.3000000000000004E-2</v>
      </c>
    </row>
    <row r="585" spans="2:9" x14ac:dyDescent="0.2">
      <c r="B585">
        <v>9</v>
      </c>
      <c r="C585">
        <v>7.0000000000000001E-3</v>
      </c>
      <c r="D585">
        <v>0.35199999999999998</v>
      </c>
      <c r="F585">
        <v>9</v>
      </c>
      <c r="G585" s="3">
        <v>1.138E-4</v>
      </c>
      <c r="H585">
        <v>9.8000000000000004E-2</v>
      </c>
      <c r="I585">
        <v>9.8000000000000004E-2</v>
      </c>
    </row>
    <row r="586" spans="2:9" x14ac:dyDescent="0.2">
      <c r="B586">
        <v>10</v>
      </c>
      <c r="C586">
        <v>1.9E-2</v>
      </c>
      <c r="D586">
        <v>0.77600000000000002</v>
      </c>
      <c r="F586">
        <v>10</v>
      </c>
      <c r="G586" s="3">
        <v>1.44E-4</v>
      </c>
      <c r="H586">
        <v>0.125</v>
      </c>
      <c r="I586">
        <v>0.125</v>
      </c>
    </row>
    <row r="587" spans="2:9" x14ac:dyDescent="0.2">
      <c r="B587">
        <v>11</v>
      </c>
      <c r="C587">
        <v>4.0000000000000001E-3</v>
      </c>
      <c r="D587">
        <v>0.22700000000000001</v>
      </c>
      <c r="F587">
        <v>11</v>
      </c>
      <c r="G587" s="3">
        <v>1.4630000000000001E-4</v>
      </c>
      <c r="H587">
        <v>0.128</v>
      </c>
      <c r="I587">
        <v>0.128</v>
      </c>
    </row>
    <row r="588" spans="2:9" x14ac:dyDescent="0.2">
      <c r="B588">
        <v>12</v>
      </c>
      <c r="C588">
        <v>1.7999999999999999E-2</v>
      </c>
      <c r="D588">
        <v>0.70899999999999996</v>
      </c>
      <c r="F588">
        <v>12</v>
      </c>
      <c r="G588" s="3">
        <v>1.417E-4</v>
      </c>
      <c r="H588">
        <v>0.122</v>
      </c>
      <c r="I588">
        <v>0.122</v>
      </c>
    </row>
    <row r="589" spans="2:9" x14ac:dyDescent="0.2">
      <c r="B589">
        <v>13</v>
      </c>
      <c r="C589">
        <v>6.0000000000000001E-3</v>
      </c>
      <c r="D589">
        <v>0.35899999999999999</v>
      </c>
      <c r="F589">
        <v>13</v>
      </c>
      <c r="G589" s="3">
        <v>1.7650000000000001E-4</v>
      </c>
      <c r="H589">
        <v>0.153</v>
      </c>
      <c r="I589">
        <v>0.153</v>
      </c>
    </row>
    <row r="590" spans="2:9" x14ac:dyDescent="0.2">
      <c r="B590">
        <v>14</v>
      </c>
      <c r="C590">
        <v>0.121</v>
      </c>
      <c r="D590">
        <v>2.4060000000000001</v>
      </c>
      <c r="F590">
        <v>14</v>
      </c>
      <c r="G590" s="3">
        <v>1.359E-4</v>
      </c>
      <c r="H590">
        <v>0.113</v>
      </c>
      <c r="I590">
        <v>0.113</v>
      </c>
    </row>
    <row r="591" spans="2:9" x14ac:dyDescent="0.2">
      <c r="B591">
        <v>15</v>
      </c>
      <c r="C591">
        <v>3.2000000000000001E-2</v>
      </c>
      <c r="D591">
        <v>1.123</v>
      </c>
      <c r="F591">
        <v>15</v>
      </c>
      <c r="G591" s="3">
        <v>1.2310000000000001E-4</v>
      </c>
      <c r="H591">
        <v>0.108</v>
      </c>
      <c r="I591">
        <v>0.108</v>
      </c>
    </row>
    <row r="592" spans="2:9" x14ac:dyDescent="0.2">
      <c r="B592">
        <v>16</v>
      </c>
      <c r="C592">
        <v>0.16500000000000001</v>
      </c>
      <c r="D592">
        <v>2.5760000000000001</v>
      </c>
      <c r="F592">
        <v>16</v>
      </c>
      <c r="G592" s="3">
        <v>1.033E-4</v>
      </c>
      <c r="H592">
        <v>9.1999999999999998E-2</v>
      </c>
      <c r="I592">
        <v>9.1999999999999998E-2</v>
      </c>
    </row>
    <row r="593" spans="2:9" x14ac:dyDescent="0.2">
      <c r="B593">
        <v>17</v>
      </c>
      <c r="C593">
        <v>0.22800000000000001</v>
      </c>
      <c r="D593">
        <v>3.6259999999999999</v>
      </c>
      <c r="F593">
        <v>17</v>
      </c>
      <c r="G593" s="3">
        <v>1.6369999999999999E-4</v>
      </c>
      <c r="H593">
        <v>0.14399999999999999</v>
      </c>
      <c r="I593">
        <v>0.14399999999999999</v>
      </c>
    </row>
    <row r="594" spans="2:9" x14ac:dyDescent="0.2">
      <c r="B594">
        <v>18</v>
      </c>
      <c r="C594">
        <v>6.2E-2</v>
      </c>
      <c r="D594">
        <v>1.23</v>
      </c>
      <c r="F594">
        <v>18</v>
      </c>
      <c r="G594" s="3">
        <v>1.359E-4</v>
      </c>
      <c r="H594">
        <v>0.121</v>
      </c>
      <c r="I594">
        <v>0.121</v>
      </c>
    </row>
    <row r="595" spans="2:9" x14ac:dyDescent="0.2">
      <c r="B595">
        <v>19</v>
      </c>
      <c r="C595">
        <v>0.121</v>
      </c>
      <c r="D595">
        <v>1.6439999999999999</v>
      </c>
      <c r="F595">
        <v>19</v>
      </c>
      <c r="G595" s="3">
        <v>1.5100000000000001E-4</v>
      </c>
      <c r="H595">
        <v>0.124</v>
      </c>
      <c r="I595">
        <v>0.124</v>
      </c>
    </row>
    <row r="596" spans="2:9" x14ac:dyDescent="0.2">
      <c r="B596">
        <v>20</v>
      </c>
      <c r="C596">
        <v>0.316</v>
      </c>
      <c r="D596">
        <v>5.8150000000000004</v>
      </c>
      <c r="F596">
        <v>20</v>
      </c>
      <c r="G596" s="3">
        <v>9.87E-5</v>
      </c>
      <c r="H596">
        <v>8.4000000000000005E-2</v>
      </c>
      <c r="I596">
        <v>8.4000000000000005E-2</v>
      </c>
    </row>
    <row r="597" spans="2:9" x14ac:dyDescent="0.2">
      <c r="B597">
        <v>21</v>
      </c>
      <c r="C597">
        <v>4.4999999999999998E-2</v>
      </c>
      <c r="D597">
        <v>0.80100000000000005</v>
      </c>
      <c r="F597">
        <v>21</v>
      </c>
      <c r="G597" s="3">
        <v>1.3239999999999999E-4</v>
      </c>
      <c r="H597">
        <v>0.115</v>
      </c>
      <c r="I597">
        <v>0.115</v>
      </c>
    </row>
    <row r="598" spans="2:9" x14ac:dyDescent="0.2">
      <c r="B598">
        <v>22</v>
      </c>
      <c r="C598">
        <v>0.40799999999999997</v>
      </c>
      <c r="D598">
        <v>6.4690000000000003</v>
      </c>
    </row>
    <row r="599" spans="2:9" x14ac:dyDescent="0.2">
      <c r="B599">
        <v>23</v>
      </c>
      <c r="C599">
        <v>1.2E-2</v>
      </c>
      <c r="D599">
        <v>0.501</v>
      </c>
    </row>
    <row r="600" spans="2:9" x14ac:dyDescent="0.2">
      <c r="B600">
        <v>24</v>
      </c>
      <c r="C600">
        <v>0.254</v>
      </c>
      <c r="D600">
        <v>4.5309999999999997</v>
      </c>
    </row>
    <row r="601" spans="2:9" x14ac:dyDescent="0.2">
      <c r="B601">
        <v>25</v>
      </c>
      <c r="C601">
        <v>0.28000000000000003</v>
      </c>
      <c r="D601">
        <v>4.681</v>
      </c>
    </row>
    <row r="602" spans="2:9" x14ac:dyDescent="0.2">
      <c r="B602">
        <v>26</v>
      </c>
      <c r="C602">
        <v>0.105</v>
      </c>
      <c r="D602">
        <v>2.2610000000000001</v>
      </c>
    </row>
    <row r="603" spans="2:9" x14ac:dyDescent="0.2">
      <c r="B603">
        <v>27</v>
      </c>
      <c r="C603">
        <v>4.3999999999999997E-2</v>
      </c>
      <c r="D603">
        <v>0.97799999999999998</v>
      </c>
    </row>
    <row r="604" spans="2:9" x14ac:dyDescent="0.2">
      <c r="B604">
        <v>28</v>
      </c>
      <c r="C604">
        <v>1.6E-2</v>
      </c>
      <c r="D604">
        <v>0.48799999999999999</v>
      </c>
    </row>
    <row r="605" spans="2:9" x14ac:dyDescent="0.2">
      <c r="B605">
        <v>29</v>
      </c>
      <c r="C605">
        <v>0.115</v>
      </c>
      <c r="D605">
        <v>2.6219999999999999</v>
      </c>
    </row>
    <row r="606" spans="2:9" x14ac:dyDescent="0.2">
      <c r="B606">
        <v>30</v>
      </c>
      <c r="C606">
        <v>8.3000000000000004E-2</v>
      </c>
      <c r="D606">
        <v>2.0760000000000001</v>
      </c>
    </row>
    <row r="607" spans="2:9" x14ac:dyDescent="0.2">
      <c r="B607">
        <v>31</v>
      </c>
      <c r="C607">
        <v>0.03</v>
      </c>
      <c r="D607">
        <v>0.93200000000000005</v>
      </c>
    </row>
    <row r="608" spans="2:9" x14ac:dyDescent="0.2">
      <c r="B608">
        <v>32</v>
      </c>
      <c r="C608">
        <v>0.02</v>
      </c>
      <c r="D608">
        <v>0.55400000000000005</v>
      </c>
    </row>
    <row r="609" spans="2:4" x14ac:dyDescent="0.2">
      <c r="B609">
        <v>33</v>
      </c>
      <c r="C609">
        <v>0.19700000000000001</v>
      </c>
      <c r="D609">
        <v>3.694</v>
      </c>
    </row>
    <row r="610" spans="2:4" x14ac:dyDescent="0.2">
      <c r="B610">
        <v>34</v>
      </c>
      <c r="C610">
        <v>4.2999999999999997E-2</v>
      </c>
      <c r="D610">
        <v>0.98099999999999998</v>
      </c>
    </row>
    <row r="611" spans="2:4" x14ac:dyDescent="0.2">
      <c r="B611">
        <v>35</v>
      </c>
      <c r="C611">
        <v>0.89600000000000002</v>
      </c>
      <c r="D611">
        <v>8.6069999999999993</v>
      </c>
    </row>
    <row r="612" spans="2:4" x14ac:dyDescent="0.2">
      <c r="B612">
        <v>36</v>
      </c>
      <c r="C612">
        <v>0.17499999999999999</v>
      </c>
      <c r="D612">
        <v>2.105</v>
      </c>
    </row>
    <row r="613" spans="2:4" x14ac:dyDescent="0.2">
      <c r="B613">
        <v>37</v>
      </c>
      <c r="C613">
        <v>0.33200000000000002</v>
      </c>
      <c r="D613">
        <v>3.5009999999999999</v>
      </c>
    </row>
    <row r="614" spans="2:4" x14ac:dyDescent="0.2">
      <c r="B614">
        <v>38</v>
      </c>
      <c r="C614">
        <v>9.2999999999999999E-2</v>
      </c>
      <c r="D614">
        <v>1.9610000000000001</v>
      </c>
    </row>
    <row r="615" spans="2:4" x14ac:dyDescent="0.2">
      <c r="B615">
        <v>39</v>
      </c>
      <c r="C615">
        <v>0.58299999999999996</v>
      </c>
      <c r="D615">
        <v>6.3470000000000004</v>
      </c>
    </row>
    <row r="616" spans="2:4" x14ac:dyDescent="0.2">
      <c r="B616">
        <v>40</v>
      </c>
      <c r="C616">
        <v>5.5E-2</v>
      </c>
      <c r="D616">
        <v>1.325</v>
      </c>
    </row>
    <row r="617" spans="2:4" x14ac:dyDescent="0.2">
      <c r="B617">
        <v>41</v>
      </c>
      <c r="C617">
        <v>2.3E-2</v>
      </c>
      <c r="D617">
        <v>0.879</v>
      </c>
    </row>
    <row r="618" spans="2:4" x14ac:dyDescent="0.2">
      <c r="B618">
        <v>42</v>
      </c>
      <c r="C618">
        <v>2.5000000000000001E-2</v>
      </c>
      <c r="D618">
        <v>0.84499999999999997</v>
      </c>
    </row>
    <row r="619" spans="2:4" x14ac:dyDescent="0.2">
      <c r="B619">
        <v>43</v>
      </c>
      <c r="C619">
        <v>0.14399999999999999</v>
      </c>
      <c r="D619">
        <v>3.048</v>
      </c>
    </row>
    <row r="620" spans="2:4" x14ac:dyDescent="0.2">
      <c r="B620">
        <v>44</v>
      </c>
      <c r="C620">
        <v>0.63800000000000001</v>
      </c>
      <c r="D620">
        <v>9.2050000000000001</v>
      </c>
    </row>
    <row r="621" spans="2:4" x14ac:dyDescent="0.2">
      <c r="B621">
        <v>45</v>
      </c>
      <c r="C621">
        <v>8.2000000000000003E-2</v>
      </c>
      <c r="D621">
        <v>1.85</v>
      </c>
    </row>
    <row r="622" spans="2:4" x14ac:dyDescent="0.2">
      <c r="B622">
        <v>46</v>
      </c>
      <c r="C622">
        <v>0.38</v>
      </c>
      <c r="D622">
        <v>4.71</v>
      </c>
    </row>
    <row r="623" spans="2:4" x14ac:dyDescent="0.2">
      <c r="B623">
        <v>47</v>
      </c>
      <c r="C623">
        <v>0.1</v>
      </c>
      <c r="D623">
        <v>1.72</v>
      </c>
    </row>
    <row r="624" spans="2:4" x14ac:dyDescent="0.2">
      <c r="B624">
        <v>48</v>
      </c>
      <c r="C624">
        <v>0.32800000000000001</v>
      </c>
      <c r="D624">
        <v>3.8839999999999999</v>
      </c>
    </row>
    <row r="625" spans="2:4" x14ac:dyDescent="0.2">
      <c r="B625">
        <v>49</v>
      </c>
      <c r="C625">
        <v>0.60299999999999998</v>
      </c>
      <c r="D625">
        <v>7.2320000000000002</v>
      </c>
    </row>
    <row r="626" spans="2:4" x14ac:dyDescent="0.2">
      <c r="B626">
        <v>50</v>
      </c>
      <c r="C626">
        <v>0.13600000000000001</v>
      </c>
      <c r="D626">
        <v>2.1789999999999998</v>
      </c>
    </row>
    <row r="627" spans="2:4" x14ac:dyDescent="0.2">
      <c r="B627">
        <v>51</v>
      </c>
      <c r="C627">
        <v>5.8000000000000003E-2</v>
      </c>
      <c r="D627">
        <v>1.5209999999999999</v>
      </c>
    </row>
    <row r="628" spans="2:4" x14ac:dyDescent="0.2">
      <c r="B628">
        <v>52</v>
      </c>
      <c r="C628">
        <v>0.05</v>
      </c>
      <c r="D628">
        <v>1.0389999999999999</v>
      </c>
    </row>
    <row r="629" spans="2:4" x14ac:dyDescent="0.2">
      <c r="B629">
        <v>53</v>
      </c>
      <c r="C629">
        <v>0.35299999999999998</v>
      </c>
      <c r="D629">
        <v>3.6339999999999999</v>
      </c>
    </row>
    <row r="630" spans="2:4" x14ac:dyDescent="0.2">
      <c r="B630">
        <v>54</v>
      </c>
      <c r="C630">
        <v>8.5999999999999993E-2</v>
      </c>
      <c r="D630">
        <v>1.149</v>
      </c>
    </row>
    <row r="631" spans="2:4" x14ac:dyDescent="0.2">
      <c r="B631">
        <v>55</v>
      </c>
      <c r="C631">
        <v>8.1000000000000003E-2</v>
      </c>
      <c r="D631">
        <v>1.3280000000000001</v>
      </c>
    </row>
    <row r="632" spans="2:4" x14ac:dyDescent="0.2">
      <c r="B632">
        <v>56</v>
      </c>
      <c r="C632">
        <v>2.081</v>
      </c>
      <c r="D632">
        <v>10.99</v>
      </c>
    </row>
    <row r="633" spans="2:4" x14ac:dyDescent="0.2">
      <c r="B633">
        <v>57</v>
      </c>
      <c r="C633">
        <v>3.5000000000000003E-2</v>
      </c>
      <c r="D633">
        <v>0.76600000000000001</v>
      </c>
    </row>
    <row r="634" spans="2:4" x14ac:dyDescent="0.2">
      <c r="B634">
        <v>58</v>
      </c>
      <c r="C634">
        <v>3.5999999999999997E-2</v>
      </c>
      <c r="D634">
        <v>0.72</v>
      </c>
    </row>
    <row r="635" spans="2:4" x14ac:dyDescent="0.2">
      <c r="B635">
        <v>59</v>
      </c>
      <c r="C635">
        <v>2.3E-2</v>
      </c>
      <c r="D635">
        <v>0.82599999999999996</v>
      </c>
    </row>
    <row r="636" spans="2:4" x14ac:dyDescent="0.2">
      <c r="B636">
        <v>60</v>
      </c>
      <c r="C636">
        <v>7.2999999999999995E-2</v>
      </c>
      <c r="D636">
        <v>1.696</v>
      </c>
    </row>
    <row r="637" spans="2:4" x14ac:dyDescent="0.2">
      <c r="B637">
        <v>61</v>
      </c>
      <c r="C637">
        <v>1.234</v>
      </c>
      <c r="D637">
        <v>16.66</v>
      </c>
    </row>
    <row r="638" spans="2:4" x14ac:dyDescent="0.2">
      <c r="B638">
        <v>62</v>
      </c>
      <c r="C638">
        <v>0.38900000000000001</v>
      </c>
      <c r="D638">
        <v>4.843</v>
      </c>
    </row>
    <row r="639" spans="2:4" x14ac:dyDescent="0.2">
      <c r="B639">
        <v>63</v>
      </c>
      <c r="C639">
        <v>5.5E-2</v>
      </c>
      <c r="D639">
        <v>1.212</v>
      </c>
    </row>
    <row r="640" spans="2:4" x14ac:dyDescent="0.2">
      <c r="B640">
        <v>64</v>
      </c>
      <c r="C640">
        <v>0.38400000000000001</v>
      </c>
      <c r="D640">
        <v>5.8609999999999998</v>
      </c>
    </row>
    <row r="641" spans="1:9" x14ac:dyDescent="0.2">
      <c r="B641">
        <v>65</v>
      </c>
      <c r="C641">
        <v>0.129</v>
      </c>
      <c r="D641">
        <v>2.7730000000000001</v>
      </c>
    </row>
    <row r="642" spans="1:9" x14ac:dyDescent="0.2">
      <c r="B642">
        <v>66</v>
      </c>
      <c r="C642">
        <v>0.126</v>
      </c>
      <c r="D642">
        <v>2.4990000000000001</v>
      </c>
    </row>
    <row r="643" spans="1:9" x14ac:dyDescent="0.2">
      <c r="B643">
        <v>67</v>
      </c>
      <c r="C643">
        <v>0.13200000000000001</v>
      </c>
      <c r="D643">
        <v>1.8420000000000001</v>
      </c>
    </row>
    <row r="644" spans="1:9" x14ac:dyDescent="0.2">
      <c r="B644" t="s">
        <v>0</v>
      </c>
      <c r="G644" t="s">
        <v>11</v>
      </c>
    </row>
    <row r="645" spans="1:9" x14ac:dyDescent="0.2">
      <c r="B645" t="s">
        <v>2</v>
      </c>
      <c r="C645">
        <f>SUM(D647:D705)</f>
        <v>158.57600000000002</v>
      </c>
      <c r="G645" t="s">
        <v>12</v>
      </c>
      <c r="H645">
        <f>SUM(H647:H657)</f>
        <v>0.63400000000000001</v>
      </c>
    </row>
    <row r="646" spans="1:9" x14ac:dyDescent="0.2">
      <c r="A646" t="s">
        <v>27</v>
      </c>
      <c r="C646" t="s">
        <v>3</v>
      </c>
      <c r="D646" t="s">
        <v>4</v>
      </c>
      <c r="G646" t="s">
        <v>3</v>
      </c>
      <c r="H646" t="s">
        <v>4</v>
      </c>
      <c r="I646" t="s">
        <v>10</v>
      </c>
    </row>
    <row r="647" spans="1:9" x14ac:dyDescent="0.2">
      <c r="B647">
        <v>1</v>
      </c>
      <c r="C647">
        <v>0.42699999999999999</v>
      </c>
      <c r="D647">
        <v>5.8680000000000003</v>
      </c>
      <c r="F647">
        <v>1</v>
      </c>
      <c r="G647" s="3">
        <v>5.4110000000000002E-5</v>
      </c>
      <c r="H647">
        <v>4.8000000000000001E-2</v>
      </c>
      <c r="I647">
        <v>4.8000000000000001E-2</v>
      </c>
    </row>
    <row r="648" spans="1:9" x14ac:dyDescent="0.2">
      <c r="B648">
        <v>2</v>
      </c>
      <c r="C648">
        <v>0.23400000000000001</v>
      </c>
      <c r="D648">
        <v>2.5110000000000001</v>
      </c>
      <c r="F648">
        <v>2</v>
      </c>
      <c r="G648" s="3">
        <v>5.8709999999999999E-5</v>
      </c>
      <c r="H648">
        <v>5.0999999999999997E-2</v>
      </c>
      <c r="I648">
        <v>5.0999999999999997E-2</v>
      </c>
    </row>
    <row r="649" spans="1:9" x14ac:dyDescent="0.2">
      <c r="B649">
        <v>3</v>
      </c>
      <c r="C649">
        <v>3.2000000000000001E-2</v>
      </c>
      <c r="D649">
        <v>0.80600000000000005</v>
      </c>
      <c r="F649">
        <v>3</v>
      </c>
      <c r="G649" s="3">
        <v>5.181E-5</v>
      </c>
      <c r="H649">
        <v>4.4999999999999998E-2</v>
      </c>
      <c r="I649">
        <v>4.4999999999999998E-2</v>
      </c>
    </row>
    <row r="650" spans="1:9" x14ac:dyDescent="0.2">
      <c r="B650">
        <v>4</v>
      </c>
      <c r="C650">
        <v>0.372</v>
      </c>
      <c r="D650">
        <v>3.2250000000000001</v>
      </c>
      <c r="F650">
        <v>4</v>
      </c>
      <c r="G650" s="3">
        <v>3.9140000000000001E-5</v>
      </c>
      <c r="H650">
        <v>3.2000000000000001E-2</v>
      </c>
      <c r="I650">
        <v>3.2000000000000001E-2</v>
      </c>
    </row>
    <row r="651" spans="1:9" x14ac:dyDescent="0.2">
      <c r="B651">
        <v>5</v>
      </c>
      <c r="C651">
        <v>0.78700000000000003</v>
      </c>
      <c r="D651">
        <v>10.875</v>
      </c>
      <c r="F651">
        <v>5</v>
      </c>
      <c r="G651" s="3">
        <v>8.174E-5</v>
      </c>
      <c r="H651">
        <v>7.2999999999999995E-2</v>
      </c>
      <c r="I651">
        <v>7.2999999999999995E-2</v>
      </c>
    </row>
    <row r="652" spans="1:9" x14ac:dyDescent="0.2">
      <c r="B652">
        <v>6</v>
      </c>
      <c r="C652">
        <v>6.5000000000000002E-2</v>
      </c>
      <c r="D652">
        <v>1.4470000000000001</v>
      </c>
      <c r="F652">
        <v>6</v>
      </c>
      <c r="G652" s="3">
        <v>6.4469999999999998E-5</v>
      </c>
      <c r="H652">
        <v>5.3999999999999999E-2</v>
      </c>
      <c r="I652">
        <v>5.3999999999999999E-2</v>
      </c>
    </row>
    <row r="653" spans="1:9" x14ac:dyDescent="0.2">
      <c r="B653">
        <v>7</v>
      </c>
      <c r="C653">
        <v>0.82799999999999996</v>
      </c>
      <c r="D653">
        <v>9.4730000000000008</v>
      </c>
      <c r="F653">
        <v>7</v>
      </c>
      <c r="G653" s="3">
        <v>4.7200000000000002E-5</v>
      </c>
      <c r="H653">
        <v>4.1000000000000002E-2</v>
      </c>
      <c r="I653">
        <v>4.1000000000000002E-2</v>
      </c>
    </row>
    <row r="654" spans="1:9" x14ac:dyDescent="0.2">
      <c r="B654">
        <v>8</v>
      </c>
      <c r="C654">
        <v>0.308</v>
      </c>
      <c r="D654">
        <v>4.2519999999999998</v>
      </c>
      <c r="F654">
        <v>8</v>
      </c>
      <c r="G654" s="3">
        <v>5.5260000000000003E-5</v>
      </c>
      <c r="H654">
        <v>4.8000000000000001E-2</v>
      </c>
      <c r="I654">
        <v>4.8000000000000001E-2</v>
      </c>
    </row>
    <row r="655" spans="1:9" x14ac:dyDescent="0.2">
      <c r="B655">
        <v>9</v>
      </c>
      <c r="C655">
        <v>1.272</v>
      </c>
      <c r="D655">
        <v>10.618</v>
      </c>
      <c r="F655">
        <v>9</v>
      </c>
      <c r="G655" s="3">
        <v>6.2169999999999996E-5</v>
      </c>
      <c r="H655">
        <v>5.6000000000000001E-2</v>
      </c>
      <c r="I655">
        <v>5.6000000000000001E-2</v>
      </c>
    </row>
    <row r="656" spans="1:9" x14ac:dyDescent="0.2">
      <c r="B656">
        <v>10</v>
      </c>
      <c r="C656">
        <v>0.13300000000000001</v>
      </c>
      <c r="D656">
        <v>2.2309999999999999</v>
      </c>
      <c r="F656">
        <v>10</v>
      </c>
      <c r="G656" s="3">
        <v>7.7130000000000002E-5</v>
      </c>
      <c r="H656">
        <v>6.8000000000000005E-2</v>
      </c>
      <c r="I656">
        <v>6.8000000000000005E-2</v>
      </c>
    </row>
    <row r="657" spans="2:9" x14ac:dyDescent="0.2">
      <c r="B657">
        <v>11</v>
      </c>
      <c r="C657">
        <v>0.122</v>
      </c>
      <c r="D657">
        <v>1.69</v>
      </c>
      <c r="F657">
        <v>11</v>
      </c>
      <c r="G657" s="3">
        <v>1.3579999999999999E-4</v>
      </c>
      <c r="H657">
        <v>0.11799999999999999</v>
      </c>
      <c r="I657">
        <v>0.11799999999999999</v>
      </c>
    </row>
    <row r="658" spans="2:9" x14ac:dyDescent="0.2">
      <c r="B658">
        <v>12</v>
      </c>
      <c r="C658">
        <v>9.0999999999999998E-2</v>
      </c>
      <c r="D658">
        <v>1.151</v>
      </c>
    </row>
    <row r="659" spans="2:9" x14ac:dyDescent="0.2">
      <c r="B659">
        <v>13</v>
      </c>
      <c r="C659">
        <v>0.442</v>
      </c>
      <c r="D659">
        <v>3.194</v>
      </c>
    </row>
    <row r="660" spans="2:9" x14ac:dyDescent="0.2">
      <c r="B660">
        <v>14</v>
      </c>
      <c r="C660">
        <v>9.4E-2</v>
      </c>
      <c r="D660">
        <v>1.4490000000000001</v>
      </c>
    </row>
    <row r="661" spans="2:9" x14ac:dyDescent="0.2">
      <c r="B661">
        <v>15</v>
      </c>
      <c r="C661">
        <v>5.6000000000000001E-2</v>
      </c>
      <c r="D661">
        <v>1.202</v>
      </c>
    </row>
    <row r="662" spans="2:9" x14ac:dyDescent="0.2">
      <c r="B662">
        <v>16</v>
      </c>
      <c r="C662">
        <v>0.108</v>
      </c>
      <c r="D662">
        <v>1.601</v>
      </c>
    </row>
    <row r="663" spans="2:9" x14ac:dyDescent="0.2">
      <c r="B663">
        <v>17</v>
      </c>
      <c r="C663">
        <v>0.40600000000000003</v>
      </c>
      <c r="D663">
        <v>4.7169999999999996</v>
      </c>
    </row>
    <row r="664" spans="2:9" x14ac:dyDescent="0.2">
      <c r="B664">
        <v>18</v>
      </c>
      <c r="C664">
        <v>0.11799999999999999</v>
      </c>
      <c r="D664">
        <v>1.484</v>
      </c>
    </row>
    <row r="665" spans="2:9" x14ac:dyDescent="0.2">
      <c r="B665">
        <v>19</v>
      </c>
      <c r="C665">
        <v>2.8000000000000001E-2</v>
      </c>
      <c r="D665">
        <v>0.63400000000000001</v>
      </c>
    </row>
    <row r="666" spans="2:9" x14ac:dyDescent="0.2">
      <c r="B666">
        <v>20</v>
      </c>
      <c r="C666">
        <v>0.188</v>
      </c>
      <c r="D666">
        <v>2.1150000000000002</v>
      </c>
    </row>
    <row r="667" spans="2:9" x14ac:dyDescent="0.2">
      <c r="B667">
        <v>21</v>
      </c>
      <c r="C667">
        <v>3.6999999999999998E-2</v>
      </c>
      <c r="D667">
        <v>0.77900000000000003</v>
      </c>
    </row>
    <row r="668" spans="2:9" x14ac:dyDescent="0.2">
      <c r="B668">
        <v>22</v>
      </c>
      <c r="C668">
        <v>9.0999999999999998E-2</v>
      </c>
      <c r="D668">
        <v>1.8420000000000001</v>
      </c>
    </row>
    <row r="669" spans="2:9" x14ac:dyDescent="0.2">
      <c r="B669">
        <v>23</v>
      </c>
      <c r="C669">
        <v>7.4999999999999997E-2</v>
      </c>
      <c r="D669">
        <v>1.095</v>
      </c>
    </row>
    <row r="670" spans="2:9" x14ac:dyDescent="0.2">
      <c r="B670">
        <v>24</v>
      </c>
      <c r="C670">
        <v>0.60599999999999998</v>
      </c>
      <c r="D670">
        <v>6.1879999999999997</v>
      </c>
    </row>
    <row r="671" spans="2:9" x14ac:dyDescent="0.2">
      <c r="B671">
        <v>25</v>
      </c>
      <c r="C671">
        <v>8.2000000000000003E-2</v>
      </c>
      <c r="D671">
        <v>1.052</v>
      </c>
    </row>
    <row r="672" spans="2:9" x14ac:dyDescent="0.2">
      <c r="B672">
        <v>26</v>
      </c>
      <c r="C672">
        <v>6.8000000000000005E-2</v>
      </c>
      <c r="D672">
        <v>1.1000000000000001</v>
      </c>
    </row>
    <row r="673" spans="2:4" x14ac:dyDescent="0.2">
      <c r="B673">
        <v>27</v>
      </c>
      <c r="C673">
        <v>0.49199999999999999</v>
      </c>
      <c r="D673">
        <v>4.5449999999999999</v>
      </c>
    </row>
    <row r="674" spans="2:4" x14ac:dyDescent="0.2">
      <c r="B674">
        <v>28</v>
      </c>
      <c r="C674">
        <v>9.7000000000000003E-2</v>
      </c>
      <c r="D674">
        <v>1.4179999999999999</v>
      </c>
    </row>
    <row r="675" spans="2:4" x14ac:dyDescent="0.2">
      <c r="B675">
        <v>29</v>
      </c>
      <c r="C675">
        <v>0.64400000000000002</v>
      </c>
      <c r="D675">
        <v>7.157</v>
      </c>
    </row>
    <row r="676" spans="2:4" x14ac:dyDescent="0.2">
      <c r="B676">
        <v>30</v>
      </c>
      <c r="C676">
        <v>7.5999999999999998E-2</v>
      </c>
      <c r="D676">
        <v>1.4419999999999999</v>
      </c>
    </row>
    <row r="677" spans="2:4" x14ac:dyDescent="0.2">
      <c r="B677">
        <v>31</v>
      </c>
      <c r="C677">
        <v>3.3000000000000002E-2</v>
      </c>
      <c r="D677">
        <v>0.78600000000000003</v>
      </c>
    </row>
    <row r="678" spans="2:4" x14ac:dyDescent="0.2">
      <c r="B678">
        <v>32</v>
      </c>
      <c r="C678">
        <v>0.193</v>
      </c>
      <c r="D678">
        <v>3.149</v>
      </c>
    </row>
    <row r="679" spans="2:4" x14ac:dyDescent="0.2">
      <c r="B679">
        <v>33</v>
      </c>
      <c r="C679">
        <v>0.39200000000000002</v>
      </c>
      <c r="D679">
        <v>6.61</v>
      </c>
    </row>
    <row r="680" spans="2:4" x14ac:dyDescent="0.2">
      <c r="B680">
        <v>34</v>
      </c>
      <c r="C680">
        <v>8.1000000000000003E-2</v>
      </c>
      <c r="D680">
        <v>1.843</v>
      </c>
    </row>
    <row r="681" spans="2:4" x14ac:dyDescent="0.2">
      <c r="B681">
        <v>35</v>
      </c>
      <c r="C681">
        <v>0.11600000000000001</v>
      </c>
      <c r="D681">
        <v>1.778</v>
      </c>
    </row>
    <row r="682" spans="2:4" x14ac:dyDescent="0.2">
      <c r="B682">
        <v>36</v>
      </c>
      <c r="C682">
        <v>3.3000000000000002E-2</v>
      </c>
      <c r="D682">
        <v>0.74</v>
      </c>
    </row>
    <row r="683" spans="2:4" x14ac:dyDescent="0.2">
      <c r="B683">
        <v>37</v>
      </c>
      <c r="C683">
        <v>0.47</v>
      </c>
      <c r="D683">
        <v>5.34</v>
      </c>
    </row>
    <row r="684" spans="2:4" x14ac:dyDescent="0.2">
      <c r="B684">
        <v>38</v>
      </c>
      <c r="C684">
        <v>0.317</v>
      </c>
      <c r="D684">
        <v>4.4710000000000001</v>
      </c>
    </row>
    <row r="685" spans="2:4" x14ac:dyDescent="0.2">
      <c r="B685">
        <v>39</v>
      </c>
      <c r="C685">
        <v>2.1999999999999999E-2</v>
      </c>
      <c r="D685">
        <v>0.6</v>
      </c>
    </row>
    <row r="686" spans="2:4" x14ac:dyDescent="0.2">
      <c r="B686">
        <v>40</v>
      </c>
      <c r="C686">
        <v>5.0999999999999997E-2</v>
      </c>
      <c r="D686">
        <v>0.83899999999999997</v>
      </c>
    </row>
    <row r="687" spans="2:4" x14ac:dyDescent="0.2">
      <c r="B687">
        <v>41</v>
      </c>
      <c r="C687">
        <v>2.1999999999999999E-2</v>
      </c>
      <c r="D687">
        <v>0.54100000000000004</v>
      </c>
    </row>
    <row r="688" spans="2:4" x14ac:dyDescent="0.2">
      <c r="B688">
        <v>42</v>
      </c>
      <c r="C688">
        <v>6.8000000000000005E-2</v>
      </c>
      <c r="D688">
        <v>1.153</v>
      </c>
    </row>
    <row r="689" spans="2:4" x14ac:dyDescent="0.2">
      <c r="B689">
        <v>43</v>
      </c>
      <c r="C689">
        <v>2.1000000000000001E-2</v>
      </c>
      <c r="D689">
        <v>0.55200000000000005</v>
      </c>
    </row>
    <row r="690" spans="2:4" x14ac:dyDescent="0.2">
      <c r="B690">
        <v>44</v>
      </c>
      <c r="C690">
        <v>0.26700000000000002</v>
      </c>
      <c r="D690">
        <v>3.2149999999999999</v>
      </c>
    </row>
    <row r="691" spans="2:4" x14ac:dyDescent="0.2">
      <c r="B691">
        <v>45</v>
      </c>
      <c r="C691">
        <v>2.8000000000000001E-2</v>
      </c>
      <c r="D691">
        <v>0.76100000000000001</v>
      </c>
    </row>
    <row r="692" spans="2:4" x14ac:dyDescent="0.2">
      <c r="B692">
        <v>46</v>
      </c>
      <c r="C692">
        <v>0.14599999999999999</v>
      </c>
      <c r="D692">
        <v>1.9990000000000001</v>
      </c>
    </row>
    <row r="693" spans="2:4" x14ac:dyDescent="0.2">
      <c r="B693">
        <v>47</v>
      </c>
      <c r="C693">
        <v>2.5999999999999999E-2</v>
      </c>
      <c r="D693">
        <v>0.60599999999999998</v>
      </c>
    </row>
    <row r="694" spans="2:4" x14ac:dyDescent="0.2">
      <c r="B694">
        <v>48</v>
      </c>
      <c r="C694">
        <v>0.02</v>
      </c>
      <c r="D694">
        <v>0.53400000000000003</v>
      </c>
    </row>
    <row r="695" spans="2:4" x14ac:dyDescent="0.2">
      <c r="B695">
        <v>49</v>
      </c>
      <c r="C695">
        <v>2.5999999999999999E-2</v>
      </c>
      <c r="D695">
        <v>0.58599999999999997</v>
      </c>
    </row>
    <row r="696" spans="2:4" x14ac:dyDescent="0.2">
      <c r="B696">
        <v>50</v>
      </c>
      <c r="C696">
        <v>0.26600000000000001</v>
      </c>
      <c r="D696">
        <v>3.6859999999999999</v>
      </c>
    </row>
    <row r="697" spans="2:4" x14ac:dyDescent="0.2">
      <c r="B697">
        <v>51</v>
      </c>
      <c r="C697">
        <v>0.20499999999999999</v>
      </c>
      <c r="D697">
        <v>2.028</v>
      </c>
    </row>
    <row r="698" spans="2:4" x14ac:dyDescent="0.2">
      <c r="B698">
        <v>52</v>
      </c>
      <c r="C698">
        <v>0.61599999999999999</v>
      </c>
      <c r="D698">
        <v>7.3479999999999999</v>
      </c>
    </row>
    <row r="699" spans="2:4" x14ac:dyDescent="0.2">
      <c r="B699">
        <v>53</v>
      </c>
      <c r="C699">
        <v>0.249</v>
      </c>
      <c r="D699">
        <v>2.5179999999999998</v>
      </c>
    </row>
    <row r="700" spans="2:4" x14ac:dyDescent="0.2">
      <c r="B700">
        <v>54</v>
      </c>
      <c r="C700">
        <v>7.0999999999999994E-2</v>
      </c>
      <c r="D700">
        <v>1.0900000000000001</v>
      </c>
    </row>
    <row r="701" spans="2:4" x14ac:dyDescent="0.2">
      <c r="B701">
        <v>55</v>
      </c>
      <c r="C701">
        <v>8.3000000000000004E-2</v>
      </c>
      <c r="D701">
        <v>1.4039999999999999</v>
      </c>
    </row>
    <row r="702" spans="2:4" x14ac:dyDescent="0.2">
      <c r="B702">
        <v>56</v>
      </c>
      <c r="C702">
        <v>0.11700000000000001</v>
      </c>
      <c r="D702">
        <v>2.488</v>
      </c>
    </row>
    <row r="703" spans="2:4" x14ac:dyDescent="0.2">
      <c r="B703">
        <v>57</v>
      </c>
      <c r="C703">
        <v>0.19500000000000001</v>
      </c>
      <c r="D703">
        <v>2.5870000000000002</v>
      </c>
    </row>
    <row r="704" spans="2:4" x14ac:dyDescent="0.2">
      <c r="B704">
        <v>58</v>
      </c>
      <c r="C704">
        <v>0.04</v>
      </c>
      <c r="D704">
        <v>0.77500000000000002</v>
      </c>
    </row>
    <row r="705" spans="1:9" x14ac:dyDescent="0.2">
      <c r="B705">
        <v>59</v>
      </c>
      <c r="C705">
        <v>0.05</v>
      </c>
      <c r="D705">
        <v>1.3879999999999999</v>
      </c>
    </row>
    <row r="706" spans="1:9" x14ac:dyDescent="0.2">
      <c r="B706" t="s">
        <v>0</v>
      </c>
      <c r="G706" t="s">
        <v>11</v>
      </c>
    </row>
    <row r="707" spans="1:9" x14ac:dyDescent="0.2">
      <c r="B707" t="s">
        <v>2</v>
      </c>
      <c r="C707">
        <f>SUM(D709:D747)</f>
        <v>88.054999999999993</v>
      </c>
      <c r="G707" t="s">
        <v>12</v>
      </c>
      <c r="H707">
        <f>SUM(H709:H722)</f>
        <v>1.1399999999999999</v>
      </c>
    </row>
    <row r="708" spans="1:9" x14ac:dyDescent="0.2">
      <c r="A708" t="s">
        <v>28</v>
      </c>
      <c r="C708" t="s">
        <v>3</v>
      </c>
      <c r="D708" t="s">
        <v>4</v>
      </c>
      <c r="G708" t="s">
        <v>3</v>
      </c>
      <c r="H708" t="s">
        <v>4</v>
      </c>
      <c r="I708" t="s">
        <v>10</v>
      </c>
    </row>
    <row r="709" spans="1:9" x14ac:dyDescent="0.2">
      <c r="B709">
        <v>1</v>
      </c>
      <c r="C709">
        <v>0.223</v>
      </c>
      <c r="D709">
        <v>4.0819999999999999</v>
      </c>
      <c r="F709">
        <v>1</v>
      </c>
      <c r="G709" s="3">
        <v>6.0380000000000001E-5</v>
      </c>
      <c r="H709">
        <v>5.3999999999999999E-2</v>
      </c>
      <c r="I709">
        <v>5.3999999999999999E-2</v>
      </c>
    </row>
    <row r="710" spans="1:9" x14ac:dyDescent="0.2">
      <c r="B710">
        <v>2</v>
      </c>
      <c r="C710">
        <v>1.2829999999999999</v>
      </c>
      <c r="D710">
        <v>10.478999999999999</v>
      </c>
      <c r="F710">
        <v>2</v>
      </c>
      <c r="G710" s="3">
        <v>1.219E-4</v>
      </c>
      <c r="H710">
        <v>0.10299999999999999</v>
      </c>
      <c r="I710">
        <v>0.10299999999999999</v>
      </c>
    </row>
    <row r="711" spans="1:9" x14ac:dyDescent="0.2">
      <c r="B711">
        <v>3</v>
      </c>
      <c r="C711">
        <v>8.7999999999999995E-2</v>
      </c>
      <c r="D711">
        <v>2.0089999999999999</v>
      </c>
      <c r="F711">
        <v>3</v>
      </c>
      <c r="G711" s="3">
        <v>1.08E-4</v>
      </c>
      <c r="H711">
        <v>9.0999999999999998E-2</v>
      </c>
      <c r="I711">
        <v>9.0999999999999998E-2</v>
      </c>
    </row>
    <row r="712" spans="1:9" x14ac:dyDescent="0.2">
      <c r="B712">
        <v>4</v>
      </c>
      <c r="C712">
        <v>2.5000000000000001E-2</v>
      </c>
      <c r="D712">
        <v>0.58899999999999997</v>
      </c>
      <c r="F712">
        <v>4</v>
      </c>
      <c r="G712" s="3">
        <v>7.6639999999999998E-5</v>
      </c>
      <c r="H712">
        <v>6.4000000000000001E-2</v>
      </c>
      <c r="I712">
        <v>6.4000000000000001E-2</v>
      </c>
    </row>
    <row r="713" spans="1:9" x14ac:dyDescent="0.2">
      <c r="B713">
        <v>5</v>
      </c>
      <c r="C713">
        <v>5.0000000000000001E-3</v>
      </c>
      <c r="D713">
        <v>0.28899999999999998</v>
      </c>
      <c r="F713">
        <v>5</v>
      </c>
      <c r="G713" s="3">
        <v>4.9929999999999998E-5</v>
      </c>
      <c r="H713">
        <v>4.3999999999999997E-2</v>
      </c>
      <c r="I713">
        <v>4.3999999999999997E-2</v>
      </c>
    </row>
    <row r="714" spans="1:9" x14ac:dyDescent="0.2">
      <c r="B714">
        <v>6</v>
      </c>
      <c r="C714">
        <v>1.2E-2</v>
      </c>
      <c r="D714">
        <v>0.40600000000000003</v>
      </c>
      <c r="F714">
        <v>6</v>
      </c>
      <c r="G714" s="3">
        <v>1.033E-4</v>
      </c>
      <c r="H714">
        <v>8.5999999999999993E-2</v>
      </c>
      <c r="I714">
        <v>8.5999999999999993E-2</v>
      </c>
    </row>
    <row r="715" spans="1:9" x14ac:dyDescent="0.2">
      <c r="B715">
        <v>7</v>
      </c>
      <c r="C715">
        <v>4.0000000000000001E-3</v>
      </c>
      <c r="D715">
        <v>0.255</v>
      </c>
      <c r="F715">
        <v>7</v>
      </c>
      <c r="G715" s="3">
        <v>1.208E-4</v>
      </c>
      <c r="H715">
        <v>0.105</v>
      </c>
      <c r="I715">
        <v>0.105</v>
      </c>
    </row>
    <row r="716" spans="1:9" x14ac:dyDescent="0.2">
      <c r="B716">
        <v>8</v>
      </c>
      <c r="C716">
        <v>1.2999999999999999E-2</v>
      </c>
      <c r="D716">
        <v>0.60399999999999998</v>
      </c>
      <c r="F716">
        <v>8</v>
      </c>
      <c r="G716" s="3">
        <v>9.0569999999999995E-5</v>
      </c>
      <c r="H716">
        <v>7.5999999999999998E-2</v>
      </c>
      <c r="I716">
        <v>7.5999999999999998E-2</v>
      </c>
    </row>
    <row r="717" spans="1:9" x14ac:dyDescent="0.2">
      <c r="B717">
        <v>9</v>
      </c>
      <c r="C717">
        <v>5.1999999999999998E-2</v>
      </c>
      <c r="D717">
        <v>1.145</v>
      </c>
      <c r="F717">
        <v>9</v>
      </c>
      <c r="G717" s="3">
        <v>1.4860000000000001E-4</v>
      </c>
      <c r="H717">
        <v>0.127</v>
      </c>
      <c r="I717">
        <v>0.127</v>
      </c>
    </row>
    <row r="718" spans="1:9" x14ac:dyDescent="0.2">
      <c r="B718">
        <v>10</v>
      </c>
      <c r="C718">
        <v>1.7000000000000001E-2</v>
      </c>
      <c r="D718">
        <v>0.64500000000000002</v>
      </c>
      <c r="F718">
        <v>10</v>
      </c>
      <c r="G718" s="3">
        <v>1.219E-4</v>
      </c>
      <c r="H718">
        <v>0.105</v>
      </c>
      <c r="I718">
        <v>0.105</v>
      </c>
    </row>
    <row r="719" spans="1:9" x14ac:dyDescent="0.2">
      <c r="B719">
        <v>11</v>
      </c>
      <c r="C719">
        <v>1.0999999999999999E-2</v>
      </c>
      <c r="D719">
        <v>0.48199999999999998</v>
      </c>
      <c r="F719">
        <v>11</v>
      </c>
      <c r="G719" s="3">
        <v>5.9219999999999999E-5</v>
      </c>
      <c r="H719">
        <v>5.2999999999999999E-2</v>
      </c>
      <c r="I719">
        <v>5.2999999999999999E-2</v>
      </c>
    </row>
    <row r="720" spans="1:9" x14ac:dyDescent="0.2">
      <c r="B720">
        <v>12</v>
      </c>
      <c r="C720">
        <v>4.8000000000000001E-2</v>
      </c>
      <c r="D720">
        <v>0.83899999999999997</v>
      </c>
      <c r="F720">
        <v>12</v>
      </c>
      <c r="G720" s="3">
        <v>5.109E-5</v>
      </c>
      <c r="H720">
        <v>4.2999999999999997E-2</v>
      </c>
      <c r="I720">
        <v>4.2999999999999997E-2</v>
      </c>
    </row>
    <row r="721" spans="2:9" x14ac:dyDescent="0.2">
      <c r="B721">
        <v>13</v>
      </c>
      <c r="C721">
        <v>3.5999999999999997E-2</v>
      </c>
      <c r="D721">
        <v>0.79</v>
      </c>
      <c r="F721">
        <v>13</v>
      </c>
      <c r="G721" s="3">
        <v>4.5290000000000002E-5</v>
      </c>
      <c r="H721">
        <v>4.1000000000000002E-2</v>
      </c>
      <c r="I721">
        <v>4.1000000000000002E-2</v>
      </c>
    </row>
    <row r="722" spans="2:9" x14ac:dyDescent="0.2">
      <c r="B722">
        <v>14</v>
      </c>
      <c r="C722">
        <v>0.13400000000000001</v>
      </c>
      <c r="D722">
        <v>2.0670000000000002</v>
      </c>
      <c r="F722">
        <v>14</v>
      </c>
      <c r="G722" s="3">
        <v>1.661E-4</v>
      </c>
      <c r="H722">
        <v>0.14799999999999999</v>
      </c>
      <c r="I722">
        <v>0.14799999999999999</v>
      </c>
    </row>
    <row r="723" spans="2:9" x14ac:dyDescent="0.2">
      <c r="B723">
        <v>15</v>
      </c>
      <c r="C723">
        <v>0.01</v>
      </c>
      <c r="D723">
        <v>0.51100000000000001</v>
      </c>
    </row>
    <row r="724" spans="2:9" x14ac:dyDescent="0.2">
      <c r="B724">
        <v>16</v>
      </c>
      <c r="C724">
        <v>7.3999999999999996E-2</v>
      </c>
      <c r="D724">
        <v>1.234</v>
      </c>
    </row>
    <row r="725" spans="2:9" x14ac:dyDescent="0.2">
      <c r="B725">
        <v>17</v>
      </c>
      <c r="C725">
        <v>1.4999999999999999E-2</v>
      </c>
      <c r="D725">
        <v>0.58299999999999996</v>
      </c>
    </row>
    <row r="726" spans="2:9" x14ac:dyDescent="0.2">
      <c r="B726">
        <v>18</v>
      </c>
      <c r="C726">
        <v>1.7000000000000001E-2</v>
      </c>
      <c r="D726">
        <v>0.52200000000000002</v>
      </c>
    </row>
    <row r="727" spans="2:9" x14ac:dyDescent="0.2">
      <c r="B727">
        <v>19</v>
      </c>
      <c r="C727">
        <v>0.13700000000000001</v>
      </c>
      <c r="D727">
        <v>2.1110000000000002</v>
      </c>
    </row>
    <row r="728" spans="2:9" x14ac:dyDescent="0.2">
      <c r="B728">
        <v>20</v>
      </c>
      <c r="C728">
        <v>8.0000000000000002E-3</v>
      </c>
      <c r="D728">
        <v>0.41499999999999998</v>
      </c>
    </row>
    <row r="729" spans="2:9" x14ac:dyDescent="0.2">
      <c r="B729">
        <v>21</v>
      </c>
      <c r="C729">
        <v>2.8000000000000001E-2</v>
      </c>
      <c r="D729">
        <v>0.61199999999999999</v>
      </c>
    </row>
    <row r="730" spans="2:9" x14ac:dyDescent="0.2">
      <c r="B730">
        <v>22</v>
      </c>
      <c r="C730">
        <v>6.0000000000000001E-3</v>
      </c>
      <c r="D730">
        <v>0.29199999999999998</v>
      </c>
    </row>
    <row r="731" spans="2:9" x14ac:dyDescent="0.2">
      <c r="B731">
        <v>23</v>
      </c>
      <c r="C731">
        <v>1.7999999999999999E-2</v>
      </c>
      <c r="D731">
        <v>0.52400000000000002</v>
      </c>
    </row>
    <row r="732" spans="2:9" x14ac:dyDescent="0.2">
      <c r="B732">
        <v>24</v>
      </c>
      <c r="C732">
        <v>4.0000000000000001E-3</v>
      </c>
      <c r="D732">
        <v>0.246</v>
      </c>
    </row>
    <row r="733" spans="2:9" x14ac:dyDescent="0.2">
      <c r="B733">
        <v>25</v>
      </c>
      <c r="C733">
        <v>1.2999999999999999E-2</v>
      </c>
      <c r="D733">
        <v>0.47</v>
      </c>
    </row>
    <row r="734" spans="2:9" x14ac:dyDescent="0.2">
      <c r="B734">
        <v>26</v>
      </c>
      <c r="C734">
        <v>0.02</v>
      </c>
      <c r="D734">
        <v>0.65300000000000002</v>
      </c>
    </row>
    <row r="735" spans="2:9" x14ac:dyDescent="0.2">
      <c r="B735">
        <v>27</v>
      </c>
      <c r="C735">
        <v>3.0000000000000001E-3</v>
      </c>
      <c r="D735">
        <v>0.216</v>
      </c>
    </row>
    <row r="736" spans="2:9" x14ac:dyDescent="0.2">
      <c r="B736">
        <v>28</v>
      </c>
      <c r="C736">
        <v>4.0000000000000001E-3</v>
      </c>
      <c r="D736">
        <v>0.25</v>
      </c>
    </row>
    <row r="737" spans="1:9" x14ac:dyDescent="0.2">
      <c r="B737">
        <v>29</v>
      </c>
      <c r="C737">
        <v>2E-3</v>
      </c>
      <c r="D737">
        <v>0.187</v>
      </c>
    </row>
    <row r="738" spans="1:9" x14ac:dyDescent="0.2">
      <c r="B738">
        <v>30</v>
      </c>
      <c r="C738">
        <v>0.14000000000000001</v>
      </c>
      <c r="D738">
        <v>2.101</v>
      </c>
    </row>
    <row r="739" spans="1:9" x14ac:dyDescent="0.2">
      <c r="B739">
        <v>31</v>
      </c>
      <c r="C739">
        <v>0.24</v>
      </c>
      <c r="D739">
        <v>4.5060000000000002</v>
      </c>
    </row>
    <row r="740" spans="1:9" x14ac:dyDescent="0.2">
      <c r="B740">
        <v>32</v>
      </c>
      <c r="C740">
        <v>0.2</v>
      </c>
      <c r="D740">
        <v>2.9870000000000001</v>
      </c>
    </row>
    <row r="741" spans="1:9" x14ac:dyDescent="0.2">
      <c r="B741">
        <v>33</v>
      </c>
      <c r="C741">
        <v>0.89700000000000002</v>
      </c>
      <c r="D741">
        <v>11.32</v>
      </c>
    </row>
    <row r="742" spans="1:9" x14ac:dyDescent="0.2">
      <c r="B742">
        <v>34</v>
      </c>
      <c r="C742">
        <v>1.6319999999999999</v>
      </c>
      <c r="D742">
        <v>13.984</v>
      </c>
    </row>
    <row r="743" spans="1:9" x14ac:dyDescent="0.2">
      <c r="B743">
        <v>35</v>
      </c>
      <c r="C743">
        <v>0.02</v>
      </c>
      <c r="D743">
        <v>0.56499999999999995</v>
      </c>
    </row>
    <row r="744" spans="1:9" x14ac:dyDescent="0.2">
      <c r="B744">
        <v>36</v>
      </c>
      <c r="C744">
        <v>0.38400000000000001</v>
      </c>
      <c r="D744">
        <v>5.2560000000000002</v>
      </c>
    </row>
    <row r="745" spans="1:9" x14ac:dyDescent="0.2">
      <c r="B745">
        <v>37</v>
      </c>
      <c r="C745">
        <v>0.26200000000000001</v>
      </c>
      <c r="D745">
        <v>5.415</v>
      </c>
    </row>
    <row r="746" spans="1:9" x14ac:dyDescent="0.2">
      <c r="B746">
        <v>38</v>
      </c>
      <c r="C746">
        <v>0.57299999999999995</v>
      </c>
      <c r="D746">
        <v>7.8419999999999996</v>
      </c>
    </row>
    <row r="747" spans="1:9" x14ac:dyDescent="0.2">
      <c r="B747">
        <v>39</v>
      </c>
      <c r="C747">
        <v>2.1000000000000001E-2</v>
      </c>
      <c r="D747">
        <v>0.57199999999999995</v>
      </c>
    </row>
    <row r="748" spans="1:9" x14ac:dyDescent="0.2">
      <c r="B748" t="s">
        <v>0</v>
      </c>
      <c r="G748" t="s">
        <v>11</v>
      </c>
    </row>
    <row r="749" spans="1:9" x14ac:dyDescent="0.2">
      <c r="B749" t="s">
        <v>2</v>
      </c>
      <c r="C749">
        <f>SUM(D751:D782)</f>
        <v>82.221000000000004</v>
      </c>
      <c r="G749" t="s">
        <v>12</v>
      </c>
      <c r="H749">
        <f>SUM(H751:H786)</f>
        <v>2.0260000000000002</v>
      </c>
    </row>
    <row r="750" spans="1:9" x14ac:dyDescent="0.2">
      <c r="A750" t="s">
        <v>29</v>
      </c>
      <c r="C750" t="s">
        <v>3</v>
      </c>
      <c r="D750" t="s">
        <v>4</v>
      </c>
      <c r="G750" t="s">
        <v>3</v>
      </c>
      <c r="H750" t="s">
        <v>4</v>
      </c>
      <c r="I750" t="s">
        <v>10</v>
      </c>
    </row>
    <row r="751" spans="1:9" x14ac:dyDescent="0.2">
      <c r="B751">
        <v>1</v>
      </c>
      <c r="C751">
        <v>0.65600000000000003</v>
      </c>
      <c r="D751">
        <v>5.3570000000000002</v>
      </c>
      <c r="F751">
        <v>1</v>
      </c>
      <c r="G751" s="3">
        <v>1.166E-4</v>
      </c>
      <c r="H751">
        <v>0.10199999999999999</v>
      </c>
      <c r="I751">
        <v>0.10199999999999999</v>
      </c>
    </row>
    <row r="752" spans="1:9" x14ac:dyDescent="0.2">
      <c r="B752">
        <v>2</v>
      </c>
      <c r="C752">
        <v>1.327</v>
      </c>
      <c r="D752">
        <v>8.266</v>
      </c>
      <c r="F752">
        <v>2</v>
      </c>
      <c r="G752" s="3">
        <v>4.7809999999999998E-5</v>
      </c>
      <c r="H752">
        <v>4.1000000000000002E-2</v>
      </c>
      <c r="I752">
        <v>4.1000000000000002E-2</v>
      </c>
    </row>
    <row r="753" spans="2:9" x14ac:dyDescent="0.2">
      <c r="B753">
        <v>3</v>
      </c>
      <c r="C753">
        <v>3.4000000000000002E-2</v>
      </c>
      <c r="D753">
        <v>0.77900000000000003</v>
      </c>
      <c r="F753">
        <v>3</v>
      </c>
      <c r="G753" s="3">
        <v>3.8479999999999997E-5</v>
      </c>
      <c r="H753">
        <v>3.2000000000000001E-2</v>
      </c>
      <c r="I753">
        <v>3.2000000000000001E-2</v>
      </c>
    </row>
    <row r="754" spans="2:9" x14ac:dyDescent="0.2">
      <c r="B754">
        <v>4</v>
      </c>
      <c r="C754">
        <v>0.13</v>
      </c>
      <c r="D754">
        <v>2.0489999999999999</v>
      </c>
      <c r="F754">
        <v>4</v>
      </c>
      <c r="G754" s="3">
        <v>5.4809999999999999E-5</v>
      </c>
      <c r="H754">
        <v>4.4999999999999998E-2</v>
      </c>
      <c r="I754">
        <v>4.4999999999999998E-2</v>
      </c>
    </row>
    <row r="755" spans="2:9" x14ac:dyDescent="0.2">
      <c r="B755">
        <v>5</v>
      </c>
      <c r="C755">
        <v>1.2430000000000001</v>
      </c>
      <c r="D755">
        <v>16.143000000000001</v>
      </c>
      <c r="F755">
        <v>5</v>
      </c>
      <c r="G755" s="3">
        <v>6.881E-5</v>
      </c>
      <c r="H755">
        <v>5.7000000000000002E-2</v>
      </c>
      <c r="I755">
        <v>5.7000000000000002E-2</v>
      </c>
    </row>
    <row r="756" spans="2:9" x14ac:dyDescent="0.2">
      <c r="B756">
        <v>6</v>
      </c>
      <c r="C756">
        <v>7.1999999999999995E-2</v>
      </c>
      <c r="D756">
        <v>1.097</v>
      </c>
      <c r="F756">
        <v>6</v>
      </c>
      <c r="G756" s="3">
        <v>6.4140000000000006E-5</v>
      </c>
      <c r="H756">
        <v>5.7000000000000002E-2</v>
      </c>
      <c r="I756">
        <v>5.7000000000000002E-2</v>
      </c>
    </row>
    <row r="757" spans="2:9" x14ac:dyDescent="0.2">
      <c r="B757">
        <v>7</v>
      </c>
      <c r="C757">
        <v>7.1999999999999995E-2</v>
      </c>
      <c r="D757">
        <v>1.7230000000000001</v>
      </c>
      <c r="F757">
        <v>7</v>
      </c>
      <c r="G757" s="3">
        <v>5.8310000000000002E-5</v>
      </c>
      <c r="H757">
        <v>0.05</v>
      </c>
      <c r="I757">
        <v>0.05</v>
      </c>
    </row>
    <row r="758" spans="2:9" x14ac:dyDescent="0.2">
      <c r="B758">
        <v>8</v>
      </c>
      <c r="C758">
        <v>4.0000000000000001E-3</v>
      </c>
      <c r="D758">
        <v>0.26600000000000001</v>
      </c>
      <c r="F758">
        <v>8</v>
      </c>
      <c r="G758" s="3">
        <v>4.8980000000000002E-5</v>
      </c>
      <c r="H758">
        <v>4.1000000000000002E-2</v>
      </c>
      <c r="I758">
        <v>4.1000000000000002E-2</v>
      </c>
    </row>
    <row r="759" spans="2:9" x14ac:dyDescent="0.2">
      <c r="B759">
        <v>9</v>
      </c>
      <c r="C759">
        <v>1.0999999999999999E-2</v>
      </c>
      <c r="D759">
        <v>0.40799999999999997</v>
      </c>
      <c r="F759">
        <v>9</v>
      </c>
      <c r="G759" s="3">
        <v>9.7960000000000004E-5</v>
      </c>
      <c r="H759">
        <v>8.4000000000000005E-2</v>
      </c>
      <c r="I759">
        <v>8.4000000000000005E-2</v>
      </c>
    </row>
    <row r="760" spans="2:9" x14ac:dyDescent="0.2">
      <c r="B760">
        <v>10</v>
      </c>
      <c r="C760">
        <v>4.0000000000000001E-3</v>
      </c>
      <c r="D760">
        <v>0.249</v>
      </c>
      <c r="F760">
        <v>10</v>
      </c>
      <c r="G760" s="3">
        <v>5.5980000000000003E-5</v>
      </c>
      <c r="H760">
        <v>4.9000000000000002E-2</v>
      </c>
      <c r="I760">
        <v>4.9000000000000002E-2</v>
      </c>
    </row>
    <row r="761" spans="2:9" x14ac:dyDescent="0.2">
      <c r="B761">
        <v>11</v>
      </c>
      <c r="C761">
        <v>2E-3</v>
      </c>
      <c r="D761">
        <v>0.19400000000000001</v>
      </c>
      <c r="F761">
        <v>11</v>
      </c>
      <c r="G761" s="3">
        <v>5.1310000000000002E-5</v>
      </c>
      <c r="H761">
        <v>4.2999999999999997E-2</v>
      </c>
      <c r="I761">
        <v>4.2999999999999997E-2</v>
      </c>
    </row>
    <row r="762" spans="2:9" x14ac:dyDescent="0.2">
      <c r="B762">
        <v>12</v>
      </c>
      <c r="C762">
        <v>5.1999999999999998E-2</v>
      </c>
      <c r="D762">
        <v>1.8380000000000001</v>
      </c>
      <c r="F762">
        <v>12</v>
      </c>
      <c r="G762" s="3">
        <v>5.0149999999999999E-5</v>
      </c>
      <c r="H762">
        <v>4.2000000000000003E-2</v>
      </c>
      <c r="I762">
        <v>4.2000000000000003E-2</v>
      </c>
    </row>
    <row r="763" spans="2:9" x14ac:dyDescent="0.2">
      <c r="B763">
        <v>13</v>
      </c>
      <c r="C763">
        <v>0.02</v>
      </c>
      <c r="D763">
        <v>0.93700000000000006</v>
      </c>
      <c r="F763">
        <v>13</v>
      </c>
      <c r="G763" s="3">
        <v>4.0819999999999999E-5</v>
      </c>
      <c r="H763">
        <v>3.5999999999999997E-2</v>
      </c>
      <c r="I763">
        <v>3.5999999999999997E-2</v>
      </c>
    </row>
    <row r="764" spans="2:9" x14ac:dyDescent="0.2">
      <c r="B764">
        <v>14</v>
      </c>
      <c r="C764">
        <v>0.14599999999999999</v>
      </c>
      <c r="D764">
        <v>2.4710000000000001</v>
      </c>
      <c r="F764">
        <v>14</v>
      </c>
      <c r="G764" s="3">
        <v>8.1630000000000003E-5</v>
      </c>
      <c r="H764">
        <v>7.2999999999999995E-2</v>
      </c>
      <c r="I764">
        <v>7.2999999999999995E-2</v>
      </c>
    </row>
    <row r="765" spans="2:9" x14ac:dyDescent="0.2">
      <c r="B765">
        <v>15</v>
      </c>
      <c r="C765">
        <v>1.0999999999999999E-2</v>
      </c>
      <c r="D765">
        <v>0.40100000000000002</v>
      </c>
      <c r="F765">
        <v>15</v>
      </c>
      <c r="G765" s="3">
        <v>5.948E-5</v>
      </c>
      <c r="H765">
        <v>5.0999999999999997E-2</v>
      </c>
      <c r="I765">
        <v>5.0999999999999997E-2</v>
      </c>
    </row>
    <row r="766" spans="2:9" x14ac:dyDescent="0.2">
      <c r="B766">
        <v>16</v>
      </c>
      <c r="C766">
        <v>5.0000000000000001E-3</v>
      </c>
      <c r="D766">
        <v>0.26500000000000001</v>
      </c>
      <c r="F766">
        <v>16</v>
      </c>
      <c r="G766" s="3">
        <v>7.5799999999999999E-5</v>
      </c>
      <c r="H766">
        <v>6.3E-2</v>
      </c>
      <c r="I766">
        <v>6.3E-2</v>
      </c>
    </row>
    <row r="767" spans="2:9" x14ac:dyDescent="0.2">
      <c r="B767">
        <v>17</v>
      </c>
      <c r="C767">
        <v>2E-3</v>
      </c>
      <c r="D767">
        <v>0.17699999999999999</v>
      </c>
      <c r="F767">
        <v>17</v>
      </c>
      <c r="G767" s="3">
        <v>6.2970000000000002E-5</v>
      </c>
      <c r="H767">
        <v>5.3999999999999999E-2</v>
      </c>
      <c r="I767">
        <v>5.3999999999999999E-2</v>
      </c>
    </row>
    <row r="768" spans="2:9" x14ac:dyDescent="0.2">
      <c r="B768">
        <v>18</v>
      </c>
      <c r="C768">
        <v>2.5390000000000001</v>
      </c>
      <c r="D768">
        <v>14.175000000000001</v>
      </c>
      <c r="F768">
        <v>18</v>
      </c>
      <c r="G768" s="3">
        <v>4.4320000000000003E-5</v>
      </c>
      <c r="H768">
        <v>3.7999999999999999E-2</v>
      </c>
      <c r="I768">
        <v>3.7999999999999999E-2</v>
      </c>
    </row>
    <row r="769" spans="2:9" x14ac:dyDescent="0.2">
      <c r="B769">
        <v>19</v>
      </c>
      <c r="C769">
        <v>7.3999999999999996E-2</v>
      </c>
      <c r="D769">
        <v>1.504</v>
      </c>
      <c r="F769">
        <v>19</v>
      </c>
      <c r="G769" s="3">
        <v>5.4809999999999999E-5</v>
      </c>
      <c r="H769">
        <v>4.5999999999999999E-2</v>
      </c>
      <c r="I769">
        <v>4.5999999999999999E-2</v>
      </c>
    </row>
    <row r="770" spans="2:9" x14ac:dyDescent="0.2">
      <c r="B770">
        <v>20</v>
      </c>
      <c r="C770">
        <v>2.7E-2</v>
      </c>
      <c r="D770">
        <v>1.016</v>
      </c>
      <c r="F770">
        <v>20</v>
      </c>
      <c r="G770" s="3">
        <v>5.0149999999999999E-5</v>
      </c>
      <c r="H770">
        <v>4.3999999999999997E-2</v>
      </c>
      <c r="I770">
        <v>4.3999999999999997E-2</v>
      </c>
    </row>
    <row r="771" spans="2:9" x14ac:dyDescent="0.2">
      <c r="B771">
        <v>21</v>
      </c>
      <c r="C771">
        <v>1.772</v>
      </c>
      <c r="D771">
        <v>10.452999999999999</v>
      </c>
      <c r="F771">
        <v>21</v>
      </c>
      <c r="G771" s="3">
        <v>1.108E-4</v>
      </c>
      <c r="H771">
        <v>0.1</v>
      </c>
      <c r="I771">
        <v>0.1</v>
      </c>
    </row>
    <row r="772" spans="2:9" x14ac:dyDescent="0.2">
      <c r="B772">
        <v>22</v>
      </c>
      <c r="C772">
        <v>0.82499999999999996</v>
      </c>
      <c r="D772">
        <v>8.5220000000000002</v>
      </c>
      <c r="F772">
        <v>22</v>
      </c>
      <c r="G772" s="3">
        <v>6.0640000000000002E-5</v>
      </c>
      <c r="H772">
        <v>0.05</v>
      </c>
      <c r="I772">
        <v>0.05</v>
      </c>
    </row>
    <row r="773" spans="2:9" x14ac:dyDescent="0.2">
      <c r="B773">
        <v>23</v>
      </c>
      <c r="C773">
        <v>4.0000000000000001E-3</v>
      </c>
      <c r="D773">
        <v>0.23799999999999999</v>
      </c>
      <c r="F773">
        <v>23</v>
      </c>
      <c r="G773" s="3">
        <v>4.3149999999999999E-5</v>
      </c>
      <c r="H773">
        <v>3.6999999999999998E-2</v>
      </c>
      <c r="I773">
        <v>3.6999999999999998E-2</v>
      </c>
    </row>
    <row r="774" spans="2:9" x14ac:dyDescent="0.2">
      <c r="B774">
        <v>24</v>
      </c>
      <c r="C774">
        <v>3.0000000000000001E-3</v>
      </c>
      <c r="D774">
        <v>0.21299999999999999</v>
      </c>
      <c r="F774">
        <v>24</v>
      </c>
      <c r="G774" s="3">
        <v>6.9969999999999996E-5</v>
      </c>
      <c r="H774">
        <v>5.8999999999999997E-2</v>
      </c>
      <c r="I774">
        <v>5.8999999999999997E-2</v>
      </c>
    </row>
    <row r="775" spans="2:9" x14ac:dyDescent="0.2">
      <c r="B775">
        <v>25</v>
      </c>
      <c r="C775">
        <v>1E-3</v>
      </c>
      <c r="D775">
        <v>0.14799999999999999</v>
      </c>
      <c r="F775">
        <v>25</v>
      </c>
      <c r="G775" s="3">
        <v>9.446E-5</v>
      </c>
      <c r="H775">
        <v>8.3000000000000004E-2</v>
      </c>
      <c r="I775">
        <v>8.3000000000000004E-2</v>
      </c>
    </row>
    <row r="776" spans="2:9" x14ac:dyDescent="0.2">
      <c r="B776">
        <v>26</v>
      </c>
      <c r="C776">
        <v>2.8000000000000001E-2</v>
      </c>
      <c r="D776">
        <v>1.2210000000000001</v>
      </c>
      <c r="F776">
        <v>26</v>
      </c>
      <c r="G776" s="3">
        <v>1.155E-4</v>
      </c>
      <c r="H776">
        <v>0.1</v>
      </c>
      <c r="I776">
        <v>0.1</v>
      </c>
    </row>
    <row r="777" spans="2:9" x14ac:dyDescent="0.2">
      <c r="B777">
        <v>27</v>
      </c>
      <c r="C777">
        <v>2E-3</v>
      </c>
      <c r="D777">
        <v>0.156</v>
      </c>
      <c r="F777">
        <v>27</v>
      </c>
      <c r="G777" s="3">
        <v>5.5980000000000003E-5</v>
      </c>
      <c r="H777">
        <v>4.9000000000000002E-2</v>
      </c>
      <c r="I777">
        <v>4.9000000000000002E-2</v>
      </c>
    </row>
    <row r="778" spans="2:9" x14ac:dyDescent="0.2">
      <c r="B778">
        <v>28</v>
      </c>
      <c r="C778">
        <v>3.9E-2</v>
      </c>
      <c r="D778">
        <v>1.3360000000000001</v>
      </c>
      <c r="F778">
        <v>28</v>
      </c>
      <c r="G778" s="3">
        <v>1.003E-4</v>
      </c>
      <c r="H778">
        <v>8.4000000000000005E-2</v>
      </c>
      <c r="I778">
        <v>8.4000000000000005E-2</v>
      </c>
    </row>
    <row r="779" spans="2:9" x14ac:dyDescent="0.2">
      <c r="B779">
        <v>29</v>
      </c>
      <c r="C779">
        <v>1E-3</v>
      </c>
      <c r="D779">
        <v>0.14299999999999999</v>
      </c>
      <c r="F779">
        <v>29</v>
      </c>
      <c r="G779" s="3">
        <v>5.7139999999999998E-5</v>
      </c>
      <c r="H779">
        <v>5.0999999999999997E-2</v>
      </c>
      <c r="I779">
        <v>5.0999999999999997E-2</v>
      </c>
    </row>
    <row r="780" spans="2:9" x14ac:dyDescent="0.2">
      <c r="B780">
        <v>30</v>
      </c>
      <c r="C780" s="3">
        <v>6.1580000000000001E-4</v>
      </c>
      <c r="D780">
        <v>0.14599999999999999</v>
      </c>
      <c r="F780">
        <v>30</v>
      </c>
      <c r="G780" s="3">
        <v>4.7809999999999998E-5</v>
      </c>
      <c r="H780">
        <v>4.1000000000000002E-2</v>
      </c>
      <c r="I780">
        <v>4.1000000000000002E-2</v>
      </c>
    </row>
    <row r="781" spans="2:9" x14ac:dyDescent="0.2">
      <c r="B781">
        <v>31</v>
      </c>
      <c r="C781">
        <v>1E-3</v>
      </c>
      <c r="D781">
        <v>0.14299999999999999</v>
      </c>
      <c r="F781">
        <v>31</v>
      </c>
      <c r="G781" s="3">
        <v>5.0149999999999999E-5</v>
      </c>
      <c r="H781">
        <v>4.1000000000000002E-2</v>
      </c>
      <c r="I781">
        <v>4.1000000000000002E-2</v>
      </c>
    </row>
    <row r="782" spans="2:9" x14ac:dyDescent="0.2">
      <c r="B782">
        <v>32</v>
      </c>
      <c r="C782">
        <v>2E-3</v>
      </c>
      <c r="D782">
        <v>0.187</v>
      </c>
      <c r="F782">
        <v>32</v>
      </c>
      <c r="G782" s="3">
        <v>4.8980000000000002E-5</v>
      </c>
      <c r="H782">
        <v>4.3999999999999997E-2</v>
      </c>
      <c r="I782">
        <v>4.3999999999999997E-2</v>
      </c>
    </row>
    <row r="783" spans="2:9" x14ac:dyDescent="0.2">
      <c r="F783">
        <v>33</v>
      </c>
      <c r="G783" s="3">
        <v>7.4640000000000004E-5</v>
      </c>
      <c r="H783">
        <v>6.4000000000000001E-2</v>
      </c>
      <c r="I783">
        <v>6.4000000000000001E-2</v>
      </c>
    </row>
    <row r="784" spans="2:9" x14ac:dyDescent="0.2">
      <c r="F784">
        <v>34</v>
      </c>
      <c r="G784" s="3">
        <v>5.1310000000000002E-5</v>
      </c>
      <c r="H784">
        <v>4.2000000000000003E-2</v>
      </c>
      <c r="I784">
        <v>4.2000000000000003E-2</v>
      </c>
    </row>
    <row r="785" spans="1:9" x14ac:dyDescent="0.2">
      <c r="F785">
        <v>35</v>
      </c>
      <c r="G785" s="3">
        <v>7.2299999999999996E-5</v>
      </c>
      <c r="H785">
        <v>5.8999999999999997E-2</v>
      </c>
      <c r="I785">
        <v>5.8999999999999997E-2</v>
      </c>
    </row>
    <row r="786" spans="1:9" x14ac:dyDescent="0.2">
      <c r="F786">
        <v>36</v>
      </c>
      <c r="G786" s="3">
        <v>8.6299999999999997E-5</v>
      </c>
      <c r="H786">
        <v>7.3999999999999996E-2</v>
      </c>
      <c r="I786">
        <v>7.3999999999999996E-2</v>
      </c>
    </row>
    <row r="787" spans="1:9" x14ac:dyDescent="0.2">
      <c r="B787" t="s">
        <v>0</v>
      </c>
      <c r="G787" t="s">
        <v>11</v>
      </c>
    </row>
    <row r="788" spans="1:9" x14ac:dyDescent="0.2">
      <c r="B788" t="s">
        <v>2</v>
      </c>
      <c r="C788">
        <f>SUM(D790:D939)</f>
        <v>261.58399999999989</v>
      </c>
      <c r="G788" t="s">
        <v>12</v>
      </c>
      <c r="H788">
        <f>SUM(H790:H859)</f>
        <v>7.001000000000003</v>
      </c>
    </row>
    <row r="789" spans="1:9" x14ac:dyDescent="0.2">
      <c r="A789" t="s">
        <v>30</v>
      </c>
      <c r="C789" t="s">
        <v>3</v>
      </c>
      <c r="D789" t="s">
        <v>4</v>
      </c>
      <c r="G789" t="s">
        <v>3</v>
      </c>
      <c r="H789" t="s">
        <v>4</v>
      </c>
      <c r="I789" t="s">
        <v>10</v>
      </c>
    </row>
    <row r="790" spans="1:9" x14ac:dyDescent="0.2">
      <c r="B790">
        <v>1</v>
      </c>
      <c r="C790">
        <v>0.11600000000000001</v>
      </c>
      <c r="D790">
        <v>1.6379999999999999</v>
      </c>
      <c r="F790">
        <v>1</v>
      </c>
      <c r="G790" s="3">
        <v>1.117E-4</v>
      </c>
      <c r="H790">
        <v>9.5000000000000001E-2</v>
      </c>
      <c r="I790">
        <v>9.5000000000000001E-2</v>
      </c>
    </row>
    <row r="791" spans="1:9" x14ac:dyDescent="0.2">
      <c r="B791">
        <v>2</v>
      </c>
      <c r="C791">
        <v>9.6000000000000002E-2</v>
      </c>
      <c r="D791">
        <v>1.7549999999999999</v>
      </c>
      <c r="F791">
        <v>2</v>
      </c>
      <c r="G791" s="3">
        <v>1.7220000000000001E-4</v>
      </c>
      <c r="H791">
        <v>0.14899999999999999</v>
      </c>
      <c r="I791">
        <v>0.14899999999999999</v>
      </c>
    </row>
    <row r="792" spans="1:9" x14ac:dyDescent="0.2">
      <c r="B792">
        <v>3</v>
      </c>
      <c r="C792">
        <v>4.2999999999999997E-2</v>
      </c>
      <c r="D792">
        <v>2.3980000000000001</v>
      </c>
      <c r="F792">
        <v>3</v>
      </c>
      <c r="G792" s="3">
        <v>1.641E-4</v>
      </c>
      <c r="H792">
        <v>0.14199999999999999</v>
      </c>
      <c r="I792">
        <v>0.14199999999999999</v>
      </c>
    </row>
    <row r="793" spans="1:9" x14ac:dyDescent="0.2">
      <c r="B793">
        <v>4</v>
      </c>
      <c r="C793">
        <v>2.1999999999999999E-2</v>
      </c>
      <c r="D793">
        <v>0.90500000000000003</v>
      </c>
      <c r="F793">
        <v>4</v>
      </c>
      <c r="G793" s="3">
        <v>1.9320000000000001E-4</v>
      </c>
      <c r="H793">
        <v>0.17499999999999999</v>
      </c>
      <c r="I793">
        <v>0.17499999999999999</v>
      </c>
    </row>
    <row r="794" spans="1:9" x14ac:dyDescent="0.2">
      <c r="B794">
        <v>5</v>
      </c>
      <c r="C794">
        <v>2E-3</v>
      </c>
      <c r="D794">
        <v>0.16200000000000001</v>
      </c>
      <c r="F794">
        <v>5</v>
      </c>
      <c r="G794" s="3">
        <v>8.4950000000000005E-5</v>
      </c>
      <c r="H794">
        <v>7.3999999999999996E-2</v>
      </c>
      <c r="I794">
        <v>7.3999999999999996E-2</v>
      </c>
    </row>
    <row r="795" spans="1:9" x14ac:dyDescent="0.2">
      <c r="B795">
        <v>6</v>
      </c>
      <c r="C795">
        <v>0.19</v>
      </c>
      <c r="D795">
        <v>1.7350000000000001</v>
      </c>
      <c r="F795">
        <v>6</v>
      </c>
      <c r="G795" s="3">
        <v>1.5129999999999999E-4</v>
      </c>
      <c r="H795">
        <v>0.13100000000000001</v>
      </c>
      <c r="I795">
        <v>0.13100000000000001</v>
      </c>
    </row>
    <row r="796" spans="1:9" x14ac:dyDescent="0.2">
      <c r="B796">
        <v>7</v>
      </c>
      <c r="C796">
        <v>3.2000000000000001E-2</v>
      </c>
      <c r="D796">
        <v>1.294</v>
      </c>
      <c r="F796">
        <v>7</v>
      </c>
      <c r="G796" s="3">
        <v>1.024E-4</v>
      </c>
      <c r="H796">
        <v>8.2000000000000003E-2</v>
      </c>
      <c r="I796">
        <v>8.2000000000000003E-2</v>
      </c>
    </row>
    <row r="797" spans="1:9" x14ac:dyDescent="0.2">
      <c r="B797">
        <v>8</v>
      </c>
      <c r="C797">
        <v>4.3999999999999997E-2</v>
      </c>
      <c r="D797">
        <v>1.0820000000000001</v>
      </c>
      <c r="F797">
        <v>8</v>
      </c>
      <c r="G797" s="3">
        <v>1.362E-4</v>
      </c>
      <c r="H797">
        <v>0.11</v>
      </c>
      <c r="I797">
        <v>0.11</v>
      </c>
    </row>
    <row r="798" spans="1:9" x14ac:dyDescent="0.2">
      <c r="B798">
        <v>9</v>
      </c>
      <c r="C798">
        <v>2.1999999999999999E-2</v>
      </c>
      <c r="D798">
        <v>0.67500000000000004</v>
      </c>
      <c r="F798">
        <v>9</v>
      </c>
      <c r="G798" s="3">
        <v>1.7689999999999999E-4</v>
      </c>
      <c r="H798">
        <v>0.153</v>
      </c>
      <c r="I798">
        <v>0.153</v>
      </c>
    </row>
    <row r="799" spans="1:9" x14ac:dyDescent="0.2">
      <c r="B799">
        <v>10</v>
      </c>
      <c r="C799">
        <v>0.10100000000000001</v>
      </c>
      <c r="D799">
        <v>1.423</v>
      </c>
      <c r="F799">
        <v>10</v>
      </c>
      <c r="G799" s="3">
        <v>1.164E-4</v>
      </c>
      <c r="H799">
        <v>9.9000000000000005E-2</v>
      </c>
      <c r="I799">
        <v>9.9000000000000005E-2</v>
      </c>
    </row>
    <row r="800" spans="1:9" x14ac:dyDescent="0.2">
      <c r="B800">
        <v>11</v>
      </c>
      <c r="C800">
        <v>1.0999999999999999E-2</v>
      </c>
      <c r="D800">
        <v>0.41</v>
      </c>
      <c r="F800">
        <v>11</v>
      </c>
      <c r="G800" s="3">
        <v>1.4080000000000001E-4</v>
      </c>
      <c r="H800">
        <v>0.123</v>
      </c>
      <c r="I800">
        <v>0.123</v>
      </c>
    </row>
    <row r="801" spans="2:9" x14ac:dyDescent="0.2">
      <c r="B801">
        <v>12</v>
      </c>
      <c r="C801">
        <v>5.8999999999999997E-2</v>
      </c>
      <c r="D801">
        <v>1.2849999999999999</v>
      </c>
      <c r="F801">
        <v>12</v>
      </c>
      <c r="G801" s="3">
        <v>1.5009999999999999E-4</v>
      </c>
      <c r="H801">
        <v>0.13100000000000001</v>
      </c>
      <c r="I801">
        <v>0.13100000000000001</v>
      </c>
    </row>
    <row r="802" spans="2:9" x14ac:dyDescent="0.2">
      <c r="B802">
        <v>13</v>
      </c>
      <c r="C802">
        <v>0.218</v>
      </c>
      <c r="D802">
        <v>3.335</v>
      </c>
      <c r="F802">
        <v>13</v>
      </c>
      <c r="G802" s="3">
        <v>1.071E-4</v>
      </c>
      <c r="H802">
        <v>9.5000000000000001E-2</v>
      </c>
      <c r="I802">
        <v>9.5000000000000001E-2</v>
      </c>
    </row>
    <row r="803" spans="2:9" x14ac:dyDescent="0.2">
      <c r="B803">
        <v>14</v>
      </c>
      <c r="C803">
        <v>1.2E-2</v>
      </c>
      <c r="D803">
        <v>0.45800000000000002</v>
      </c>
      <c r="F803">
        <v>14</v>
      </c>
      <c r="G803" s="3">
        <v>3.9570000000000002E-5</v>
      </c>
      <c r="H803">
        <v>3.5000000000000003E-2</v>
      </c>
      <c r="I803">
        <v>3.5000000000000003E-2</v>
      </c>
    </row>
    <row r="804" spans="2:9" x14ac:dyDescent="0.2">
      <c r="B804">
        <v>15</v>
      </c>
      <c r="C804">
        <v>2E-3</v>
      </c>
      <c r="D804">
        <v>0.14899999999999999</v>
      </c>
      <c r="F804">
        <v>15</v>
      </c>
      <c r="G804" s="3">
        <v>5.469E-5</v>
      </c>
      <c r="H804">
        <v>4.5999999999999999E-2</v>
      </c>
      <c r="I804">
        <v>4.5999999999999999E-2</v>
      </c>
    </row>
    <row r="805" spans="2:9" x14ac:dyDescent="0.2">
      <c r="B805">
        <v>16</v>
      </c>
      <c r="C805">
        <v>2E-3</v>
      </c>
      <c r="D805">
        <v>0.16900000000000001</v>
      </c>
      <c r="F805">
        <v>16</v>
      </c>
      <c r="G805" s="3">
        <v>7.7970000000000001E-5</v>
      </c>
      <c r="H805">
        <v>6.6000000000000003E-2</v>
      </c>
      <c r="I805">
        <v>6.6000000000000003E-2</v>
      </c>
    </row>
    <row r="806" spans="2:9" x14ac:dyDescent="0.2">
      <c r="B806">
        <v>17</v>
      </c>
      <c r="C806">
        <v>1E-3</v>
      </c>
      <c r="D806">
        <v>0.14499999999999999</v>
      </c>
      <c r="F806">
        <v>17</v>
      </c>
      <c r="G806" s="3">
        <v>6.0510000000000002E-5</v>
      </c>
      <c r="H806">
        <v>4.8000000000000001E-2</v>
      </c>
      <c r="I806">
        <v>4.8000000000000001E-2</v>
      </c>
    </row>
    <row r="807" spans="2:9" x14ac:dyDescent="0.2">
      <c r="B807">
        <v>18</v>
      </c>
      <c r="C807">
        <v>1.2999999999999999E-2</v>
      </c>
      <c r="D807">
        <v>0.46500000000000002</v>
      </c>
      <c r="F807">
        <v>18</v>
      </c>
      <c r="G807" s="3">
        <v>1.175E-4</v>
      </c>
      <c r="H807">
        <v>0.10199999999999999</v>
      </c>
      <c r="I807">
        <v>0.10199999999999999</v>
      </c>
    </row>
    <row r="808" spans="2:9" x14ac:dyDescent="0.2">
      <c r="B808">
        <v>19</v>
      </c>
      <c r="C808">
        <v>6.0000000000000001E-3</v>
      </c>
      <c r="D808">
        <v>0.30199999999999999</v>
      </c>
      <c r="F808">
        <v>19</v>
      </c>
      <c r="G808" s="3">
        <v>4.7710000000000002E-5</v>
      </c>
      <c r="H808">
        <v>4.2000000000000003E-2</v>
      </c>
      <c r="I808">
        <v>4.2000000000000003E-2</v>
      </c>
    </row>
    <row r="809" spans="2:9" x14ac:dyDescent="0.2">
      <c r="B809">
        <v>20</v>
      </c>
      <c r="C809">
        <v>1.0999999999999999E-2</v>
      </c>
      <c r="D809">
        <v>0.41799999999999998</v>
      </c>
      <c r="F809">
        <v>20</v>
      </c>
      <c r="G809" s="3">
        <v>4.888E-5</v>
      </c>
      <c r="H809">
        <v>0.04</v>
      </c>
      <c r="I809">
        <v>0.04</v>
      </c>
    </row>
    <row r="810" spans="2:9" x14ac:dyDescent="0.2">
      <c r="B810">
        <v>21</v>
      </c>
      <c r="C810">
        <v>3.4000000000000002E-2</v>
      </c>
      <c r="D810">
        <v>1.3</v>
      </c>
      <c r="F810">
        <v>21</v>
      </c>
      <c r="G810" s="3">
        <v>1.1400000000000001E-4</v>
      </c>
      <c r="H810">
        <v>9.8000000000000004E-2</v>
      </c>
      <c r="I810">
        <v>9.8000000000000004E-2</v>
      </c>
    </row>
    <row r="811" spans="2:9" x14ac:dyDescent="0.2">
      <c r="B811">
        <v>22</v>
      </c>
      <c r="C811">
        <v>0.125</v>
      </c>
      <c r="D811">
        <v>1.5069999999999999</v>
      </c>
      <c r="F811">
        <v>22</v>
      </c>
      <c r="G811" s="3">
        <v>1.315E-4</v>
      </c>
      <c r="H811">
        <v>0.114</v>
      </c>
      <c r="I811">
        <v>0.114</v>
      </c>
    </row>
    <row r="812" spans="2:9" x14ac:dyDescent="0.2">
      <c r="B812">
        <v>23</v>
      </c>
      <c r="C812">
        <v>1.0999999999999999E-2</v>
      </c>
      <c r="D812">
        <v>0.45800000000000002</v>
      </c>
      <c r="F812">
        <v>23</v>
      </c>
      <c r="G812" s="3">
        <v>8.6110000000000001E-5</v>
      </c>
      <c r="H812">
        <v>6.8000000000000005E-2</v>
      </c>
      <c r="I812">
        <v>6.8000000000000005E-2</v>
      </c>
    </row>
    <row r="813" spans="2:9" x14ac:dyDescent="0.2">
      <c r="B813">
        <v>24</v>
      </c>
      <c r="C813">
        <v>4.0000000000000001E-3</v>
      </c>
      <c r="D813">
        <v>0.224</v>
      </c>
      <c r="F813">
        <v>24</v>
      </c>
      <c r="G813" s="3">
        <v>9.5420000000000005E-5</v>
      </c>
      <c r="H813">
        <v>8.3000000000000004E-2</v>
      </c>
      <c r="I813">
        <v>8.3000000000000004E-2</v>
      </c>
    </row>
    <row r="814" spans="2:9" x14ac:dyDescent="0.2">
      <c r="B814">
        <v>25</v>
      </c>
      <c r="C814">
        <v>5.0000000000000001E-3</v>
      </c>
      <c r="D814">
        <v>0.27900000000000003</v>
      </c>
      <c r="F814">
        <v>25</v>
      </c>
      <c r="G814" s="3">
        <v>4.422E-5</v>
      </c>
      <c r="H814">
        <v>3.4000000000000002E-2</v>
      </c>
      <c r="I814">
        <v>3.4000000000000002E-2</v>
      </c>
    </row>
    <row r="815" spans="2:9" x14ac:dyDescent="0.2">
      <c r="B815">
        <v>26</v>
      </c>
      <c r="C815">
        <v>5.0000000000000001E-3</v>
      </c>
      <c r="D815">
        <v>0.27900000000000003</v>
      </c>
      <c r="F815">
        <v>26</v>
      </c>
      <c r="G815" s="3">
        <v>4.5380000000000003E-5</v>
      </c>
      <c r="H815">
        <v>3.9E-2</v>
      </c>
      <c r="I815">
        <v>3.9E-2</v>
      </c>
    </row>
    <row r="816" spans="2:9" x14ac:dyDescent="0.2">
      <c r="B816">
        <v>27</v>
      </c>
      <c r="C816">
        <v>2E-3</v>
      </c>
      <c r="D816">
        <v>0.152</v>
      </c>
      <c r="F816">
        <v>27</v>
      </c>
      <c r="G816" s="3">
        <v>8.03E-5</v>
      </c>
      <c r="H816">
        <v>7.0999999999999994E-2</v>
      </c>
      <c r="I816">
        <v>7.0999999999999994E-2</v>
      </c>
    </row>
    <row r="817" spans="2:9" x14ac:dyDescent="0.2">
      <c r="B817">
        <v>28</v>
      </c>
      <c r="C817">
        <v>5.0000000000000001E-3</v>
      </c>
      <c r="D817">
        <v>0.27100000000000002</v>
      </c>
      <c r="F817">
        <v>28</v>
      </c>
      <c r="G817" s="3">
        <v>1.7799999999999999E-4</v>
      </c>
      <c r="H817">
        <v>0.154</v>
      </c>
      <c r="I817">
        <v>0.154</v>
      </c>
    </row>
    <row r="818" spans="2:9" x14ac:dyDescent="0.2">
      <c r="B818">
        <v>29</v>
      </c>
      <c r="C818">
        <v>7.0000000000000001E-3</v>
      </c>
      <c r="D818">
        <v>0.32200000000000001</v>
      </c>
      <c r="F818">
        <v>29</v>
      </c>
      <c r="G818" s="3">
        <v>9.7750000000000004E-5</v>
      </c>
      <c r="H818">
        <v>8.5000000000000006E-2</v>
      </c>
      <c r="I818">
        <v>8.5000000000000006E-2</v>
      </c>
    </row>
    <row r="819" spans="2:9" x14ac:dyDescent="0.2">
      <c r="B819">
        <v>30</v>
      </c>
      <c r="C819">
        <v>0.34699999999999998</v>
      </c>
      <c r="D819">
        <v>4.4000000000000004</v>
      </c>
      <c r="F819">
        <v>30</v>
      </c>
      <c r="G819" s="3">
        <v>1.094E-4</v>
      </c>
      <c r="H819">
        <v>9.7000000000000003E-2</v>
      </c>
      <c r="I819">
        <v>9.7000000000000003E-2</v>
      </c>
    </row>
    <row r="820" spans="2:9" x14ac:dyDescent="0.2">
      <c r="B820">
        <v>31</v>
      </c>
      <c r="C820">
        <v>1.6E-2</v>
      </c>
      <c r="D820">
        <v>0.47799999999999998</v>
      </c>
      <c r="F820">
        <v>31</v>
      </c>
      <c r="G820" s="3">
        <v>1.2569999999999999E-4</v>
      </c>
      <c r="H820">
        <v>0.104</v>
      </c>
      <c r="I820">
        <v>0.104</v>
      </c>
    </row>
    <row r="821" spans="2:9" x14ac:dyDescent="0.2">
      <c r="B821">
        <v>32</v>
      </c>
      <c r="C821">
        <v>8.9999999999999993E-3</v>
      </c>
      <c r="D821">
        <v>0.39100000000000001</v>
      </c>
      <c r="F821">
        <v>32</v>
      </c>
      <c r="G821" s="3">
        <v>1.7110000000000001E-4</v>
      </c>
      <c r="H821">
        <v>0.153</v>
      </c>
      <c r="I821">
        <v>0.153</v>
      </c>
    </row>
    <row r="822" spans="2:9" x14ac:dyDescent="0.2">
      <c r="B822">
        <v>33</v>
      </c>
      <c r="C822">
        <v>3.4000000000000002E-2</v>
      </c>
      <c r="D822">
        <v>0.68899999999999995</v>
      </c>
      <c r="F822">
        <v>33</v>
      </c>
      <c r="G822" s="3">
        <v>1.885E-4</v>
      </c>
      <c r="H822">
        <v>0.16</v>
      </c>
      <c r="I822">
        <v>0.16</v>
      </c>
    </row>
    <row r="823" spans="2:9" x14ac:dyDescent="0.2">
      <c r="B823">
        <v>34</v>
      </c>
      <c r="C823">
        <v>1.2999999999999999E-2</v>
      </c>
      <c r="D823">
        <v>0.57399999999999995</v>
      </c>
      <c r="F823">
        <v>34</v>
      </c>
      <c r="G823" s="3">
        <v>8.3789999999999996E-5</v>
      </c>
      <c r="H823">
        <v>7.0999999999999994E-2</v>
      </c>
      <c r="I823">
        <v>7.0999999999999994E-2</v>
      </c>
    </row>
    <row r="824" spans="2:9" x14ac:dyDescent="0.2">
      <c r="B824">
        <v>35</v>
      </c>
      <c r="C824">
        <v>1.4999999999999999E-2</v>
      </c>
      <c r="D824">
        <v>0.51600000000000001</v>
      </c>
      <c r="F824">
        <v>35</v>
      </c>
      <c r="G824" s="3">
        <v>9.6589999999999995E-5</v>
      </c>
      <c r="H824">
        <v>8.2000000000000003E-2</v>
      </c>
      <c r="I824">
        <v>8.2000000000000003E-2</v>
      </c>
    </row>
    <row r="825" spans="2:9" x14ac:dyDescent="0.2">
      <c r="B825">
        <v>36</v>
      </c>
      <c r="C825">
        <v>2E-3</v>
      </c>
      <c r="D825">
        <v>0.182</v>
      </c>
      <c r="F825">
        <v>36</v>
      </c>
      <c r="G825" s="3">
        <v>8.844E-5</v>
      </c>
      <c r="H825">
        <v>6.8000000000000005E-2</v>
      </c>
      <c r="I825">
        <v>6.8000000000000005E-2</v>
      </c>
    </row>
    <row r="826" spans="2:9" x14ac:dyDescent="0.2">
      <c r="B826">
        <v>37</v>
      </c>
      <c r="C826">
        <v>4.0000000000000001E-3</v>
      </c>
      <c r="D826">
        <v>0.26900000000000002</v>
      </c>
      <c r="F826">
        <v>37</v>
      </c>
      <c r="G826" s="3">
        <v>7.9129999999999996E-5</v>
      </c>
      <c r="H826">
        <v>6.7000000000000004E-2</v>
      </c>
      <c r="I826">
        <v>6.7000000000000004E-2</v>
      </c>
    </row>
    <row r="827" spans="2:9" x14ac:dyDescent="0.2">
      <c r="B827">
        <v>38</v>
      </c>
      <c r="C827">
        <v>6.0000000000000001E-3</v>
      </c>
      <c r="D827">
        <v>0.35799999999999998</v>
      </c>
      <c r="F827">
        <v>38</v>
      </c>
      <c r="G827" s="3">
        <v>1.071E-4</v>
      </c>
      <c r="H827">
        <v>9.2999999999999999E-2</v>
      </c>
      <c r="I827">
        <v>9.2999999999999999E-2</v>
      </c>
    </row>
    <row r="828" spans="2:9" x14ac:dyDescent="0.2">
      <c r="B828">
        <v>39</v>
      </c>
      <c r="C828">
        <v>7.0000000000000001E-3</v>
      </c>
      <c r="D828">
        <v>0.45200000000000001</v>
      </c>
      <c r="F828">
        <v>39</v>
      </c>
      <c r="G828" s="3">
        <v>1.1519999999999999E-4</v>
      </c>
      <c r="H828">
        <v>0.10299999999999999</v>
      </c>
      <c r="I828">
        <v>0.10299999999999999</v>
      </c>
    </row>
    <row r="829" spans="2:9" x14ac:dyDescent="0.2">
      <c r="B829">
        <v>40</v>
      </c>
      <c r="C829">
        <v>4.0000000000000001E-3</v>
      </c>
      <c r="D829">
        <v>0.25</v>
      </c>
      <c r="F829">
        <v>40</v>
      </c>
      <c r="G829" s="3">
        <v>8.7280000000000005E-5</v>
      </c>
      <c r="H829">
        <v>7.1999999999999995E-2</v>
      </c>
      <c r="I829">
        <v>7.1999999999999995E-2</v>
      </c>
    </row>
    <row r="830" spans="2:9" x14ac:dyDescent="0.2">
      <c r="B830">
        <v>41</v>
      </c>
      <c r="C830">
        <v>6.0000000000000001E-3</v>
      </c>
      <c r="D830">
        <v>0.29699999999999999</v>
      </c>
      <c r="F830">
        <v>41</v>
      </c>
      <c r="G830" s="3">
        <v>1.641E-4</v>
      </c>
      <c r="H830">
        <v>0.14099999999999999</v>
      </c>
      <c r="I830">
        <v>0.14099999999999999</v>
      </c>
    </row>
    <row r="831" spans="2:9" x14ac:dyDescent="0.2">
      <c r="B831">
        <v>42</v>
      </c>
      <c r="C831">
        <v>1.6E-2</v>
      </c>
      <c r="D831">
        <v>0.58499999999999996</v>
      </c>
      <c r="F831">
        <v>42</v>
      </c>
      <c r="G831" s="3">
        <v>1.1519999999999999E-4</v>
      </c>
      <c r="H831">
        <v>0.104</v>
      </c>
      <c r="I831">
        <v>0.104</v>
      </c>
    </row>
    <row r="832" spans="2:9" x14ac:dyDescent="0.2">
      <c r="B832">
        <v>43</v>
      </c>
      <c r="C832">
        <v>0.01</v>
      </c>
      <c r="D832">
        <v>0.377</v>
      </c>
      <c r="F832">
        <v>43</v>
      </c>
      <c r="G832" s="3">
        <v>8.9599999999999996E-5</v>
      </c>
      <c r="H832">
        <v>0.08</v>
      </c>
      <c r="I832">
        <v>0.08</v>
      </c>
    </row>
    <row r="833" spans="2:9" x14ac:dyDescent="0.2">
      <c r="B833">
        <v>44</v>
      </c>
      <c r="C833">
        <v>8.9999999999999993E-3</v>
      </c>
      <c r="D833">
        <v>0.38700000000000001</v>
      </c>
      <c r="F833">
        <v>44</v>
      </c>
      <c r="G833" s="3">
        <v>1.094E-4</v>
      </c>
      <c r="H833">
        <v>9.4E-2</v>
      </c>
      <c r="I833">
        <v>9.4E-2</v>
      </c>
    </row>
    <row r="834" spans="2:9" x14ac:dyDescent="0.2">
      <c r="B834">
        <v>45</v>
      </c>
      <c r="C834">
        <v>0.01</v>
      </c>
      <c r="D834">
        <v>0.36799999999999999</v>
      </c>
      <c r="F834">
        <v>45</v>
      </c>
      <c r="G834" s="3">
        <v>9.7750000000000004E-5</v>
      </c>
      <c r="H834">
        <v>7.8E-2</v>
      </c>
      <c r="I834">
        <v>7.8E-2</v>
      </c>
    </row>
    <row r="835" spans="2:9" x14ac:dyDescent="0.2">
      <c r="B835">
        <v>46</v>
      </c>
      <c r="C835">
        <v>3.6999999999999998E-2</v>
      </c>
      <c r="D835">
        <v>0.96399999999999997</v>
      </c>
      <c r="F835">
        <v>46</v>
      </c>
      <c r="G835" s="3">
        <v>8.03E-5</v>
      </c>
      <c r="H835">
        <v>6.7000000000000004E-2</v>
      </c>
      <c r="I835">
        <v>6.7000000000000004E-2</v>
      </c>
    </row>
    <row r="836" spans="2:9" x14ac:dyDescent="0.2">
      <c r="B836">
        <v>47</v>
      </c>
      <c r="C836">
        <v>1.4999999999999999E-2</v>
      </c>
      <c r="D836">
        <v>0.44600000000000001</v>
      </c>
      <c r="F836">
        <v>47</v>
      </c>
      <c r="G836" s="3">
        <v>2.2110000000000001E-4</v>
      </c>
      <c r="H836">
        <v>0.192</v>
      </c>
      <c r="I836">
        <v>0.192</v>
      </c>
    </row>
    <row r="837" spans="2:9" x14ac:dyDescent="0.2">
      <c r="B837">
        <v>48</v>
      </c>
      <c r="C837">
        <v>8.9999999999999993E-3</v>
      </c>
      <c r="D837">
        <v>0.40300000000000002</v>
      </c>
      <c r="F837">
        <v>48</v>
      </c>
      <c r="G837" s="3">
        <v>1.8039999999999999E-4</v>
      </c>
      <c r="H837">
        <v>0.156</v>
      </c>
      <c r="I837">
        <v>0.156</v>
      </c>
    </row>
    <row r="838" spans="2:9" x14ac:dyDescent="0.2">
      <c r="B838">
        <v>49</v>
      </c>
      <c r="C838">
        <v>3.5000000000000003E-2</v>
      </c>
      <c r="D838">
        <v>0.89300000000000002</v>
      </c>
      <c r="F838">
        <v>49</v>
      </c>
      <c r="G838" s="3">
        <v>1.106E-4</v>
      </c>
      <c r="H838">
        <v>9.8000000000000004E-2</v>
      </c>
      <c r="I838">
        <v>9.8000000000000004E-2</v>
      </c>
    </row>
    <row r="839" spans="2:9" x14ac:dyDescent="0.2">
      <c r="B839">
        <v>50</v>
      </c>
      <c r="C839">
        <v>7.0000000000000001E-3</v>
      </c>
      <c r="D839">
        <v>0.35499999999999998</v>
      </c>
      <c r="F839">
        <v>50</v>
      </c>
      <c r="G839" s="3">
        <v>2.2460000000000001E-4</v>
      </c>
      <c r="H839">
        <v>0.20300000000000001</v>
      </c>
      <c r="I839">
        <v>0.20300000000000001</v>
      </c>
    </row>
    <row r="840" spans="2:9" x14ac:dyDescent="0.2">
      <c r="B840">
        <v>51</v>
      </c>
      <c r="C840">
        <v>5.0000000000000001E-3</v>
      </c>
      <c r="D840">
        <v>0.26400000000000001</v>
      </c>
      <c r="F840">
        <v>51</v>
      </c>
      <c r="G840" s="3">
        <v>9.1929999999999996E-5</v>
      </c>
      <c r="H840">
        <v>8.1000000000000003E-2</v>
      </c>
      <c r="I840">
        <v>8.1000000000000003E-2</v>
      </c>
    </row>
    <row r="841" spans="2:9" x14ac:dyDescent="0.2">
      <c r="B841">
        <v>52</v>
      </c>
      <c r="C841">
        <v>8.0000000000000002E-3</v>
      </c>
      <c r="D841">
        <v>0.34899999999999998</v>
      </c>
      <c r="F841">
        <v>52</v>
      </c>
      <c r="G841" s="3">
        <v>7.6799999999999997E-5</v>
      </c>
      <c r="H841">
        <v>6.8000000000000005E-2</v>
      </c>
      <c r="I841">
        <v>6.8000000000000005E-2</v>
      </c>
    </row>
    <row r="842" spans="2:9" x14ac:dyDescent="0.2">
      <c r="B842">
        <v>53</v>
      </c>
      <c r="C842">
        <v>8.9999999999999993E-3</v>
      </c>
      <c r="D842">
        <v>0.60399999999999998</v>
      </c>
      <c r="F842">
        <v>53</v>
      </c>
      <c r="G842" s="3">
        <v>1.024E-4</v>
      </c>
      <c r="H842">
        <v>9.0999999999999998E-2</v>
      </c>
      <c r="I842">
        <v>9.0999999999999998E-2</v>
      </c>
    </row>
    <row r="843" spans="2:9" x14ac:dyDescent="0.2">
      <c r="B843">
        <v>54</v>
      </c>
      <c r="C843">
        <v>2.3E-2</v>
      </c>
      <c r="D843">
        <v>0.67200000000000004</v>
      </c>
      <c r="F843">
        <v>54</v>
      </c>
      <c r="G843" s="3">
        <v>1.594E-4</v>
      </c>
      <c r="H843">
        <v>0.13900000000000001</v>
      </c>
      <c r="I843">
        <v>0.13900000000000001</v>
      </c>
    </row>
    <row r="844" spans="2:9" x14ac:dyDescent="0.2">
      <c r="B844">
        <v>55</v>
      </c>
      <c r="C844">
        <v>2E-3</v>
      </c>
      <c r="D844">
        <v>0.186</v>
      </c>
      <c r="F844">
        <v>55</v>
      </c>
      <c r="G844" s="3">
        <v>1.199E-4</v>
      </c>
      <c r="H844">
        <v>0.10299999999999999</v>
      </c>
      <c r="I844">
        <v>0.10299999999999999</v>
      </c>
    </row>
    <row r="845" spans="2:9" x14ac:dyDescent="0.2">
      <c r="B845">
        <v>56</v>
      </c>
      <c r="C845">
        <v>1E-3</v>
      </c>
      <c r="D845">
        <v>0.13</v>
      </c>
      <c r="F845">
        <v>56</v>
      </c>
      <c r="G845" s="3">
        <v>5.1199999999999998E-5</v>
      </c>
      <c r="H845">
        <v>4.3999999999999997E-2</v>
      </c>
      <c r="I845">
        <v>4.3999999999999997E-2</v>
      </c>
    </row>
    <row r="846" spans="2:9" x14ac:dyDescent="0.2">
      <c r="B846">
        <v>57</v>
      </c>
      <c r="C846">
        <v>3.0000000000000001E-3</v>
      </c>
      <c r="D846">
        <v>0.23599999999999999</v>
      </c>
      <c r="F846">
        <v>57</v>
      </c>
      <c r="G846" s="3">
        <v>1.2219999999999999E-4</v>
      </c>
      <c r="H846">
        <v>9.7000000000000003E-2</v>
      </c>
      <c r="I846">
        <v>9.7000000000000003E-2</v>
      </c>
    </row>
    <row r="847" spans="2:9" x14ac:dyDescent="0.2">
      <c r="B847">
        <v>58</v>
      </c>
      <c r="C847">
        <v>3.0000000000000001E-3</v>
      </c>
      <c r="D847">
        <v>0.23599999999999999</v>
      </c>
      <c r="F847">
        <v>58</v>
      </c>
      <c r="G847" s="3">
        <v>9.4259999999999995E-5</v>
      </c>
      <c r="H847">
        <v>8.3000000000000004E-2</v>
      </c>
      <c r="I847">
        <v>8.3000000000000004E-2</v>
      </c>
    </row>
    <row r="848" spans="2:9" x14ac:dyDescent="0.2">
      <c r="B848">
        <v>59</v>
      </c>
      <c r="C848">
        <v>3.0000000000000001E-3</v>
      </c>
      <c r="D848">
        <v>0.23300000000000001</v>
      </c>
      <c r="F848">
        <v>59</v>
      </c>
      <c r="G848" s="3">
        <v>1.292E-4</v>
      </c>
      <c r="H848">
        <v>0.11</v>
      </c>
      <c r="I848">
        <v>0.11</v>
      </c>
    </row>
    <row r="849" spans="2:9" x14ac:dyDescent="0.2">
      <c r="B849">
        <v>60</v>
      </c>
      <c r="C849">
        <v>1.0999999999999999E-2</v>
      </c>
      <c r="D849">
        <v>0.52600000000000002</v>
      </c>
      <c r="F849">
        <v>60</v>
      </c>
      <c r="G849" s="3">
        <v>1.047E-4</v>
      </c>
      <c r="H849">
        <v>9.1999999999999998E-2</v>
      </c>
      <c r="I849">
        <v>9.1999999999999998E-2</v>
      </c>
    </row>
    <row r="850" spans="2:9" x14ac:dyDescent="0.2">
      <c r="B850">
        <v>61</v>
      </c>
      <c r="C850">
        <v>1.0999999999999999E-2</v>
      </c>
      <c r="D850">
        <v>0.52600000000000002</v>
      </c>
      <c r="F850">
        <v>61</v>
      </c>
      <c r="G850" s="3">
        <v>1.4660000000000001E-4</v>
      </c>
      <c r="H850">
        <v>0.13</v>
      </c>
      <c r="I850">
        <v>0.13</v>
      </c>
    </row>
    <row r="851" spans="2:9" x14ac:dyDescent="0.2">
      <c r="B851">
        <v>62</v>
      </c>
      <c r="C851">
        <v>3.0000000000000001E-3</v>
      </c>
      <c r="D851">
        <v>0.216</v>
      </c>
      <c r="F851">
        <v>62</v>
      </c>
      <c r="G851" s="3">
        <v>7.6799999999999997E-5</v>
      </c>
      <c r="H851">
        <v>6.6000000000000003E-2</v>
      </c>
      <c r="I851">
        <v>6.6000000000000003E-2</v>
      </c>
    </row>
    <row r="852" spans="2:9" x14ac:dyDescent="0.2">
      <c r="B852">
        <v>63</v>
      </c>
      <c r="C852">
        <v>7.0000000000000001E-3</v>
      </c>
      <c r="D852">
        <v>0.33</v>
      </c>
      <c r="F852">
        <v>63</v>
      </c>
      <c r="G852" s="3">
        <v>1.594E-4</v>
      </c>
      <c r="H852">
        <v>0.14199999999999999</v>
      </c>
      <c r="I852">
        <v>0.14199999999999999</v>
      </c>
    </row>
    <row r="853" spans="2:9" x14ac:dyDescent="0.2">
      <c r="B853">
        <v>64</v>
      </c>
      <c r="C853">
        <v>4.0000000000000001E-3</v>
      </c>
      <c r="D853">
        <v>0.246</v>
      </c>
      <c r="F853">
        <v>64</v>
      </c>
      <c r="G853" s="3">
        <v>9.5420000000000005E-5</v>
      </c>
      <c r="H853">
        <v>8.1000000000000003E-2</v>
      </c>
      <c r="I853">
        <v>8.1000000000000003E-2</v>
      </c>
    </row>
    <row r="854" spans="2:9" x14ac:dyDescent="0.2">
      <c r="B854">
        <v>65</v>
      </c>
      <c r="C854">
        <v>4.0000000000000001E-3</v>
      </c>
      <c r="D854">
        <v>0.23899999999999999</v>
      </c>
      <c r="F854">
        <v>65</v>
      </c>
      <c r="G854" s="3">
        <v>2.2809999999999999E-4</v>
      </c>
      <c r="H854">
        <v>0.2</v>
      </c>
      <c r="I854">
        <v>0.2</v>
      </c>
    </row>
    <row r="855" spans="2:9" x14ac:dyDescent="0.2">
      <c r="B855">
        <v>66</v>
      </c>
      <c r="C855">
        <v>8.0000000000000002E-3</v>
      </c>
      <c r="D855">
        <v>0.33300000000000002</v>
      </c>
      <c r="F855">
        <v>66</v>
      </c>
      <c r="G855" s="3">
        <v>8.7280000000000005E-5</v>
      </c>
      <c r="H855">
        <v>7.5999999999999998E-2</v>
      </c>
      <c r="I855">
        <v>7.5999999999999998E-2</v>
      </c>
    </row>
    <row r="856" spans="2:9" x14ac:dyDescent="0.2">
      <c r="B856">
        <v>67</v>
      </c>
      <c r="C856">
        <v>2E-3</v>
      </c>
      <c r="D856">
        <v>0.16200000000000001</v>
      </c>
      <c r="F856">
        <v>67</v>
      </c>
      <c r="G856" s="3">
        <v>1.606E-4</v>
      </c>
      <c r="H856">
        <v>0.13600000000000001</v>
      </c>
      <c r="I856">
        <v>0.13600000000000001</v>
      </c>
    </row>
    <row r="857" spans="2:9" x14ac:dyDescent="0.2">
      <c r="B857">
        <v>68</v>
      </c>
      <c r="C857">
        <v>1.6E-2</v>
      </c>
      <c r="D857">
        <v>0.49099999999999999</v>
      </c>
      <c r="F857">
        <v>68</v>
      </c>
      <c r="G857" s="3">
        <v>9.5420000000000005E-5</v>
      </c>
      <c r="H857">
        <v>8.1000000000000003E-2</v>
      </c>
      <c r="I857">
        <v>8.1000000000000003E-2</v>
      </c>
    </row>
    <row r="858" spans="2:9" x14ac:dyDescent="0.2">
      <c r="B858">
        <v>69</v>
      </c>
      <c r="C858">
        <v>5.0000000000000001E-3</v>
      </c>
      <c r="D858">
        <v>0.30299999999999999</v>
      </c>
      <c r="F858">
        <v>69</v>
      </c>
      <c r="G858" s="3">
        <v>9.1929999999999996E-5</v>
      </c>
      <c r="H858">
        <v>0.08</v>
      </c>
      <c r="I858">
        <v>0.08</v>
      </c>
    </row>
    <row r="859" spans="2:9" x14ac:dyDescent="0.2">
      <c r="B859">
        <v>70</v>
      </c>
      <c r="C859">
        <v>2E-3</v>
      </c>
      <c r="D859">
        <v>0.17599999999999999</v>
      </c>
      <c r="F859">
        <v>70</v>
      </c>
      <c r="G859" s="3">
        <v>1.629E-4</v>
      </c>
      <c r="H859">
        <v>0.13400000000000001</v>
      </c>
      <c r="I859">
        <v>0.13400000000000001</v>
      </c>
    </row>
    <row r="860" spans="2:9" x14ac:dyDescent="0.2">
      <c r="B860">
        <v>71</v>
      </c>
      <c r="C860">
        <v>2E-3</v>
      </c>
      <c r="D860">
        <v>0.16200000000000001</v>
      </c>
    </row>
    <row r="861" spans="2:9" x14ac:dyDescent="0.2">
      <c r="B861">
        <v>72</v>
      </c>
      <c r="C861">
        <v>6.0000000000000001E-3</v>
      </c>
      <c r="D861">
        <v>0.42299999999999999</v>
      </c>
    </row>
    <row r="862" spans="2:9" x14ac:dyDescent="0.2">
      <c r="B862">
        <v>73</v>
      </c>
      <c r="C862">
        <v>3.0000000000000001E-3</v>
      </c>
      <c r="D862">
        <v>0.20100000000000001</v>
      </c>
    </row>
    <row r="863" spans="2:9" x14ac:dyDescent="0.2">
      <c r="B863">
        <v>74</v>
      </c>
      <c r="C863">
        <v>2E-3</v>
      </c>
      <c r="D863">
        <v>0.17299999999999999</v>
      </c>
    </row>
    <row r="864" spans="2:9" x14ac:dyDescent="0.2">
      <c r="B864">
        <v>75</v>
      </c>
      <c r="C864">
        <v>0.16700000000000001</v>
      </c>
      <c r="D864">
        <v>2.2120000000000002</v>
      </c>
    </row>
    <row r="865" spans="2:4" x14ac:dyDescent="0.2">
      <c r="B865">
        <v>76</v>
      </c>
      <c r="C865">
        <v>4.1000000000000002E-2</v>
      </c>
      <c r="D865">
        <v>0.92400000000000004</v>
      </c>
    </row>
    <row r="866" spans="2:4" x14ac:dyDescent="0.2">
      <c r="B866">
        <v>77</v>
      </c>
      <c r="C866">
        <v>4.4999999999999998E-2</v>
      </c>
      <c r="D866">
        <v>1.0409999999999999</v>
      </c>
    </row>
    <row r="867" spans="2:4" x14ac:dyDescent="0.2">
      <c r="B867">
        <v>78</v>
      </c>
      <c r="C867">
        <v>0.155</v>
      </c>
      <c r="D867">
        <v>3.0680000000000001</v>
      </c>
    </row>
    <row r="868" spans="2:4" x14ac:dyDescent="0.2">
      <c r="B868">
        <v>79</v>
      </c>
      <c r="C868">
        <v>3.2000000000000001E-2</v>
      </c>
      <c r="D868">
        <v>0.83499999999999996</v>
      </c>
    </row>
    <row r="869" spans="2:4" x14ac:dyDescent="0.2">
      <c r="B869">
        <v>80</v>
      </c>
      <c r="C869">
        <v>6.5000000000000002E-2</v>
      </c>
      <c r="D869">
        <v>2.1110000000000002</v>
      </c>
    </row>
    <row r="870" spans="2:4" x14ac:dyDescent="0.2">
      <c r="B870">
        <v>81</v>
      </c>
      <c r="C870">
        <v>2.8000000000000001E-2</v>
      </c>
      <c r="D870">
        <v>0.71799999999999997</v>
      </c>
    </row>
    <row r="871" spans="2:4" x14ac:dyDescent="0.2">
      <c r="B871">
        <v>82</v>
      </c>
      <c r="C871">
        <v>0.41899999999999998</v>
      </c>
      <c r="D871">
        <v>5.7480000000000002</v>
      </c>
    </row>
    <row r="872" spans="2:4" x14ac:dyDescent="0.2">
      <c r="B872">
        <v>83</v>
      </c>
      <c r="C872">
        <v>0.29899999999999999</v>
      </c>
      <c r="D872">
        <v>3.5059999999999998</v>
      </c>
    </row>
    <row r="873" spans="2:4" x14ac:dyDescent="0.2">
      <c r="B873">
        <v>84</v>
      </c>
      <c r="C873">
        <v>4.1000000000000002E-2</v>
      </c>
      <c r="D873">
        <v>0.878</v>
      </c>
    </row>
    <row r="874" spans="2:4" x14ac:dyDescent="0.2">
      <c r="B874">
        <v>85</v>
      </c>
      <c r="C874">
        <v>5.0999999999999997E-2</v>
      </c>
      <c r="D874">
        <v>1.5049999999999999</v>
      </c>
    </row>
    <row r="875" spans="2:4" x14ac:dyDescent="0.2">
      <c r="B875">
        <v>86</v>
      </c>
      <c r="C875">
        <v>2.1000000000000001E-2</v>
      </c>
      <c r="D875">
        <v>0.54100000000000004</v>
      </c>
    </row>
    <row r="876" spans="2:4" x14ac:dyDescent="0.2">
      <c r="B876">
        <v>87</v>
      </c>
      <c r="C876">
        <v>7.3999999999999996E-2</v>
      </c>
      <c r="D876">
        <v>1.1080000000000001</v>
      </c>
    </row>
    <row r="877" spans="2:4" x14ac:dyDescent="0.2">
      <c r="B877">
        <v>88</v>
      </c>
      <c r="C877">
        <v>0.123</v>
      </c>
      <c r="D877">
        <v>2.4079999999999999</v>
      </c>
    </row>
    <row r="878" spans="2:4" x14ac:dyDescent="0.2">
      <c r="B878">
        <v>89</v>
      </c>
      <c r="C878">
        <v>2.1999999999999999E-2</v>
      </c>
      <c r="D878">
        <v>0.80600000000000005</v>
      </c>
    </row>
    <row r="879" spans="2:4" x14ac:dyDescent="0.2">
      <c r="B879">
        <v>90</v>
      </c>
      <c r="C879">
        <v>2.3E-2</v>
      </c>
      <c r="D879">
        <v>0.65600000000000003</v>
      </c>
    </row>
    <row r="880" spans="2:4" x14ac:dyDescent="0.2">
      <c r="B880">
        <v>91</v>
      </c>
      <c r="C880">
        <v>6.6000000000000003E-2</v>
      </c>
      <c r="D880">
        <v>1.163</v>
      </c>
    </row>
    <row r="881" spans="2:4" x14ac:dyDescent="0.2">
      <c r="B881">
        <v>92</v>
      </c>
      <c r="C881">
        <v>7.8E-2</v>
      </c>
      <c r="D881">
        <v>1.23</v>
      </c>
    </row>
    <row r="882" spans="2:4" x14ac:dyDescent="0.2">
      <c r="B882">
        <v>93</v>
      </c>
      <c r="C882">
        <v>5.8000000000000003E-2</v>
      </c>
      <c r="D882">
        <v>0.93100000000000005</v>
      </c>
    </row>
    <row r="883" spans="2:4" x14ac:dyDescent="0.2">
      <c r="B883">
        <v>94</v>
      </c>
      <c r="C883">
        <v>0.13300000000000001</v>
      </c>
      <c r="D883">
        <v>2.3580000000000001</v>
      </c>
    </row>
    <row r="884" spans="2:4" x14ac:dyDescent="0.2">
      <c r="B884">
        <v>95</v>
      </c>
      <c r="C884">
        <v>0.06</v>
      </c>
      <c r="D884">
        <v>1.1930000000000001</v>
      </c>
    </row>
    <row r="885" spans="2:4" x14ac:dyDescent="0.2">
      <c r="B885">
        <v>96</v>
      </c>
      <c r="C885">
        <v>0.47299999999999998</v>
      </c>
      <c r="D885">
        <v>5.0670000000000002</v>
      </c>
    </row>
    <row r="886" spans="2:4" x14ac:dyDescent="0.2">
      <c r="B886">
        <v>97</v>
      </c>
      <c r="C886">
        <v>0.26100000000000001</v>
      </c>
      <c r="D886">
        <v>3.3380000000000001</v>
      </c>
    </row>
    <row r="887" spans="2:4" x14ac:dyDescent="0.2">
      <c r="B887">
        <v>98</v>
      </c>
      <c r="C887">
        <v>6.9000000000000006E-2</v>
      </c>
      <c r="D887">
        <v>1.3049999999999999</v>
      </c>
    </row>
    <row r="888" spans="2:4" x14ac:dyDescent="0.2">
      <c r="B888">
        <v>99</v>
      </c>
      <c r="C888">
        <v>3.2000000000000001E-2</v>
      </c>
      <c r="D888">
        <v>0.66800000000000004</v>
      </c>
    </row>
    <row r="889" spans="2:4" x14ac:dyDescent="0.2">
      <c r="B889">
        <v>100</v>
      </c>
      <c r="C889">
        <v>4.0000000000000001E-3</v>
      </c>
      <c r="D889">
        <v>0.251</v>
      </c>
    </row>
    <row r="890" spans="2:4" x14ac:dyDescent="0.2">
      <c r="B890">
        <v>101</v>
      </c>
      <c r="C890">
        <v>0.02</v>
      </c>
      <c r="D890">
        <v>0.57199999999999995</v>
      </c>
    </row>
    <row r="891" spans="2:4" x14ac:dyDescent="0.2">
      <c r="B891">
        <v>102</v>
      </c>
      <c r="C891">
        <v>1.2E-2</v>
      </c>
      <c r="D891">
        <v>0.499</v>
      </c>
    </row>
    <row r="892" spans="2:4" x14ac:dyDescent="0.2">
      <c r="B892">
        <v>103</v>
      </c>
      <c r="C892">
        <v>8.2000000000000003E-2</v>
      </c>
      <c r="D892">
        <v>1.343</v>
      </c>
    </row>
    <row r="893" spans="2:4" x14ac:dyDescent="0.2">
      <c r="B893">
        <v>104</v>
      </c>
      <c r="C893">
        <v>1.7000000000000001E-2</v>
      </c>
      <c r="D893">
        <v>0.54600000000000004</v>
      </c>
    </row>
    <row r="894" spans="2:4" x14ac:dyDescent="0.2">
      <c r="B894">
        <v>105</v>
      </c>
      <c r="C894">
        <v>4.4999999999999998E-2</v>
      </c>
      <c r="D894">
        <v>1.0229999999999999</v>
      </c>
    </row>
    <row r="895" spans="2:4" x14ac:dyDescent="0.2">
      <c r="B895">
        <v>106</v>
      </c>
      <c r="C895">
        <v>2.1000000000000001E-2</v>
      </c>
      <c r="D895">
        <v>0.53700000000000003</v>
      </c>
    </row>
    <row r="896" spans="2:4" x14ac:dyDescent="0.2">
      <c r="B896">
        <v>107</v>
      </c>
      <c r="C896">
        <v>7.9000000000000001E-2</v>
      </c>
      <c r="D896">
        <v>1.661</v>
      </c>
    </row>
    <row r="897" spans="2:4" x14ac:dyDescent="0.2">
      <c r="B897">
        <v>108</v>
      </c>
      <c r="C897">
        <v>5.8999999999999997E-2</v>
      </c>
      <c r="D897">
        <v>1.032</v>
      </c>
    </row>
    <row r="898" spans="2:4" x14ac:dyDescent="0.2">
      <c r="B898">
        <v>109</v>
      </c>
      <c r="C898">
        <v>9.0999999999999998E-2</v>
      </c>
      <c r="D898">
        <v>1.4510000000000001</v>
      </c>
    </row>
    <row r="899" spans="2:4" x14ac:dyDescent="0.2">
      <c r="B899">
        <v>110</v>
      </c>
      <c r="C899">
        <v>7.0999999999999994E-2</v>
      </c>
      <c r="D899">
        <v>1.5880000000000001</v>
      </c>
    </row>
    <row r="900" spans="2:4" x14ac:dyDescent="0.2">
      <c r="B900">
        <v>111</v>
      </c>
      <c r="C900">
        <v>0.03</v>
      </c>
      <c r="D900">
        <v>0.82499999999999996</v>
      </c>
    </row>
    <row r="901" spans="2:4" x14ac:dyDescent="0.2">
      <c r="B901">
        <v>112</v>
      </c>
      <c r="C901">
        <v>5.5E-2</v>
      </c>
      <c r="D901">
        <v>1.917</v>
      </c>
    </row>
    <row r="902" spans="2:4" x14ac:dyDescent="0.2">
      <c r="B902">
        <v>113</v>
      </c>
      <c r="C902">
        <v>8.9999999999999993E-3</v>
      </c>
      <c r="D902">
        <v>0.377</v>
      </c>
    </row>
    <row r="903" spans="2:4" x14ac:dyDescent="0.2">
      <c r="B903">
        <v>114</v>
      </c>
      <c r="C903">
        <v>0.34300000000000003</v>
      </c>
      <c r="D903">
        <v>3.907</v>
      </c>
    </row>
    <row r="904" spans="2:4" x14ac:dyDescent="0.2">
      <c r="B904">
        <v>115</v>
      </c>
      <c r="C904">
        <v>0.37</v>
      </c>
      <c r="D904">
        <v>3.7690000000000001</v>
      </c>
    </row>
    <row r="905" spans="2:4" x14ac:dyDescent="0.2">
      <c r="B905">
        <v>116</v>
      </c>
      <c r="C905">
        <v>7.9000000000000001E-2</v>
      </c>
      <c r="D905">
        <v>1.3260000000000001</v>
      </c>
    </row>
    <row r="906" spans="2:4" x14ac:dyDescent="0.2">
      <c r="B906">
        <v>117</v>
      </c>
      <c r="C906">
        <v>5.3999999999999999E-2</v>
      </c>
      <c r="D906">
        <v>1.1299999999999999</v>
      </c>
    </row>
    <row r="907" spans="2:4" x14ac:dyDescent="0.2">
      <c r="B907">
        <v>118</v>
      </c>
      <c r="C907">
        <v>4.8000000000000001E-2</v>
      </c>
      <c r="D907">
        <v>0.82899999999999996</v>
      </c>
    </row>
    <row r="908" spans="2:4" x14ac:dyDescent="0.2">
      <c r="B908">
        <v>119</v>
      </c>
      <c r="C908">
        <v>0.32</v>
      </c>
      <c r="D908">
        <v>5.34</v>
      </c>
    </row>
    <row r="909" spans="2:4" x14ac:dyDescent="0.2">
      <c r="B909">
        <v>120</v>
      </c>
      <c r="C909">
        <v>3.5000000000000003E-2</v>
      </c>
      <c r="D909">
        <v>0.76500000000000001</v>
      </c>
    </row>
    <row r="910" spans="2:4" x14ac:dyDescent="0.2">
      <c r="B910">
        <v>121</v>
      </c>
      <c r="C910">
        <v>6.9000000000000006E-2</v>
      </c>
      <c r="D910">
        <v>1.704</v>
      </c>
    </row>
    <row r="911" spans="2:4" x14ac:dyDescent="0.2">
      <c r="B911">
        <v>122</v>
      </c>
      <c r="C911">
        <v>4.2999999999999997E-2</v>
      </c>
      <c r="D911">
        <v>0.89200000000000002</v>
      </c>
    </row>
    <row r="912" spans="2:4" x14ac:dyDescent="0.2">
      <c r="B912">
        <v>123</v>
      </c>
      <c r="C912">
        <v>2.9000000000000001E-2</v>
      </c>
      <c r="D912">
        <v>0.76200000000000001</v>
      </c>
    </row>
    <row r="913" spans="2:4" x14ac:dyDescent="0.2">
      <c r="B913">
        <v>124</v>
      </c>
      <c r="C913">
        <v>1.7000000000000001E-2</v>
      </c>
      <c r="D913">
        <v>0.57199999999999995</v>
      </c>
    </row>
    <row r="914" spans="2:4" x14ac:dyDescent="0.2">
      <c r="B914">
        <v>125</v>
      </c>
      <c r="C914">
        <v>5.8000000000000003E-2</v>
      </c>
      <c r="D914">
        <v>1.1990000000000001</v>
      </c>
    </row>
    <row r="915" spans="2:4" x14ac:dyDescent="0.2">
      <c r="B915">
        <v>126</v>
      </c>
      <c r="C915">
        <v>3.2000000000000001E-2</v>
      </c>
      <c r="D915">
        <v>0.69699999999999995</v>
      </c>
    </row>
    <row r="916" spans="2:4" x14ac:dyDescent="0.2">
      <c r="B916">
        <v>127</v>
      </c>
      <c r="C916">
        <v>3.6999999999999998E-2</v>
      </c>
      <c r="D916">
        <v>0.77400000000000002</v>
      </c>
    </row>
    <row r="917" spans="2:4" x14ac:dyDescent="0.2">
      <c r="B917">
        <v>128</v>
      </c>
      <c r="C917">
        <v>4.2000000000000003E-2</v>
      </c>
      <c r="D917">
        <v>1.1759999999999999</v>
      </c>
    </row>
    <row r="918" spans="2:4" x14ac:dyDescent="0.2">
      <c r="B918">
        <v>129</v>
      </c>
      <c r="C918">
        <v>0.125</v>
      </c>
      <c r="D918">
        <v>2.6669999999999998</v>
      </c>
    </row>
    <row r="919" spans="2:4" x14ac:dyDescent="0.2">
      <c r="B919">
        <v>130</v>
      </c>
      <c r="C919">
        <v>4.2000000000000003E-2</v>
      </c>
      <c r="D919">
        <v>1.0640000000000001</v>
      </c>
    </row>
    <row r="920" spans="2:4" x14ac:dyDescent="0.2">
      <c r="B920">
        <v>131</v>
      </c>
      <c r="C920">
        <v>0.17899999999999999</v>
      </c>
      <c r="D920">
        <v>3.0179999999999998</v>
      </c>
    </row>
    <row r="921" spans="2:4" x14ac:dyDescent="0.2">
      <c r="B921">
        <v>132</v>
      </c>
      <c r="C921">
        <v>0.17899999999999999</v>
      </c>
      <c r="D921">
        <v>3.0179999999999998</v>
      </c>
    </row>
    <row r="922" spans="2:4" x14ac:dyDescent="0.2">
      <c r="B922">
        <v>133</v>
      </c>
      <c r="C922">
        <v>1.4E-2</v>
      </c>
      <c r="D922">
        <v>0.46</v>
      </c>
    </row>
    <row r="923" spans="2:4" x14ac:dyDescent="0.2">
      <c r="B923">
        <v>134</v>
      </c>
      <c r="C923">
        <v>1.7999999999999999E-2</v>
      </c>
      <c r="D923">
        <v>0.63800000000000001</v>
      </c>
    </row>
    <row r="924" spans="2:4" x14ac:dyDescent="0.2">
      <c r="B924">
        <v>135</v>
      </c>
      <c r="C924">
        <v>0.307</v>
      </c>
      <c r="D924">
        <v>4.4909999999999997</v>
      </c>
    </row>
    <row r="925" spans="2:4" x14ac:dyDescent="0.2">
      <c r="B925">
        <v>136</v>
      </c>
      <c r="C925">
        <v>0.184</v>
      </c>
      <c r="D925">
        <v>3.7719999999999998</v>
      </c>
    </row>
    <row r="926" spans="2:4" x14ac:dyDescent="0.2">
      <c r="B926">
        <v>137</v>
      </c>
      <c r="C926">
        <v>0.78600000000000003</v>
      </c>
      <c r="D926">
        <v>8.1229999999999993</v>
      </c>
    </row>
    <row r="927" spans="2:4" x14ac:dyDescent="0.2">
      <c r="B927">
        <v>138</v>
      </c>
      <c r="C927">
        <v>5.2999999999999999E-2</v>
      </c>
      <c r="D927">
        <v>0.85699999999999998</v>
      </c>
    </row>
    <row r="928" spans="2:4" x14ac:dyDescent="0.2">
      <c r="B928">
        <v>139</v>
      </c>
      <c r="C928">
        <v>5.5E-2</v>
      </c>
      <c r="D928">
        <v>0.878</v>
      </c>
    </row>
    <row r="929" spans="1:9" x14ac:dyDescent="0.2">
      <c r="B929">
        <v>140</v>
      </c>
      <c r="C929">
        <v>8.2000000000000003E-2</v>
      </c>
      <c r="D929">
        <v>2.41</v>
      </c>
    </row>
    <row r="930" spans="1:9" x14ac:dyDescent="0.2">
      <c r="B930">
        <v>141</v>
      </c>
      <c r="C930">
        <v>0.42499999999999999</v>
      </c>
      <c r="D930">
        <v>3.4750000000000001</v>
      </c>
    </row>
    <row r="931" spans="1:9" x14ac:dyDescent="0.2">
      <c r="B931">
        <v>142</v>
      </c>
      <c r="C931">
        <v>0.13200000000000001</v>
      </c>
      <c r="D931">
        <v>1.42</v>
      </c>
    </row>
    <row r="932" spans="1:9" x14ac:dyDescent="0.2">
      <c r="B932">
        <v>143</v>
      </c>
      <c r="C932">
        <v>3.6999999999999998E-2</v>
      </c>
      <c r="D932">
        <v>0.72899999999999998</v>
      </c>
    </row>
    <row r="933" spans="1:9" x14ac:dyDescent="0.2">
      <c r="B933">
        <v>144</v>
      </c>
      <c r="C933">
        <v>2.3E-2</v>
      </c>
      <c r="D933">
        <v>0.55700000000000005</v>
      </c>
    </row>
    <row r="934" spans="1:9" x14ac:dyDescent="0.2">
      <c r="B934">
        <v>145</v>
      </c>
      <c r="C934">
        <v>9.0999999999999998E-2</v>
      </c>
      <c r="D934">
        <v>1.633</v>
      </c>
    </row>
    <row r="935" spans="1:9" x14ac:dyDescent="0.2">
      <c r="B935">
        <v>146</v>
      </c>
      <c r="C935">
        <v>0.15</v>
      </c>
      <c r="D935">
        <v>1.887</v>
      </c>
    </row>
    <row r="936" spans="1:9" x14ac:dyDescent="0.2">
      <c r="B936">
        <v>147</v>
      </c>
      <c r="C936">
        <v>0.61099999999999999</v>
      </c>
      <c r="D936">
        <v>4.9320000000000004</v>
      </c>
    </row>
    <row r="937" spans="1:9" x14ac:dyDescent="0.2">
      <c r="B937">
        <v>148</v>
      </c>
      <c r="C937">
        <v>0.13900000000000001</v>
      </c>
      <c r="D937">
        <v>1.5369999999999999</v>
      </c>
    </row>
    <row r="938" spans="1:9" x14ac:dyDescent="0.2">
      <c r="B938">
        <v>149</v>
      </c>
      <c r="C938">
        <v>3.4000000000000002E-2</v>
      </c>
      <c r="D938">
        <v>0.68799999999999994</v>
      </c>
    </row>
    <row r="939" spans="1:9" x14ac:dyDescent="0.2">
      <c r="B939">
        <v>150</v>
      </c>
      <c r="C939">
        <v>48.470999999999997</v>
      </c>
      <c r="D939">
        <v>83.501999999999995</v>
      </c>
    </row>
    <row r="940" spans="1:9" x14ac:dyDescent="0.2">
      <c r="B940" t="s">
        <v>0</v>
      </c>
      <c r="G940" t="s">
        <v>11</v>
      </c>
    </row>
    <row r="941" spans="1:9" x14ac:dyDescent="0.2">
      <c r="B941" t="s">
        <v>2</v>
      </c>
      <c r="C941">
        <f>SUM(D943:D999)</f>
        <v>172.49499999999998</v>
      </c>
      <c r="G941" t="s">
        <v>12</v>
      </c>
      <c r="H941">
        <f>SUM(H943:H959)</f>
        <v>1.212</v>
      </c>
    </row>
    <row r="942" spans="1:9" x14ac:dyDescent="0.2">
      <c r="A942" t="s">
        <v>31</v>
      </c>
      <c r="C942" t="s">
        <v>3</v>
      </c>
      <c r="D942" t="s">
        <v>4</v>
      </c>
      <c r="G942" t="s">
        <v>3</v>
      </c>
      <c r="H942" t="s">
        <v>4</v>
      </c>
      <c r="I942" t="s">
        <v>10</v>
      </c>
    </row>
    <row r="943" spans="1:9" x14ac:dyDescent="0.2">
      <c r="B943">
        <v>1</v>
      </c>
      <c r="C943">
        <v>8.6999999999999994E-2</v>
      </c>
      <c r="D943">
        <v>1.611</v>
      </c>
      <c r="F943">
        <v>1</v>
      </c>
      <c r="G943" s="3">
        <v>1.041E-4</v>
      </c>
      <c r="H943">
        <v>0.09</v>
      </c>
      <c r="I943">
        <v>0.09</v>
      </c>
    </row>
    <row r="944" spans="1:9" x14ac:dyDescent="0.2">
      <c r="B944">
        <v>2</v>
      </c>
      <c r="C944">
        <v>5.8999999999999997E-2</v>
      </c>
      <c r="D944">
        <v>1.3580000000000001</v>
      </c>
      <c r="F944">
        <v>2</v>
      </c>
      <c r="G944" s="3">
        <v>6.2929999999999995E-5</v>
      </c>
      <c r="H944">
        <v>5.5E-2</v>
      </c>
      <c r="I944">
        <v>5.5E-2</v>
      </c>
    </row>
    <row r="945" spans="2:9" x14ac:dyDescent="0.2">
      <c r="B945">
        <v>3</v>
      </c>
      <c r="C945">
        <v>1.47</v>
      </c>
      <c r="D945">
        <v>13.912000000000001</v>
      </c>
      <c r="F945">
        <v>3</v>
      </c>
      <c r="G945" s="3">
        <v>5.8090000000000001E-5</v>
      </c>
      <c r="H945">
        <v>4.5999999999999999E-2</v>
      </c>
      <c r="I945">
        <v>4.5999999999999999E-2</v>
      </c>
    </row>
    <row r="946" spans="2:9" x14ac:dyDescent="0.2">
      <c r="B946">
        <v>4</v>
      </c>
      <c r="C946">
        <v>0.105</v>
      </c>
      <c r="D946">
        <v>1.5860000000000001</v>
      </c>
      <c r="F946">
        <v>4</v>
      </c>
      <c r="G946" s="3">
        <v>6.656E-5</v>
      </c>
      <c r="H946">
        <v>5.3999999999999999E-2</v>
      </c>
      <c r="I946">
        <v>5.3999999999999999E-2</v>
      </c>
    </row>
    <row r="947" spans="2:9" x14ac:dyDescent="0.2">
      <c r="B947">
        <v>5</v>
      </c>
      <c r="C947">
        <v>1.411</v>
      </c>
      <c r="D947">
        <v>12.709</v>
      </c>
      <c r="F947">
        <v>5</v>
      </c>
      <c r="G947" s="3">
        <v>6.8979999999999993E-5</v>
      </c>
      <c r="H947">
        <v>5.7000000000000002E-2</v>
      </c>
      <c r="I947">
        <v>5.7000000000000002E-2</v>
      </c>
    </row>
    <row r="948" spans="2:9" x14ac:dyDescent="0.2">
      <c r="B948">
        <v>6</v>
      </c>
      <c r="C948">
        <v>0.753</v>
      </c>
      <c r="D948">
        <v>7.069</v>
      </c>
      <c r="F948">
        <v>6</v>
      </c>
      <c r="G948" s="3">
        <v>1.15E-4</v>
      </c>
      <c r="H948">
        <v>9.2999999999999999E-2</v>
      </c>
      <c r="I948">
        <v>9.2999999999999999E-2</v>
      </c>
    </row>
    <row r="949" spans="2:9" x14ac:dyDescent="0.2">
      <c r="B949">
        <v>7</v>
      </c>
      <c r="C949">
        <v>2.4E-2</v>
      </c>
      <c r="D949">
        <v>0.58899999999999997</v>
      </c>
      <c r="F949">
        <v>7</v>
      </c>
      <c r="G949" s="3">
        <v>1.089E-4</v>
      </c>
      <c r="H949">
        <v>9.0999999999999998E-2</v>
      </c>
      <c r="I949">
        <v>9.0999999999999998E-2</v>
      </c>
    </row>
    <row r="950" spans="2:9" x14ac:dyDescent="0.2">
      <c r="B950">
        <v>8</v>
      </c>
      <c r="C950">
        <v>8.0000000000000002E-3</v>
      </c>
      <c r="D950">
        <v>0.36399999999999999</v>
      </c>
      <c r="F950">
        <v>8</v>
      </c>
      <c r="G950" s="3">
        <v>1.6699999999999999E-4</v>
      </c>
      <c r="H950">
        <v>0.14199999999999999</v>
      </c>
      <c r="I950">
        <v>0.14199999999999999</v>
      </c>
    </row>
    <row r="951" spans="2:9" x14ac:dyDescent="0.2">
      <c r="B951">
        <v>9</v>
      </c>
      <c r="C951">
        <v>0.48699999999999999</v>
      </c>
      <c r="D951">
        <v>5.2919999999999998</v>
      </c>
      <c r="F951">
        <v>9</v>
      </c>
      <c r="G951" s="3">
        <v>7.7459999999999994E-5</v>
      </c>
      <c r="H951">
        <v>6.5000000000000002E-2</v>
      </c>
      <c r="I951">
        <v>6.5000000000000002E-2</v>
      </c>
    </row>
    <row r="952" spans="2:9" x14ac:dyDescent="0.2">
      <c r="B952">
        <v>10</v>
      </c>
      <c r="C952">
        <v>0.29299999999999998</v>
      </c>
      <c r="D952">
        <v>3.4729999999999999</v>
      </c>
      <c r="F952">
        <v>10</v>
      </c>
      <c r="G952" s="3">
        <v>6.0510000000000002E-5</v>
      </c>
      <c r="H952">
        <v>5.1999999999999998E-2</v>
      </c>
      <c r="I952">
        <v>5.1999999999999998E-2</v>
      </c>
    </row>
    <row r="953" spans="2:9" x14ac:dyDescent="0.2">
      <c r="B953">
        <v>11</v>
      </c>
      <c r="C953">
        <v>6.0000000000000001E-3</v>
      </c>
      <c r="D953">
        <v>0.375</v>
      </c>
      <c r="F953">
        <v>11</v>
      </c>
      <c r="G953" s="3">
        <v>4.2360000000000001E-5</v>
      </c>
      <c r="H953">
        <v>3.2000000000000001E-2</v>
      </c>
      <c r="I953">
        <v>3.2000000000000001E-2</v>
      </c>
    </row>
    <row r="954" spans="2:9" x14ac:dyDescent="0.2">
      <c r="B954">
        <v>12</v>
      </c>
      <c r="C954">
        <v>0.27900000000000003</v>
      </c>
      <c r="D954">
        <v>3.4119999999999999</v>
      </c>
      <c r="F954">
        <v>12</v>
      </c>
      <c r="G954" s="3">
        <v>8.3510000000000005E-5</v>
      </c>
      <c r="H954">
        <v>6.7000000000000004E-2</v>
      </c>
      <c r="I954">
        <v>6.7000000000000004E-2</v>
      </c>
    </row>
    <row r="955" spans="2:9" x14ac:dyDescent="0.2">
      <c r="B955">
        <v>13</v>
      </c>
      <c r="C955">
        <v>0.318</v>
      </c>
      <c r="D955">
        <v>4.1280000000000001</v>
      </c>
      <c r="F955">
        <v>13</v>
      </c>
      <c r="G955" s="3">
        <v>9.9240000000000005E-5</v>
      </c>
      <c r="H955">
        <v>8.4000000000000005E-2</v>
      </c>
      <c r="I955">
        <v>8.4000000000000005E-2</v>
      </c>
    </row>
    <row r="956" spans="2:9" x14ac:dyDescent="0.2">
      <c r="B956">
        <v>14</v>
      </c>
      <c r="C956">
        <v>0.41299999999999998</v>
      </c>
      <c r="D956">
        <v>3.1789999999999998</v>
      </c>
      <c r="F956">
        <v>14</v>
      </c>
      <c r="G956" s="3">
        <v>1.186E-4</v>
      </c>
      <c r="H956">
        <v>9.6000000000000002E-2</v>
      </c>
      <c r="I956">
        <v>9.6000000000000002E-2</v>
      </c>
    </row>
    <row r="957" spans="2:9" x14ac:dyDescent="0.2">
      <c r="B957">
        <v>15</v>
      </c>
      <c r="C957">
        <v>0.30599999999999999</v>
      </c>
      <c r="D957">
        <v>4.5999999999999996</v>
      </c>
      <c r="F957">
        <v>15</v>
      </c>
      <c r="G957" s="3">
        <v>9.1979999999999997E-5</v>
      </c>
      <c r="H957">
        <v>7.6999999999999999E-2</v>
      </c>
      <c r="I957">
        <v>7.6999999999999999E-2</v>
      </c>
    </row>
    <row r="958" spans="2:9" x14ac:dyDescent="0.2">
      <c r="B958">
        <v>16</v>
      </c>
      <c r="C958">
        <v>0.15</v>
      </c>
      <c r="D958">
        <v>2.1930000000000001</v>
      </c>
      <c r="F958">
        <v>16</v>
      </c>
      <c r="G958" s="3">
        <v>7.8670000000000004E-5</v>
      </c>
      <c r="H958">
        <v>6.6000000000000003E-2</v>
      </c>
      <c r="I958">
        <v>6.6000000000000003E-2</v>
      </c>
    </row>
    <row r="959" spans="2:9" x14ac:dyDescent="0.2">
      <c r="B959">
        <v>17</v>
      </c>
      <c r="C959">
        <v>8.7999999999999995E-2</v>
      </c>
      <c r="D959">
        <v>1.38</v>
      </c>
      <c r="F959">
        <v>17</v>
      </c>
      <c r="G959" s="3">
        <v>5.325E-5</v>
      </c>
      <c r="H959">
        <v>4.4999999999999998E-2</v>
      </c>
      <c r="I959">
        <v>4.4999999999999998E-2</v>
      </c>
    </row>
    <row r="960" spans="2:9" x14ac:dyDescent="0.2">
      <c r="B960">
        <v>18</v>
      </c>
      <c r="C960">
        <v>2.1999999999999999E-2</v>
      </c>
      <c r="D960">
        <v>0.752</v>
      </c>
    </row>
    <row r="961" spans="2:4" x14ac:dyDescent="0.2">
      <c r="B961">
        <v>19</v>
      </c>
      <c r="C961">
        <v>3.7999999999999999E-2</v>
      </c>
      <c r="D961">
        <v>0.85199999999999998</v>
      </c>
    </row>
    <row r="962" spans="2:4" x14ac:dyDescent="0.2">
      <c r="B962">
        <v>20</v>
      </c>
      <c r="C962">
        <v>4.4999999999999998E-2</v>
      </c>
      <c r="D962">
        <v>0.89300000000000002</v>
      </c>
    </row>
    <row r="963" spans="2:4" x14ac:dyDescent="0.2">
      <c r="B963">
        <v>21</v>
      </c>
      <c r="C963">
        <v>0.13200000000000001</v>
      </c>
      <c r="D963">
        <v>1.3420000000000001</v>
      </c>
    </row>
    <row r="964" spans="2:4" x14ac:dyDescent="0.2">
      <c r="B964">
        <v>22</v>
      </c>
      <c r="C964">
        <v>0.433</v>
      </c>
      <c r="D964">
        <v>5.0999999999999996</v>
      </c>
    </row>
    <row r="965" spans="2:4" x14ac:dyDescent="0.2">
      <c r="B965">
        <v>23</v>
      </c>
      <c r="C965">
        <v>1.7609999999999999</v>
      </c>
      <c r="D965">
        <v>15.696</v>
      </c>
    </row>
    <row r="966" spans="2:4" x14ac:dyDescent="0.2">
      <c r="B966">
        <v>24</v>
      </c>
      <c r="C966">
        <v>6.3E-2</v>
      </c>
      <c r="D966">
        <v>1.25</v>
      </c>
    </row>
    <row r="967" spans="2:4" x14ac:dyDescent="0.2">
      <c r="B967">
        <v>25</v>
      </c>
      <c r="C967">
        <v>0.01</v>
      </c>
      <c r="D967">
        <v>0.39</v>
      </c>
    </row>
    <row r="968" spans="2:4" x14ac:dyDescent="0.2">
      <c r="B968">
        <v>26</v>
      </c>
      <c r="C968">
        <v>1.6E-2</v>
      </c>
      <c r="D968">
        <v>0.46800000000000003</v>
      </c>
    </row>
    <row r="969" spans="2:4" x14ac:dyDescent="0.2">
      <c r="B969">
        <v>27</v>
      </c>
      <c r="C969">
        <v>3.9E-2</v>
      </c>
      <c r="D969">
        <v>1.446</v>
      </c>
    </row>
    <row r="970" spans="2:4" x14ac:dyDescent="0.2">
      <c r="B970">
        <v>28</v>
      </c>
      <c r="C970">
        <v>4.0000000000000001E-3</v>
      </c>
      <c r="D970">
        <v>0.26300000000000001</v>
      </c>
    </row>
    <row r="971" spans="2:4" x14ac:dyDescent="0.2">
      <c r="B971">
        <v>29</v>
      </c>
      <c r="C971">
        <v>0.40699999999999997</v>
      </c>
      <c r="D971">
        <v>3.0390000000000001</v>
      </c>
    </row>
    <row r="972" spans="2:4" x14ac:dyDescent="0.2">
      <c r="B972">
        <v>30</v>
      </c>
      <c r="C972">
        <v>7.2999999999999995E-2</v>
      </c>
      <c r="D972">
        <v>1.1559999999999999</v>
      </c>
    </row>
    <row r="973" spans="2:4" x14ac:dyDescent="0.2">
      <c r="B973">
        <v>31</v>
      </c>
      <c r="C973">
        <v>0.1</v>
      </c>
      <c r="D973">
        <v>1.92</v>
      </c>
    </row>
    <row r="974" spans="2:4" x14ac:dyDescent="0.2">
      <c r="B974">
        <v>32</v>
      </c>
      <c r="C974">
        <v>5.3999999999999999E-2</v>
      </c>
      <c r="D974">
        <v>0.95299999999999996</v>
      </c>
    </row>
    <row r="975" spans="2:4" x14ac:dyDescent="0.2">
      <c r="B975">
        <v>33</v>
      </c>
      <c r="C975">
        <v>0.16800000000000001</v>
      </c>
      <c r="D975">
        <v>2.1440000000000001</v>
      </c>
    </row>
    <row r="976" spans="2:4" x14ac:dyDescent="0.2">
      <c r="B976">
        <v>34</v>
      </c>
      <c r="C976">
        <v>2.5000000000000001E-2</v>
      </c>
      <c r="D976">
        <v>0.71399999999999997</v>
      </c>
    </row>
    <row r="977" spans="2:4" x14ac:dyDescent="0.2">
      <c r="B977">
        <v>35</v>
      </c>
      <c r="C977">
        <v>0.41499999999999998</v>
      </c>
      <c r="D977">
        <v>3.4940000000000002</v>
      </c>
    </row>
    <row r="978" spans="2:4" x14ac:dyDescent="0.2">
      <c r="B978">
        <v>36</v>
      </c>
      <c r="C978">
        <v>4.3999999999999997E-2</v>
      </c>
      <c r="D978">
        <v>1.0940000000000001</v>
      </c>
    </row>
    <row r="979" spans="2:4" x14ac:dyDescent="0.2">
      <c r="B979">
        <v>37</v>
      </c>
      <c r="C979">
        <v>0.104</v>
      </c>
      <c r="D979">
        <v>1.3180000000000001</v>
      </c>
    </row>
    <row r="980" spans="2:4" x14ac:dyDescent="0.2">
      <c r="B980">
        <v>38</v>
      </c>
      <c r="C980">
        <v>0.83199999999999996</v>
      </c>
      <c r="D980">
        <v>7.5510000000000002</v>
      </c>
    </row>
    <row r="981" spans="2:4" x14ac:dyDescent="0.2">
      <c r="B981">
        <v>39</v>
      </c>
      <c r="C981">
        <v>0.54600000000000004</v>
      </c>
      <c r="D981">
        <v>4.3289999999999997</v>
      </c>
    </row>
    <row r="982" spans="2:4" x14ac:dyDescent="0.2">
      <c r="B982">
        <v>40</v>
      </c>
      <c r="C982">
        <v>0.38200000000000001</v>
      </c>
      <c r="D982">
        <v>2.669</v>
      </c>
    </row>
    <row r="983" spans="2:4" x14ac:dyDescent="0.2">
      <c r="B983">
        <v>41</v>
      </c>
      <c r="C983">
        <v>6.0000000000000001E-3</v>
      </c>
      <c r="D983">
        <v>0.27200000000000002</v>
      </c>
    </row>
    <row r="984" spans="2:4" x14ac:dyDescent="0.2">
      <c r="B984">
        <v>42</v>
      </c>
      <c r="C984">
        <v>1.4999999999999999E-2</v>
      </c>
      <c r="D984">
        <v>0.46800000000000003</v>
      </c>
    </row>
    <row r="985" spans="2:4" x14ac:dyDescent="0.2">
      <c r="B985">
        <v>43</v>
      </c>
      <c r="C985">
        <v>0.11799999999999999</v>
      </c>
      <c r="D985">
        <v>1.7450000000000001</v>
      </c>
    </row>
    <row r="986" spans="2:4" x14ac:dyDescent="0.2">
      <c r="B986">
        <v>44</v>
      </c>
      <c r="C986">
        <v>0.36</v>
      </c>
      <c r="D986">
        <v>3.2869999999999999</v>
      </c>
    </row>
    <row r="987" spans="2:4" x14ac:dyDescent="0.2">
      <c r="B987">
        <v>45</v>
      </c>
      <c r="C987">
        <v>0.104</v>
      </c>
      <c r="D987">
        <v>1.236</v>
      </c>
    </row>
    <row r="988" spans="2:4" x14ac:dyDescent="0.2">
      <c r="B988">
        <v>46</v>
      </c>
      <c r="C988">
        <v>0.08</v>
      </c>
      <c r="D988">
        <v>1.302</v>
      </c>
    </row>
    <row r="989" spans="2:4" x14ac:dyDescent="0.2">
      <c r="B989">
        <v>47</v>
      </c>
      <c r="C989">
        <v>0.31</v>
      </c>
      <c r="D989">
        <v>2.5169999999999999</v>
      </c>
    </row>
    <row r="990" spans="2:4" x14ac:dyDescent="0.2">
      <c r="B990">
        <v>48</v>
      </c>
      <c r="C990">
        <v>0.308</v>
      </c>
      <c r="D990">
        <v>3.0619999999999998</v>
      </c>
    </row>
    <row r="991" spans="2:4" x14ac:dyDescent="0.2">
      <c r="B991">
        <v>49</v>
      </c>
      <c r="C991">
        <v>0.56699999999999995</v>
      </c>
      <c r="D991">
        <v>5.3819999999999997</v>
      </c>
    </row>
    <row r="992" spans="2:4" x14ac:dyDescent="0.2">
      <c r="B992">
        <v>50</v>
      </c>
      <c r="C992">
        <v>3.2000000000000001E-2</v>
      </c>
      <c r="D992">
        <v>0.78300000000000003</v>
      </c>
    </row>
    <row r="993" spans="1:9" x14ac:dyDescent="0.2">
      <c r="B993">
        <v>51</v>
      </c>
      <c r="C993">
        <v>9.1999999999999998E-2</v>
      </c>
      <c r="D993">
        <v>1.246</v>
      </c>
    </row>
    <row r="994" spans="1:9" x14ac:dyDescent="0.2">
      <c r="B994">
        <v>52</v>
      </c>
      <c r="C994">
        <v>0.14799999999999999</v>
      </c>
      <c r="D994">
        <v>2.5150000000000001</v>
      </c>
    </row>
    <row r="995" spans="1:9" x14ac:dyDescent="0.2">
      <c r="B995">
        <v>53</v>
      </c>
      <c r="C995">
        <v>0.58799999999999997</v>
      </c>
      <c r="D995">
        <v>7.4660000000000002</v>
      </c>
    </row>
    <row r="996" spans="1:9" x14ac:dyDescent="0.2">
      <c r="B996">
        <v>54</v>
      </c>
      <c r="C996">
        <v>0.223</v>
      </c>
      <c r="D996">
        <v>1.8779999999999999</v>
      </c>
    </row>
    <row r="997" spans="1:9" x14ac:dyDescent="0.2">
      <c r="B997">
        <v>55</v>
      </c>
      <c r="C997">
        <v>0.23100000000000001</v>
      </c>
      <c r="D997">
        <v>2.2490000000000001</v>
      </c>
    </row>
    <row r="998" spans="1:9" x14ac:dyDescent="0.2">
      <c r="B998">
        <v>56</v>
      </c>
      <c r="C998">
        <v>1.0840000000000001</v>
      </c>
      <c r="D998">
        <v>8.8529999999999998</v>
      </c>
    </row>
    <row r="999" spans="1:9" x14ac:dyDescent="0.2">
      <c r="B999">
        <v>57</v>
      </c>
      <c r="C999">
        <v>0.23100000000000001</v>
      </c>
      <c r="D999">
        <v>2.1709999999999998</v>
      </c>
    </row>
    <row r="1000" spans="1:9" x14ac:dyDescent="0.2">
      <c r="B1000" t="s">
        <v>0</v>
      </c>
      <c r="G1000" t="s">
        <v>11</v>
      </c>
    </row>
    <row r="1001" spans="1:9" x14ac:dyDescent="0.2">
      <c r="B1001" t="s">
        <v>2</v>
      </c>
      <c r="C1001">
        <f>SUM(D1003:D1041)</f>
        <v>148.70600000000002</v>
      </c>
      <c r="G1001" t="s">
        <v>12</v>
      </c>
      <c r="H1001">
        <f>SUM(H1003:H1021)</f>
        <v>1.4810000000000001</v>
      </c>
    </row>
    <row r="1002" spans="1:9" x14ac:dyDescent="0.2">
      <c r="A1002" t="s">
        <v>32</v>
      </c>
      <c r="C1002" t="s">
        <v>3</v>
      </c>
      <c r="D1002" t="s">
        <v>4</v>
      </c>
      <c r="G1002" t="s">
        <v>3</v>
      </c>
      <c r="H1002" t="s">
        <v>4</v>
      </c>
      <c r="I1002" t="s">
        <v>10</v>
      </c>
    </row>
    <row r="1003" spans="1:9" x14ac:dyDescent="0.2">
      <c r="B1003">
        <v>1</v>
      </c>
      <c r="C1003">
        <v>0.13400000000000001</v>
      </c>
      <c r="D1003">
        <v>1.839</v>
      </c>
      <c r="F1003">
        <v>1</v>
      </c>
      <c r="G1003" s="3">
        <v>1.8039999999999999E-4</v>
      </c>
      <c r="H1003">
        <v>0.159</v>
      </c>
      <c r="I1003">
        <v>0.159</v>
      </c>
    </row>
    <row r="1004" spans="1:9" x14ac:dyDescent="0.2">
      <c r="B1004">
        <v>2</v>
      </c>
      <c r="C1004">
        <v>4.2000000000000003E-2</v>
      </c>
      <c r="D1004">
        <v>0.876</v>
      </c>
      <c r="F1004">
        <v>2</v>
      </c>
      <c r="G1004" s="3">
        <v>8.1459999999999996E-5</v>
      </c>
      <c r="H1004">
        <v>7.0999999999999994E-2</v>
      </c>
      <c r="I1004">
        <v>7.0999999999999994E-2</v>
      </c>
    </row>
    <row r="1005" spans="1:9" x14ac:dyDescent="0.2">
      <c r="B1005">
        <v>3</v>
      </c>
      <c r="C1005">
        <v>0.248</v>
      </c>
      <c r="D1005">
        <v>3.887</v>
      </c>
      <c r="F1005">
        <v>3</v>
      </c>
      <c r="G1005" s="3">
        <v>1.4779999999999999E-4</v>
      </c>
      <c r="H1005">
        <v>0.13</v>
      </c>
      <c r="I1005">
        <v>0.13</v>
      </c>
    </row>
    <row r="1006" spans="1:9" x14ac:dyDescent="0.2">
      <c r="B1006">
        <v>4</v>
      </c>
      <c r="C1006">
        <v>0.29899999999999999</v>
      </c>
      <c r="D1006">
        <v>5.4080000000000004</v>
      </c>
      <c r="F1006">
        <v>4</v>
      </c>
      <c r="G1006" s="3">
        <v>6.5170000000000001E-5</v>
      </c>
      <c r="H1006">
        <v>5.7000000000000002E-2</v>
      </c>
      <c r="I1006">
        <v>5.7000000000000002E-2</v>
      </c>
    </row>
    <row r="1007" spans="1:9" x14ac:dyDescent="0.2">
      <c r="B1007">
        <v>5</v>
      </c>
      <c r="C1007">
        <v>0.36299999999999999</v>
      </c>
      <c r="D1007">
        <v>4.9800000000000004</v>
      </c>
      <c r="F1007">
        <v>5</v>
      </c>
      <c r="G1007" s="3">
        <v>9.1929999999999996E-5</v>
      </c>
      <c r="H1007">
        <v>8.1000000000000003E-2</v>
      </c>
      <c r="I1007">
        <v>8.1000000000000003E-2</v>
      </c>
    </row>
    <row r="1008" spans="1:9" x14ac:dyDescent="0.2">
      <c r="B1008">
        <v>6</v>
      </c>
      <c r="C1008">
        <v>1.4999999999999999E-2</v>
      </c>
      <c r="D1008">
        <v>0.63100000000000001</v>
      </c>
      <c r="F1008">
        <v>6</v>
      </c>
      <c r="G1008" s="3">
        <v>1.629E-4</v>
      </c>
      <c r="H1008">
        <v>0.14099999999999999</v>
      </c>
      <c r="I1008">
        <v>0.14099999999999999</v>
      </c>
    </row>
    <row r="1009" spans="2:9" x14ac:dyDescent="0.2">
      <c r="B1009">
        <v>7</v>
      </c>
      <c r="C1009">
        <v>1.2E-2</v>
      </c>
      <c r="D1009">
        <v>0.54</v>
      </c>
      <c r="F1009">
        <v>7</v>
      </c>
      <c r="G1009" s="3">
        <v>7.5640000000000001E-5</v>
      </c>
      <c r="H1009">
        <v>6.3E-2</v>
      </c>
      <c r="I1009">
        <v>6.3E-2</v>
      </c>
    </row>
    <row r="1010" spans="2:9" x14ac:dyDescent="0.2">
      <c r="B1010">
        <v>8</v>
      </c>
      <c r="C1010">
        <v>1.4999999999999999E-2</v>
      </c>
      <c r="D1010">
        <v>0.63</v>
      </c>
      <c r="F1010">
        <v>8</v>
      </c>
      <c r="G1010" s="3">
        <v>7.7970000000000001E-5</v>
      </c>
      <c r="H1010">
        <v>6.6000000000000003E-2</v>
      </c>
      <c r="I1010">
        <v>6.6000000000000003E-2</v>
      </c>
    </row>
    <row r="1011" spans="2:9" x14ac:dyDescent="0.2">
      <c r="B1011">
        <v>9</v>
      </c>
      <c r="C1011">
        <v>1.9E-2</v>
      </c>
      <c r="D1011">
        <v>0.95899999999999996</v>
      </c>
      <c r="F1011">
        <v>9</v>
      </c>
      <c r="G1011" s="3">
        <v>5.3529999999999997E-5</v>
      </c>
      <c r="H1011">
        <v>4.4999999999999998E-2</v>
      </c>
      <c r="I1011">
        <v>4.4999999999999998E-2</v>
      </c>
    </row>
    <row r="1012" spans="2:9" x14ac:dyDescent="0.2">
      <c r="B1012">
        <v>10</v>
      </c>
      <c r="C1012">
        <v>0.253</v>
      </c>
      <c r="D1012">
        <v>3.2589999999999999</v>
      </c>
      <c r="F1012">
        <v>10</v>
      </c>
      <c r="G1012" s="3">
        <v>5.9349999999999999E-5</v>
      </c>
      <c r="H1012">
        <v>5.0999999999999997E-2</v>
      </c>
      <c r="I1012">
        <v>5.0999999999999997E-2</v>
      </c>
    </row>
    <row r="1013" spans="2:9" x14ac:dyDescent="0.2">
      <c r="B1013">
        <v>11</v>
      </c>
      <c r="C1013">
        <v>4.2999999999999997E-2</v>
      </c>
      <c r="D1013">
        <v>0.80300000000000005</v>
      </c>
      <c r="F1013">
        <v>11</v>
      </c>
      <c r="G1013" s="3">
        <v>1.047E-4</v>
      </c>
      <c r="H1013">
        <v>8.8999999999999996E-2</v>
      </c>
      <c r="I1013">
        <v>8.8999999999999996E-2</v>
      </c>
    </row>
    <row r="1014" spans="2:9" x14ac:dyDescent="0.2">
      <c r="B1014">
        <v>12</v>
      </c>
      <c r="C1014">
        <v>4.4999999999999998E-2</v>
      </c>
      <c r="D1014">
        <v>0.80600000000000005</v>
      </c>
      <c r="F1014">
        <v>12</v>
      </c>
      <c r="G1014" s="3">
        <v>5.1199999999999998E-5</v>
      </c>
      <c r="H1014">
        <v>4.1000000000000002E-2</v>
      </c>
      <c r="I1014">
        <v>4.1000000000000002E-2</v>
      </c>
    </row>
    <row r="1015" spans="2:9" x14ac:dyDescent="0.2">
      <c r="B1015">
        <v>13</v>
      </c>
      <c r="C1015">
        <v>6.6879999999999997</v>
      </c>
      <c r="D1015">
        <v>45.274000000000001</v>
      </c>
      <c r="F1015">
        <v>13</v>
      </c>
      <c r="G1015" s="3">
        <v>5.8180000000000002E-5</v>
      </c>
      <c r="H1015">
        <v>0.05</v>
      </c>
      <c r="I1015">
        <v>0.05</v>
      </c>
    </row>
    <row r="1016" spans="2:9" x14ac:dyDescent="0.2">
      <c r="B1016">
        <v>14</v>
      </c>
      <c r="C1016">
        <v>4.2000000000000003E-2</v>
      </c>
      <c r="D1016">
        <v>0.77900000000000003</v>
      </c>
      <c r="F1016">
        <v>14</v>
      </c>
      <c r="G1016" s="3">
        <v>1.024E-4</v>
      </c>
      <c r="H1016">
        <v>9.0999999999999998E-2</v>
      </c>
      <c r="I1016">
        <v>9.0999999999999998E-2</v>
      </c>
    </row>
    <row r="1017" spans="2:9" x14ac:dyDescent="0.2">
      <c r="B1017">
        <v>15</v>
      </c>
      <c r="C1017">
        <v>4.4999999999999998E-2</v>
      </c>
      <c r="D1017">
        <v>0.93700000000000006</v>
      </c>
      <c r="F1017">
        <v>15</v>
      </c>
      <c r="G1017" s="3">
        <v>7.9129999999999996E-5</v>
      </c>
      <c r="H1017">
        <v>6.6000000000000003E-2</v>
      </c>
      <c r="I1017">
        <v>6.6000000000000003E-2</v>
      </c>
    </row>
    <row r="1018" spans="2:9" x14ac:dyDescent="0.2">
      <c r="B1018">
        <v>16</v>
      </c>
      <c r="C1018">
        <v>1.2E-2</v>
      </c>
      <c r="D1018">
        <v>0.57999999999999996</v>
      </c>
      <c r="F1018">
        <v>16</v>
      </c>
      <c r="G1018" s="3">
        <v>9.1929999999999996E-5</v>
      </c>
      <c r="H1018">
        <v>7.9000000000000001E-2</v>
      </c>
      <c r="I1018">
        <v>7.9000000000000001E-2</v>
      </c>
    </row>
    <row r="1019" spans="2:9" x14ac:dyDescent="0.2">
      <c r="B1019">
        <v>17</v>
      </c>
      <c r="C1019">
        <v>0.05</v>
      </c>
      <c r="D1019">
        <v>1.552</v>
      </c>
      <c r="F1019">
        <v>17</v>
      </c>
      <c r="G1019" s="3">
        <v>8.844E-5</v>
      </c>
      <c r="H1019">
        <v>7.8E-2</v>
      </c>
      <c r="I1019">
        <v>7.8E-2</v>
      </c>
    </row>
    <row r="1020" spans="2:9" x14ac:dyDescent="0.2">
      <c r="B1020">
        <v>18</v>
      </c>
      <c r="C1020">
        <v>3.0000000000000001E-3</v>
      </c>
      <c r="D1020">
        <v>0.22700000000000001</v>
      </c>
      <c r="F1020">
        <v>18</v>
      </c>
      <c r="G1020" s="3">
        <v>7.0989999999999996E-5</v>
      </c>
      <c r="H1020">
        <v>0.06</v>
      </c>
      <c r="I1020">
        <v>0.06</v>
      </c>
    </row>
    <row r="1021" spans="2:9" x14ac:dyDescent="0.2">
      <c r="B1021">
        <v>19</v>
      </c>
      <c r="C1021">
        <v>4.1000000000000002E-2</v>
      </c>
      <c r="D1021">
        <v>1.27</v>
      </c>
      <c r="F1021">
        <v>19</v>
      </c>
      <c r="G1021" s="3">
        <v>7.6799999999999997E-5</v>
      </c>
      <c r="H1021">
        <v>6.3E-2</v>
      </c>
      <c r="I1021">
        <v>6.3E-2</v>
      </c>
    </row>
    <row r="1022" spans="2:9" x14ac:dyDescent="0.2">
      <c r="B1022">
        <v>20</v>
      </c>
      <c r="C1022">
        <v>0.17399999999999999</v>
      </c>
      <c r="D1022">
        <v>2.4729999999999999</v>
      </c>
    </row>
    <row r="1023" spans="2:9" x14ac:dyDescent="0.2">
      <c r="B1023">
        <v>21</v>
      </c>
      <c r="C1023">
        <v>0.17899999999999999</v>
      </c>
      <c r="D1023">
        <v>2.3340000000000001</v>
      </c>
    </row>
    <row r="1024" spans="2:9" x14ac:dyDescent="0.2">
      <c r="B1024">
        <v>22</v>
      </c>
      <c r="C1024">
        <v>0.215</v>
      </c>
      <c r="D1024">
        <v>1.954</v>
      </c>
    </row>
    <row r="1025" spans="2:4" x14ac:dyDescent="0.2">
      <c r="B1025">
        <v>23</v>
      </c>
      <c r="C1025">
        <v>0.10299999999999999</v>
      </c>
      <c r="D1025">
        <v>1.2629999999999999</v>
      </c>
    </row>
    <row r="1026" spans="2:4" x14ac:dyDescent="0.2">
      <c r="B1026">
        <v>24</v>
      </c>
      <c r="C1026">
        <v>9.1999999999999998E-2</v>
      </c>
      <c r="D1026">
        <v>2.0099999999999998</v>
      </c>
    </row>
    <row r="1027" spans="2:4" x14ac:dyDescent="0.2">
      <c r="B1027">
        <v>25</v>
      </c>
      <c r="C1027">
        <v>0.56599999999999995</v>
      </c>
      <c r="D1027">
        <v>4.6900000000000004</v>
      </c>
    </row>
    <row r="1028" spans="2:4" x14ac:dyDescent="0.2">
      <c r="B1028">
        <v>26</v>
      </c>
      <c r="C1028">
        <v>6.7000000000000004E-2</v>
      </c>
      <c r="D1028">
        <v>1.1839999999999999</v>
      </c>
    </row>
    <row r="1029" spans="2:4" x14ac:dyDescent="0.2">
      <c r="B1029">
        <v>27</v>
      </c>
      <c r="C1029">
        <v>8.6999999999999994E-2</v>
      </c>
      <c r="D1029">
        <v>1.95</v>
      </c>
    </row>
    <row r="1030" spans="2:4" x14ac:dyDescent="0.2">
      <c r="B1030">
        <v>28</v>
      </c>
      <c r="C1030">
        <v>0.18</v>
      </c>
      <c r="D1030">
        <v>2.0569999999999999</v>
      </c>
    </row>
    <row r="1031" spans="2:4" x14ac:dyDescent="0.2">
      <c r="B1031">
        <v>29</v>
      </c>
      <c r="C1031">
        <v>2.5</v>
      </c>
      <c r="D1031">
        <v>13.128</v>
      </c>
    </row>
    <row r="1032" spans="2:4" x14ac:dyDescent="0.2">
      <c r="B1032">
        <v>30</v>
      </c>
      <c r="C1032">
        <v>0.625</v>
      </c>
      <c r="D1032">
        <v>4.2149999999999999</v>
      </c>
    </row>
    <row r="1033" spans="2:4" x14ac:dyDescent="0.2">
      <c r="B1033">
        <v>31</v>
      </c>
      <c r="C1033">
        <v>0.34100000000000003</v>
      </c>
      <c r="D1033">
        <v>3.851</v>
      </c>
    </row>
    <row r="1034" spans="2:4" x14ac:dyDescent="0.2">
      <c r="B1034">
        <v>32</v>
      </c>
      <c r="C1034">
        <v>0.57399999999999995</v>
      </c>
      <c r="D1034">
        <v>6.0039999999999996</v>
      </c>
    </row>
    <row r="1035" spans="2:4" x14ac:dyDescent="0.2">
      <c r="B1035">
        <v>33</v>
      </c>
      <c r="C1035">
        <v>8.5999999999999993E-2</v>
      </c>
      <c r="D1035">
        <v>1.1639999999999999</v>
      </c>
    </row>
    <row r="1036" spans="2:4" x14ac:dyDescent="0.2">
      <c r="B1036">
        <v>34</v>
      </c>
      <c r="C1036">
        <v>0.97199999999999998</v>
      </c>
      <c r="D1036">
        <v>7.7</v>
      </c>
    </row>
    <row r="1037" spans="2:4" x14ac:dyDescent="0.2">
      <c r="B1037">
        <v>35</v>
      </c>
      <c r="C1037">
        <v>0.189</v>
      </c>
      <c r="D1037">
        <v>3.12</v>
      </c>
    </row>
    <row r="1038" spans="2:4" x14ac:dyDescent="0.2">
      <c r="B1038">
        <v>36</v>
      </c>
      <c r="C1038">
        <v>0.34499999999999997</v>
      </c>
      <c r="D1038">
        <v>4.2759999999999998</v>
      </c>
    </row>
    <row r="1039" spans="2:4" x14ac:dyDescent="0.2">
      <c r="B1039">
        <v>37</v>
      </c>
      <c r="C1039">
        <v>1.0660000000000001</v>
      </c>
      <c r="D1039">
        <v>8.3390000000000004</v>
      </c>
    </row>
    <row r="1040" spans="2:4" x14ac:dyDescent="0.2">
      <c r="B1040">
        <v>38</v>
      </c>
      <c r="C1040">
        <v>2.9000000000000001E-2</v>
      </c>
      <c r="D1040">
        <v>0.67100000000000004</v>
      </c>
    </row>
    <row r="1041" spans="1:9" x14ac:dyDescent="0.2">
      <c r="B1041">
        <v>39</v>
      </c>
      <c r="C1041">
        <v>3.1E-2</v>
      </c>
      <c r="D1041">
        <v>1.0860000000000001</v>
      </c>
    </row>
    <row r="1042" spans="1:9" x14ac:dyDescent="0.2">
      <c r="A1042" t="s">
        <v>33</v>
      </c>
      <c r="B1042" t="s">
        <v>0</v>
      </c>
      <c r="G1042" t="s">
        <v>11</v>
      </c>
    </row>
    <row r="1043" spans="1:9" x14ac:dyDescent="0.2">
      <c r="B1043" t="s">
        <v>2</v>
      </c>
      <c r="C1043">
        <f>SUM(D1045:D1134)</f>
        <v>120.68200000000002</v>
      </c>
      <c r="G1043" t="s">
        <v>12</v>
      </c>
      <c r="H1043">
        <f>SUM(H1045:H1052)</f>
        <v>0.61399999999999999</v>
      </c>
    </row>
    <row r="1044" spans="1:9" x14ac:dyDescent="0.2">
      <c r="C1044" t="s">
        <v>3</v>
      </c>
      <c r="D1044" t="s">
        <v>4</v>
      </c>
      <c r="G1044" t="s">
        <v>3</v>
      </c>
      <c r="H1044" t="s">
        <v>4</v>
      </c>
      <c r="I1044" t="s">
        <v>10</v>
      </c>
    </row>
    <row r="1045" spans="1:9" x14ac:dyDescent="0.2">
      <c r="B1045">
        <v>1</v>
      </c>
      <c r="C1045">
        <v>0.11700000000000001</v>
      </c>
      <c r="D1045">
        <v>2.0099999999999998</v>
      </c>
      <c r="F1045">
        <v>1</v>
      </c>
      <c r="G1045" s="3">
        <v>5.1199999999999998E-5</v>
      </c>
      <c r="H1045">
        <v>4.2000000000000003E-2</v>
      </c>
      <c r="I1045">
        <v>4.2000000000000003E-2</v>
      </c>
    </row>
    <row r="1046" spans="1:9" x14ac:dyDescent="0.2">
      <c r="B1046">
        <v>2</v>
      </c>
      <c r="C1046">
        <v>7.2999999999999995E-2</v>
      </c>
      <c r="D1046">
        <v>1.9379999999999999</v>
      </c>
      <c r="F1046">
        <v>2</v>
      </c>
      <c r="G1046" s="3">
        <v>6.7490000000000006E-5</v>
      </c>
      <c r="H1046">
        <v>5.7000000000000002E-2</v>
      </c>
      <c r="I1046">
        <v>5.7000000000000002E-2</v>
      </c>
    </row>
    <row r="1047" spans="1:9" x14ac:dyDescent="0.2">
      <c r="B1047">
        <v>3</v>
      </c>
      <c r="C1047">
        <v>2.5000000000000001E-2</v>
      </c>
      <c r="D1047">
        <v>0.65700000000000003</v>
      </c>
      <c r="F1047">
        <v>3</v>
      </c>
      <c r="G1047" s="3">
        <v>8.03E-5</v>
      </c>
      <c r="H1047">
        <v>7.0999999999999994E-2</v>
      </c>
      <c r="I1047">
        <v>7.0999999999999994E-2</v>
      </c>
    </row>
    <row r="1048" spans="1:9" x14ac:dyDescent="0.2">
      <c r="B1048">
        <v>4</v>
      </c>
      <c r="C1048">
        <v>1.4E-2</v>
      </c>
      <c r="D1048">
        <v>0.78200000000000003</v>
      </c>
      <c r="F1048">
        <v>4</v>
      </c>
      <c r="G1048" s="3">
        <v>7.4480000000000005E-5</v>
      </c>
      <c r="H1048">
        <v>6.3E-2</v>
      </c>
      <c r="I1048">
        <v>6.3E-2</v>
      </c>
    </row>
    <row r="1049" spans="1:9" x14ac:dyDescent="0.2">
      <c r="B1049">
        <v>5</v>
      </c>
      <c r="C1049">
        <v>2.1000000000000001E-2</v>
      </c>
      <c r="D1049">
        <v>0.71199999999999997</v>
      </c>
      <c r="F1049">
        <v>5</v>
      </c>
      <c r="G1049" s="3">
        <v>7.6799999999999997E-5</v>
      </c>
      <c r="H1049">
        <v>6.6000000000000003E-2</v>
      </c>
      <c r="I1049">
        <v>6.6000000000000003E-2</v>
      </c>
    </row>
    <row r="1050" spans="1:9" x14ac:dyDescent="0.2">
      <c r="B1050">
        <v>6</v>
      </c>
      <c r="C1050">
        <v>7.0000000000000001E-3</v>
      </c>
      <c r="D1050">
        <v>0.36699999999999999</v>
      </c>
      <c r="F1050">
        <v>6</v>
      </c>
      <c r="G1050" s="3">
        <v>7.9129999999999996E-5</v>
      </c>
      <c r="H1050">
        <v>7.2999999999999995E-2</v>
      </c>
      <c r="I1050">
        <v>7.2999999999999995E-2</v>
      </c>
    </row>
    <row r="1051" spans="1:9" x14ac:dyDescent="0.2">
      <c r="B1051">
        <v>7</v>
      </c>
      <c r="C1051">
        <v>6.0000000000000001E-3</v>
      </c>
      <c r="D1051">
        <v>0.314</v>
      </c>
      <c r="F1051">
        <v>7</v>
      </c>
      <c r="G1051" s="3">
        <v>1.106E-4</v>
      </c>
      <c r="H1051">
        <v>9.8000000000000004E-2</v>
      </c>
      <c r="I1051">
        <v>9.8000000000000004E-2</v>
      </c>
    </row>
    <row r="1052" spans="1:9" x14ac:dyDescent="0.2">
      <c r="B1052">
        <v>8</v>
      </c>
      <c r="C1052">
        <v>1.2E-2</v>
      </c>
      <c r="D1052">
        <v>0.57599999999999996</v>
      </c>
      <c r="F1052">
        <v>8</v>
      </c>
      <c r="G1052" s="3">
        <v>1.7110000000000001E-4</v>
      </c>
      <c r="H1052">
        <v>0.14399999999999999</v>
      </c>
      <c r="I1052">
        <v>0.14399999999999999</v>
      </c>
    </row>
    <row r="1053" spans="1:9" x14ac:dyDescent="0.2">
      <c r="B1053">
        <v>9</v>
      </c>
      <c r="C1053">
        <v>3.5000000000000003E-2</v>
      </c>
      <c r="D1053">
        <v>0.81399999999999995</v>
      </c>
    </row>
    <row r="1054" spans="1:9" x14ac:dyDescent="0.2">
      <c r="B1054">
        <v>10</v>
      </c>
      <c r="C1054">
        <v>1.0999999999999999E-2</v>
      </c>
      <c r="D1054">
        <v>0.433</v>
      </c>
    </row>
    <row r="1055" spans="1:9" x14ac:dyDescent="0.2">
      <c r="B1055">
        <v>11</v>
      </c>
      <c r="C1055">
        <v>0.02</v>
      </c>
      <c r="D1055">
        <v>0.53</v>
      </c>
    </row>
    <row r="1056" spans="1:9" x14ac:dyDescent="0.2">
      <c r="B1056">
        <v>12</v>
      </c>
      <c r="C1056">
        <v>1.0999999999999999E-2</v>
      </c>
      <c r="D1056">
        <v>0.54400000000000004</v>
      </c>
    </row>
    <row r="1057" spans="2:4" x14ac:dyDescent="0.2">
      <c r="B1057">
        <v>13</v>
      </c>
      <c r="C1057">
        <v>0.22</v>
      </c>
      <c r="D1057">
        <v>3.5910000000000002</v>
      </c>
    </row>
    <row r="1058" spans="2:4" x14ac:dyDescent="0.2">
      <c r="B1058">
        <v>14</v>
      </c>
      <c r="C1058">
        <v>9.4E-2</v>
      </c>
      <c r="D1058">
        <v>1.853</v>
      </c>
    </row>
    <row r="1059" spans="2:4" x14ac:dyDescent="0.2">
      <c r="B1059">
        <v>15</v>
      </c>
      <c r="C1059">
        <v>2.9000000000000001E-2</v>
      </c>
      <c r="D1059">
        <v>0.84</v>
      </c>
    </row>
    <row r="1060" spans="2:4" x14ac:dyDescent="0.2">
      <c r="B1060">
        <v>16</v>
      </c>
      <c r="C1060">
        <v>7.9000000000000001E-2</v>
      </c>
      <c r="D1060">
        <v>2.431</v>
      </c>
    </row>
    <row r="1061" spans="2:4" x14ac:dyDescent="0.2">
      <c r="B1061">
        <v>17</v>
      </c>
      <c r="C1061">
        <v>6.8000000000000005E-2</v>
      </c>
      <c r="D1061">
        <v>2.08</v>
      </c>
    </row>
    <row r="1062" spans="2:4" x14ac:dyDescent="0.2">
      <c r="B1062">
        <v>18</v>
      </c>
      <c r="C1062">
        <v>6.0999999999999999E-2</v>
      </c>
      <c r="D1062">
        <v>1.155</v>
      </c>
    </row>
    <row r="1063" spans="2:4" x14ac:dyDescent="0.2">
      <c r="B1063">
        <v>19</v>
      </c>
      <c r="C1063">
        <v>2.1000000000000001E-2</v>
      </c>
      <c r="D1063">
        <v>0.625</v>
      </c>
    </row>
    <row r="1064" spans="2:4" x14ac:dyDescent="0.2">
      <c r="B1064">
        <v>20</v>
      </c>
      <c r="C1064">
        <v>0.151</v>
      </c>
      <c r="D1064">
        <v>3.1110000000000002</v>
      </c>
    </row>
    <row r="1065" spans="2:4" x14ac:dyDescent="0.2">
      <c r="B1065">
        <v>21</v>
      </c>
      <c r="C1065">
        <v>3.4000000000000002E-2</v>
      </c>
      <c r="D1065">
        <v>0.93799999999999994</v>
      </c>
    </row>
    <row r="1066" spans="2:4" x14ac:dyDescent="0.2">
      <c r="B1066">
        <v>22</v>
      </c>
      <c r="C1066">
        <v>0.17899999999999999</v>
      </c>
      <c r="D1066">
        <v>2.923</v>
      </c>
    </row>
    <row r="1067" spans="2:4" x14ac:dyDescent="0.2">
      <c r="B1067">
        <v>23</v>
      </c>
      <c r="C1067">
        <v>0.03</v>
      </c>
      <c r="D1067">
        <v>0.89600000000000002</v>
      </c>
    </row>
    <row r="1068" spans="2:4" x14ac:dyDescent="0.2">
      <c r="B1068">
        <v>24</v>
      </c>
      <c r="C1068">
        <v>0.123</v>
      </c>
      <c r="D1068">
        <v>1.6850000000000001</v>
      </c>
    </row>
    <row r="1069" spans="2:4" x14ac:dyDescent="0.2">
      <c r="B1069">
        <v>25</v>
      </c>
      <c r="C1069">
        <v>7.3999999999999996E-2</v>
      </c>
      <c r="D1069">
        <v>1.4550000000000001</v>
      </c>
    </row>
    <row r="1070" spans="2:4" x14ac:dyDescent="0.2">
      <c r="B1070">
        <v>26</v>
      </c>
      <c r="C1070">
        <v>4.4999999999999998E-2</v>
      </c>
      <c r="D1070">
        <v>1.3560000000000001</v>
      </c>
    </row>
    <row r="1071" spans="2:4" x14ac:dyDescent="0.2">
      <c r="B1071">
        <v>27</v>
      </c>
      <c r="C1071">
        <v>3.1E-2</v>
      </c>
      <c r="D1071">
        <v>0.94599999999999995</v>
      </c>
    </row>
    <row r="1072" spans="2:4" x14ac:dyDescent="0.2">
      <c r="B1072">
        <v>28</v>
      </c>
      <c r="C1072">
        <v>5.6000000000000001E-2</v>
      </c>
      <c r="D1072">
        <v>1.373</v>
      </c>
    </row>
    <row r="1073" spans="2:4" x14ac:dyDescent="0.2">
      <c r="B1073">
        <v>29</v>
      </c>
      <c r="C1073">
        <v>0.14499999999999999</v>
      </c>
      <c r="D1073">
        <v>2.9929999999999999</v>
      </c>
    </row>
    <row r="1074" spans="2:4" x14ac:dyDescent="0.2">
      <c r="B1074">
        <v>30</v>
      </c>
      <c r="C1074">
        <v>1.2E-2</v>
      </c>
      <c r="D1074">
        <v>0.42099999999999999</v>
      </c>
    </row>
    <row r="1075" spans="2:4" x14ac:dyDescent="0.2">
      <c r="B1075">
        <v>31</v>
      </c>
      <c r="C1075">
        <v>1.9E-2</v>
      </c>
      <c r="D1075">
        <v>0.55300000000000005</v>
      </c>
    </row>
    <row r="1076" spans="2:4" x14ac:dyDescent="0.2">
      <c r="B1076">
        <v>32</v>
      </c>
      <c r="C1076">
        <v>3.6999999999999998E-2</v>
      </c>
      <c r="D1076">
        <v>0.82299999999999995</v>
      </c>
    </row>
    <row r="1077" spans="2:4" x14ac:dyDescent="0.2">
      <c r="B1077">
        <v>33</v>
      </c>
      <c r="C1077">
        <v>1.2E-2</v>
      </c>
      <c r="D1077">
        <v>0.432</v>
      </c>
    </row>
    <row r="1078" spans="2:4" x14ac:dyDescent="0.2">
      <c r="B1078">
        <v>34</v>
      </c>
      <c r="C1078">
        <v>7.0000000000000001E-3</v>
      </c>
      <c r="D1078">
        <v>0.32200000000000001</v>
      </c>
    </row>
    <row r="1079" spans="2:4" x14ac:dyDescent="0.2">
      <c r="B1079">
        <v>35</v>
      </c>
      <c r="C1079">
        <v>3.0000000000000001E-3</v>
      </c>
      <c r="D1079">
        <v>0.222</v>
      </c>
    </row>
    <row r="1080" spans="2:4" x14ac:dyDescent="0.2">
      <c r="B1080">
        <v>36</v>
      </c>
      <c r="C1080">
        <v>0.17599999999999999</v>
      </c>
      <c r="D1080">
        <v>3.2130000000000001</v>
      </c>
    </row>
    <row r="1081" spans="2:4" x14ac:dyDescent="0.2">
      <c r="B1081">
        <v>37</v>
      </c>
      <c r="C1081">
        <v>6.9000000000000006E-2</v>
      </c>
      <c r="D1081">
        <v>1.8169999999999999</v>
      </c>
    </row>
    <row r="1082" spans="2:4" x14ac:dyDescent="0.2">
      <c r="B1082">
        <v>38</v>
      </c>
      <c r="C1082">
        <v>6.5000000000000002E-2</v>
      </c>
      <c r="D1082">
        <v>1.4670000000000001</v>
      </c>
    </row>
    <row r="1083" spans="2:4" x14ac:dyDescent="0.2">
      <c r="B1083">
        <v>39</v>
      </c>
      <c r="C1083">
        <v>3.0000000000000001E-3</v>
      </c>
      <c r="D1083">
        <v>0.22600000000000001</v>
      </c>
    </row>
    <row r="1084" spans="2:4" x14ac:dyDescent="0.2">
      <c r="B1084">
        <v>40</v>
      </c>
      <c r="C1084">
        <v>5.5E-2</v>
      </c>
      <c r="D1084">
        <v>1.4930000000000001</v>
      </c>
    </row>
    <row r="1085" spans="2:4" x14ac:dyDescent="0.2">
      <c r="B1085">
        <v>41</v>
      </c>
      <c r="C1085">
        <v>2.3E-2</v>
      </c>
      <c r="D1085">
        <v>0.56100000000000005</v>
      </c>
    </row>
    <row r="1086" spans="2:4" x14ac:dyDescent="0.2">
      <c r="B1086">
        <v>42</v>
      </c>
      <c r="C1086">
        <v>6.9000000000000006E-2</v>
      </c>
      <c r="D1086">
        <v>1.359</v>
      </c>
    </row>
    <row r="1087" spans="2:4" x14ac:dyDescent="0.2">
      <c r="B1087">
        <v>43</v>
      </c>
      <c r="C1087">
        <v>6.0999999999999999E-2</v>
      </c>
      <c r="D1087">
        <v>1.58</v>
      </c>
    </row>
    <row r="1088" spans="2:4" x14ac:dyDescent="0.2">
      <c r="B1088">
        <v>44</v>
      </c>
      <c r="C1088">
        <v>8.5999999999999993E-2</v>
      </c>
      <c r="D1088">
        <v>1.4079999999999999</v>
      </c>
    </row>
    <row r="1089" spans="2:4" x14ac:dyDescent="0.2">
      <c r="B1089">
        <v>45</v>
      </c>
      <c r="C1089">
        <v>6.3E-2</v>
      </c>
      <c r="D1089">
        <v>1.137</v>
      </c>
    </row>
    <row r="1090" spans="2:4" x14ac:dyDescent="0.2">
      <c r="B1090">
        <v>46</v>
      </c>
      <c r="C1090">
        <v>3.9E-2</v>
      </c>
      <c r="D1090">
        <v>0.81</v>
      </c>
    </row>
    <row r="1091" spans="2:4" x14ac:dyDescent="0.2">
      <c r="B1091">
        <v>47</v>
      </c>
      <c r="C1091">
        <v>3.2000000000000001E-2</v>
      </c>
      <c r="D1091">
        <v>0.84099999999999997</v>
      </c>
    </row>
    <row r="1092" spans="2:4" x14ac:dyDescent="0.2">
      <c r="B1092">
        <v>48</v>
      </c>
      <c r="C1092">
        <v>1.2E-2</v>
      </c>
      <c r="D1092">
        <v>0.51500000000000001</v>
      </c>
    </row>
    <row r="1093" spans="2:4" x14ac:dyDescent="0.2">
      <c r="B1093">
        <v>49</v>
      </c>
      <c r="C1093">
        <v>6.8000000000000005E-2</v>
      </c>
      <c r="D1093">
        <v>1.9079999999999999</v>
      </c>
    </row>
    <row r="1094" spans="2:4" x14ac:dyDescent="0.2">
      <c r="B1094">
        <v>50</v>
      </c>
      <c r="C1094">
        <v>6.6000000000000003E-2</v>
      </c>
      <c r="D1094">
        <v>1.821</v>
      </c>
    </row>
    <row r="1095" spans="2:4" x14ac:dyDescent="0.2">
      <c r="B1095">
        <v>51</v>
      </c>
      <c r="C1095">
        <v>0.09</v>
      </c>
      <c r="D1095">
        <v>2.181</v>
      </c>
    </row>
    <row r="1096" spans="2:4" x14ac:dyDescent="0.2">
      <c r="B1096">
        <v>52</v>
      </c>
      <c r="C1096">
        <v>3.6999999999999998E-2</v>
      </c>
      <c r="D1096">
        <v>1.2769999999999999</v>
      </c>
    </row>
    <row r="1097" spans="2:4" x14ac:dyDescent="0.2">
      <c r="B1097">
        <v>53</v>
      </c>
      <c r="C1097">
        <v>1.7000000000000001E-2</v>
      </c>
      <c r="D1097">
        <v>0.59699999999999998</v>
      </c>
    </row>
    <row r="1098" spans="2:4" x14ac:dyDescent="0.2">
      <c r="B1098">
        <v>54</v>
      </c>
      <c r="C1098">
        <v>2.3E-2</v>
      </c>
      <c r="D1098">
        <v>0.56599999999999995</v>
      </c>
    </row>
    <row r="1099" spans="2:4" x14ac:dyDescent="0.2">
      <c r="B1099">
        <v>55</v>
      </c>
      <c r="C1099">
        <v>2.8000000000000001E-2</v>
      </c>
      <c r="D1099">
        <v>0.623</v>
      </c>
    </row>
    <row r="1100" spans="2:4" x14ac:dyDescent="0.2">
      <c r="B1100">
        <v>56</v>
      </c>
      <c r="C1100">
        <v>5.6000000000000001E-2</v>
      </c>
      <c r="D1100">
        <v>1.27</v>
      </c>
    </row>
    <row r="1101" spans="2:4" x14ac:dyDescent="0.2">
      <c r="B1101">
        <v>57</v>
      </c>
      <c r="C1101">
        <v>4.3999999999999997E-2</v>
      </c>
      <c r="D1101">
        <v>0.80800000000000005</v>
      </c>
    </row>
    <row r="1102" spans="2:4" x14ac:dyDescent="0.2">
      <c r="B1102">
        <v>58</v>
      </c>
      <c r="C1102">
        <v>1.9E-2</v>
      </c>
      <c r="D1102">
        <v>0.64</v>
      </c>
    </row>
    <row r="1103" spans="2:4" x14ac:dyDescent="0.2">
      <c r="B1103">
        <v>59</v>
      </c>
      <c r="C1103">
        <v>3.5999999999999997E-2</v>
      </c>
      <c r="D1103">
        <v>0.81599999999999995</v>
      </c>
    </row>
    <row r="1104" spans="2:4" x14ac:dyDescent="0.2">
      <c r="B1104">
        <v>60</v>
      </c>
      <c r="C1104">
        <v>0.06</v>
      </c>
      <c r="D1104">
        <v>1.9019999999999999</v>
      </c>
    </row>
    <row r="1105" spans="2:4" x14ac:dyDescent="0.2">
      <c r="B1105">
        <v>61</v>
      </c>
      <c r="C1105">
        <v>9.2999999999999999E-2</v>
      </c>
      <c r="D1105">
        <v>1.413</v>
      </c>
    </row>
    <row r="1106" spans="2:4" x14ac:dyDescent="0.2">
      <c r="B1106">
        <v>62</v>
      </c>
      <c r="C1106">
        <v>0.11799999999999999</v>
      </c>
      <c r="D1106">
        <v>1.9950000000000001</v>
      </c>
    </row>
    <row r="1107" spans="2:4" x14ac:dyDescent="0.2">
      <c r="B1107">
        <v>63</v>
      </c>
      <c r="C1107">
        <v>8.3000000000000004E-2</v>
      </c>
      <c r="D1107">
        <v>1.5069999999999999</v>
      </c>
    </row>
    <row r="1108" spans="2:4" x14ac:dyDescent="0.2">
      <c r="B1108">
        <v>64</v>
      </c>
      <c r="C1108">
        <v>0.36199999999999999</v>
      </c>
      <c r="D1108">
        <v>6.2949999999999999</v>
      </c>
    </row>
    <row r="1109" spans="2:4" x14ac:dyDescent="0.2">
      <c r="B1109">
        <v>65</v>
      </c>
      <c r="C1109">
        <v>5.2999999999999999E-2</v>
      </c>
      <c r="D1109">
        <v>0.91300000000000003</v>
      </c>
    </row>
    <row r="1110" spans="2:4" x14ac:dyDescent="0.2">
      <c r="B1110">
        <v>66</v>
      </c>
      <c r="C1110">
        <v>4.4999999999999998E-2</v>
      </c>
      <c r="D1110">
        <v>1.202</v>
      </c>
    </row>
    <row r="1111" spans="2:4" x14ac:dyDescent="0.2">
      <c r="B1111">
        <v>67</v>
      </c>
      <c r="C1111">
        <v>9.6000000000000002E-2</v>
      </c>
      <c r="D1111">
        <v>1.865</v>
      </c>
    </row>
    <row r="1112" spans="2:4" x14ac:dyDescent="0.2">
      <c r="B1112">
        <v>68</v>
      </c>
      <c r="C1112">
        <v>6.2E-2</v>
      </c>
      <c r="D1112">
        <v>1.2909999999999999</v>
      </c>
    </row>
    <row r="1113" spans="2:4" x14ac:dyDescent="0.2">
      <c r="B1113">
        <v>69</v>
      </c>
      <c r="C1113">
        <v>3.7999999999999999E-2</v>
      </c>
      <c r="D1113">
        <v>0.76900000000000002</v>
      </c>
    </row>
    <row r="1114" spans="2:4" x14ac:dyDescent="0.2">
      <c r="B1114">
        <v>70</v>
      </c>
      <c r="C1114">
        <v>7.6999999999999999E-2</v>
      </c>
      <c r="D1114">
        <v>1.37</v>
      </c>
    </row>
    <row r="1115" spans="2:4" x14ac:dyDescent="0.2">
      <c r="B1115">
        <v>71</v>
      </c>
      <c r="C1115">
        <v>8.8999999999999996E-2</v>
      </c>
      <c r="D1115">
        <v>1.6319999999999999</v>
      </c>
    </row>
    <row r="1116" spans="2:4" x14ac:dyDescent="0.2">
      <c r="B1116">
        <v>72</v>
      </c>
      <c r="C1116">
        <v>3.5000000000000003E-2</v>
      </c>
      <c r="D1116">
        <v>1.1020000000000001</v>
      </c>
    </row>
    <row r="1117" spans="2:4" x14ac:dyDescent="0.2">
      <c r="B1117">
        <v>73</v>
      </c>
      <c r="C1117">
        <v>3.5999999999999997E-2</v>
      </c>
      <c r="D1117">
        <v>0.89</v>
      </c>
    </row>
    <row r="1118" spans="2:4" x14ac:dyDescent="0.2">
      <c r="B1118">
        <v>74</v>
      </c>
      <c r="C1118">
        <v>0.75900000000000001</v>
      </c>
      <c r="D1118">
        <v>10.246</v>
      </c>
    </row>
    <row r="1119" spans="2:4" x14ac:dyDescent="0.2">
      <c r="B1119">
        <v>75</v>
      </c>
      <c r="C1119">
        <v>5.8999999999999997E-2</v>
      </c>
      <c r="D1119">
        <v>1.4670000000000001</v>
      </c>
    </row>
    <row r="1120" spans="2:4" x14ac:dyDescent="0.2">
      <c r="B1120">
        <v>76</v>
      </c>
      <c r="C1120">
        <v>2.9000000000000001E-2</v>
      </c>
      <c r="D1120">
        <v>0.82699999999999996</v>
      </c>
    </row>
    <row r="1121" spans="1:8" x14ac:dyDescent="0.2">
      <c r="B1121">
        <v>77</v>
      </c>
      <c r="C1121">
        <v>1.4E-2</v>
      </c>
      <c r="D1121">
        <v>0.55500000000000005</v>
      </c>
    </row>
    <row r="1122" spans="1:8" x14ac:dyDescent="0.2">
      <c r="B1122">
        <v>78</v>
      </c>
      <c r="C1122">
        <v>7.0000000000000001E-3</v>
      </c>
      <c r="D1122">
        <v>0.45200000000000001</v>
      </c>
    </row>
    <row r="1123" spans="1:8" x14ac:dyDescent="0.2">
      <c r="B1123">
        <v>79</v>
      </c>
      <c r="C1123">
        <v>1.9E-2</v>
      </c>
      <c r="D1123">
        <v>0.72</v>
      </c>
    </row>
    <row r="1124" spans="1:8" x14ac:dyDescent="0.2">
      <c r="B1124">
        <v>80</v>
      </c>
      <c r="C1124">
        <v>8.0000000000000002E-3</v>
      </c>
      <c r="D1124">
        <v>0.33200000000000002</v>
      </c>
    </row>
    <row r="1125" spans="1:8" x14ac:dyDescent="0.2">
      <c r="B1125">
        <v>81</v>
      </c>
      <c r="C1125">
        <v>8.9999999999999993E-3</v>
      </c>
      <c r="D1125">
        <v>0.35799999999999998</v>
      </c>
    </row>
    <row r="1126" spans="1:8" x14ac:dyDescent="0.2">
      <c r="B1126">
        <v>82</v>
      </c>
      <c r="C1126">
        <v>0.01</v>
      </c>
      <c r="D1126">
        <v>0.38900000000000001</v>
      </c>
    </row>
    <row r="1127" spans="1:8" x14ac:dyDescent="0.2">
      <c r="B1127">
        <v>83</v>
      </c>
      <c r="C1127">
        <v>1.2999999999999999E-2</v>
      </c>
      <c r="D1127">
        <v>0.45100000000000001</v>
      </c>
    </row>
    <row r="1128" spans="1:8" x14ac:dyDescent="0.2">
      <c r="B1128">
        <v>84</v>
      </c>
      <c r="C1128">
        <v>2.4E-2</v>
      </c>
      <c r="D1128">
        <v>0.71799999999999997</v>
      </c>
    </row>
    <row r="1129" spans="1:8" x14ac:dyDescent="0.2">
      <c r="B1129">
        <v>85</v>
      </c>
      <c r="C1129">
        <v>5.3999999999999999E-2</v>
      </c>
      <c r="D1129">
        <v>1.5920000000000001</v>
      </c>
    </row>
    <row r="1130" spans="1:8" x14ac:dyDescent="0.2">
      <c r="B1130">
        <v>86</v>
      </c>
      <c r="C1130">
        <v>2.1999999999999999E-2</v>
      </c>
      <c r="D1130">
        <v>0.748</v>
      </c>
    </row>
    <row r="1131" spans="1:8" x14ac:dyDescent="0.2">
      <c r="B1131">
        <v>87</v>
      </c>
      <c r="C1131">
        <v>0.217</v>
      </c>
      <c r="D1131">
        <v>2.6989999999999998</v>
      </c>
    </row>
    <row r="1132" spans="1:8" x14ac:dyDescent="0.2">
      <c r="B1132">
        <v>88</v>
      </c>
      <c r="C1132">
        <v>6.6000000000000003E-2</v>
      </c>
      <c r="D1132">
        <v>1.2350000000000001</v>
      </c>
    </row>
    <row r="1133" spans="1:8" x14ac:dyDescent="0.2">
      <c r="B1133">
        <v>89</v>
      </c>
      <c r="C1133">
        <v>6.4000000000000001E-2</v>
      </c>
      <c r="D1133">
        <v>1.649</v>
      </c>
    </row>
    <row r="1134" spans="1:8" x14ac:dyDescent="0.2">
      <c r="B1134">
        <v>90</v>
      </c>
      <c r="C1134">
        <v>1.4E-2</v>
      </c>
      <c r="D1134">
        <v>0.46300000000000002</v>
      </c>
    </row>
    <row r="1135" spans="1:8" x14ac:dyDescent="0.2">
      <c r="A1135" t="s">
        <v>34</v>
      </c>
      <c r="B1135" t="s">
        <v>0</v>
      </c>
      <c r="G1135" t="s">
        <v>11</v>
      </c>
    </row>
    <row r="1136" spans="1:8" x14ac:dyDescent="0.2">
      <c r="B1136" t="s">
        <v>2</v>
      </c>
      <c r="C1136">
        <f>SUM(D1138:D1160)</f>
        <v>42.220000000000006</v>
      </c>
      <c r="G1136" t="s">
        <v>12</v>
      </c>
      <c r="H1136">
        <f>SUM(H1138:H1143)</f>
        <v>0.42900000000000005</v>
      </c>
    </row>
    <row r="1137" spans="2:9" x14ac:dyDescent="0.2">
      <c r="C1137" t="s">
        <v>3</v>
      </c>
      <c r="D1137" t="s">
        <v>4</v>
      </c>
      <c r="G1137" t="s">
        <v>3</v>
      </c>
      <c r="H1137" t="s">
        <v>4</v>
      </c>
      <c r="I1137" t="s">
        <v>10</v>
      </c>
    </row>
    <row r="1138" spans="2:9" x14ac:dyDescent="0.2">
      <c r="B1138">
        <v>1</v>
      </c>
      <c r="C1138">
        <v>0.315</v>
      </c>
      <c r="D1138">
        <v>3.18</v>
      </c>
      <c r="F1138">
        <v>1</v>
      </c>
      <c r="G1138" s="3">
        <v>3.1489999999999998E-5</v>
      </c>
      <c r="H1138">
        <v>2.5999999999999999E-2</v>
      </c>
      <c r="I1138">
        <v>2.5999999999999999E-2</v>
      </c>
    </row>
    <row r="1139" spans="2:9" x14ac:dyDescent="0.2">
      <c r="B1139">
        <v>2</v>
      </c>
      <c r="C1139">
        <v>4.2999999999999997E-2</v>
      </c>
      <c r="D1139">
        <v>0.93400000000000005</v>
      </c>
      <c r="F1139">
        <v>2</v>
      </c>
      <c r="G1139" s="3">
        <v>7.6970000000000003E-5</v>
      </c>
      <c r="H1139">
        <v>6.8000000000000005E-2</v>
      </c>
      <c r="I1139">
        <v>6.8000000000000005E-2</v>
      </c>
    </row>
    <row r="1140" spans="2:9" x14ac:dyDescent="0.2">
      <c r="B1140">
        <v>3</v>
      </c>
      <c r="C1140">
        <v>2.8000000000000001E-2</v>
      </c>
      <c r="D1140">
        <v>0.98499999999999999</v>
      </c>
      <c r="F1140">
        <v>3</v>
      </c>
      <c r="G1140" s="3">
        <v>1.271E-4</v>
      </c>
      <c r="H1140">
        <v>0.114</v>
      </c>
      <c r="I1140">
        <v>0.114</v>
      </c>
    </row>
    <row r="1141" spans="2:9" x14ac:dyDescent="0.2">
      <c r="B1141">
        <v>4</v>
      </c>
      <c r="C1141">
        <v>1.9E-2</v>
      </c>
      <c r="D1141">
        <v>0.60499999999999998</v>
      </c>
      <c r="F1141">
        <v>4</v>
      </c>
      <c r="G1141" s="3">
        <v>1.0959999999999999E-4</v>
      </c>
      <c r="H1141">
        <v>9.4E-2</v>
      </c>
      <c r="I1141">
        <v>9.4E-2</v>
      </c>
    </row>
    <row r="1142" spans="2:9" x14ac:dyDescent="0.2">
      <c r="B1142">
        <v>5</v>
      </c>
      <c r="C1142">
        <v>0.12</v>
      </c>
      <c r="D1142">
        <v>1.8420000000000001</v>
      </c>
      <c r="F1142">
        <v>5</v>
      </c>
      <c r="G1142" s="3">
        <v>9.2130000000000001E-5</v>
      </c>
      <c r="H1142">
        <v>8.1000000000000003E-2</v>
      </c>
      <c r="I1142">
        <v>8.1000000000000003E-2</v>
      </c>
    </row>
    <row r="1143" spans="2:9" x14ac:dyDescent="0.2">
      <c r="B1143">
        <v>6</v>
      </c>
      <c r="C1143">
        <v>7.9000000000000001E-2</v>
      </c>
      <c r="D1143">
        <v>2.2160000000000002</v>
      </c>
      <c r="F1143">
        <v>6</v>
      </c>
      <c r="G1143" s="3">
        <v>5.1310000000000002E-5</v>
      </c>
      <c r="H1143">
        <v>4.5999999999999999E-2</v>
      </c>
      <c r="I1143">
        <v>4.5999999999999999E-2</v>
      </c>
    </row>
    <row r="1144" spans="2:9" x14ac:dyDescent="0.2">
      <c r="B1144">
        <v>7</v>
      </c>
      <c r="C1144">
        <v>2.7E-2</v>
      </c>
      <c r="D1144">
        <v>1.1140000000000001</v>
      </c>
    </row>
    <row r="1145" spans="2:9" x14ac:dyDescent="0.2">
      <c r="B1145">
        <v>8</v>
      </c>
      <c r="C1145">
        <v>3.1E-2</v>
      </c>
      <c r="D1145">
        <v>0.98499999999999999</v>
      </c>
    </row>
    <row r="1146" spans="2:9" x14ac:dyDescent="0.2">
      <c r="B1146">
        <v>9</v>
      </c>
      <c r="C1146">
        <v>8.9999999999999993E-3</v>
      </c>
      <c r="D1146">
        <v>0.57199999999999995</v>
      </c>
    </row>
    <row r="1147" spans="2:9" x14ac:dyDescent="0.2">
      <c r="B1147">
        <v>10</v>
      </c>
      <c r="C1147">
        <v>1.9E-2</v>
      </c>
      <c r="D1147">
        <v>0.79600000000000004</v>
      </c>
    </row>
    <row r="1148" spans="2:9" x14ac:dyDescent="0.2">
      <c r="B1148">
        <v>11</v>
      </c>
      <c r="C1148">
        <v>7.0000000000000001E-3</v>
      </c>
      <c r="D1148">
        <v>0.36199999999999999</v>
      </c>
    </row>
    <row r="1149" spans="2:9" x14ac:dyDescent="0.2">
      <c r="B1149">
        <v>12</v>
      </c>
      <c r="C1149">
        <v>0.01</v>
      </c>
      <c r="D1149">
        <v>0.433</v>
      </c>
    </row>
    <row r="1150" spans="2:9" x14ac:dyDescent="0.2">
      <c r="B1150">
        <v>13</v>
      </c>
      <c r="C1150">
        <v>0.502</v>
      </c>
      <c r="D1150">
        <v>4.4400000000000004</v>
      </c>
    </row>
    <row r="1151" spans="2:9" x14ac:dyDescent="0.2">
      <c r="B1151">
        <v>14</v>
      </c>
      <c r="C1151">
        <v>5.0000000000000001E-3</v>
      </c>
      <c r="D1151">
        <v>0.28499999999999998</v>
      </c>
    </row>
    <row r="1152" spans="2:9" x14ac:dyDescent="0.2">
      <c r="B1152">
        <v>15</v>
      </c>
      <c r="C1152">
        <v>0.03</v>
      </c>
      <c r="D1152">
        <v>1.71</v>
      </c>
    </row>
    <row r="1153" spans="1:9" x14ac:dyDescent="0.2">
      <c r="B1153">
        <v>16</v>
      </c>
      <c r="C1153">
        <v>2.7E-2</v>
      </c>
      <c r="D1153">
        <v>1.1459999999999999</v>
      </c>
    </row>
    <row r="1154" spans="1:9" x14ac:dyDescent="0.2">
      <c r="B1154">
        <v>17</v>
      </c>
      <c r="C1154">
        <v>6.0000000000000001E-3</v>
      </c>
      <c r="D1154">
        <v>0.38</v>
      </c>
    </row>
    <row r="1155" spans="1:9" x14ac:dyDescent="0.2">
      <c r="B1155">
        <v>18</v>
      </c>
      <c r="C1155">
        <v>8.5000000000000006E-2</v>
      </c>
      <c r="D1155">
        <v>1.7589999999999999</v>
      </c>
    </row>
    <row r="1156" spans="1:9" x14ac:dyDescent="0.2">
      <c r="B1156">
        <v>19</v>
      </c>
      <c r="C1156">
        <v>5.8999999999999997E-2</v>
      </c>
      <c r="D1156">
        <v>1.6080000000000001</v>
      </c>
    </row>
    <row r="1157" spans="1:9" x14ac:dyDescent="0.2">
      <c r="B1157">
        <v>20</v>
      </c>
      <c r="C1157">
        <v>1.9E-2</v>
      </c>
      <c r="D1157">
        <v>0.76</v>
      </c>
    </row>
    <row r="1158" spans="1:9" x14ac:dyDescent="0.2">
      <c r="B1158">
        <v>21</v>
      </c>
      <c r="C1158">
        <v>3.1E-2</v>
      </c>
      <c r="D1158">
        <v>1.161</v>
      </c>
    </row>
    <row r="1159" spans="1:9" x14ac:dyDescent="0.2">
      <c r="B1159">
        <v>22</v>
      </c>
      <c r="C1159">
        <v>3.5449999999999999</v>
      </c>
      <c r="D1159">
        <v>14.393000000000001</v>
      </c>
    </row>
    <row r="1160" spans="1:9" x14ac:dyDescent="0.2">
      <c r="B1160">
        <v>23</v>
      </c>
      <c r="C1160">
        <v>2.1999999999999999E-2</v>
      </c>
      <c r="D1160">
        <v>0.55400000000000005</v>
      </c>
    </row>
    <row r="1161" spans="1:9" x14ac:dyDescent="0.2">
      <c r="A1161" t="s">
        <v>35</v>
      </c>
      <c r="B1161" t="s">
        <v>0</v>
      </c>
      <c r="G1161" t="s">
        <v>11</v>
      </c>
    </row>
    <row r="1162" spans="1:9" x14ac:dyDescent="0.2">
      <c r="B1162" t="s">
        <v>2</v>
      </c>
      <c r="C1162">
        <f>SUM(D1164:D1220)</f>
        <v>80.655999999999977</v>
      </c>
      <c r="G1162" t="s">
        <v>12</v>
      </c>
      <c r="H1162">
        <f>SUM(H1164:H1167)</f>
        <v>0.5</v>
      </c>
    </row>
    <row r="1163" spans="1:9" x14ac:dyDescent="0.2">
      <c r="C1163" t="s">
        <v>3</v>
      </c>
      <c r="D1163" t="s">
        <v>4</v>
      </c>
      <c r="G1163" t="s">
        <v>3</v>
      </c>
      <c r="H1163" t="s">
        <v>4</v>
      </c>
      <c r="I1163" t="s">
        <v>10</v>
      </c>
    </row>
    <row r="1164" spans="1:9" x14ac:dyDescent="0.2">
      <c r="B1164">
        <v>1</v>
      </c>
      <c r="C1164">
        <v>0.36399999999999999</v>
      </c>
      <c r="D1164">
        <v>2.9790000000000001</v>
      </c>
      <c r="F1164">
        <v>1</v>
      </c>
      <c r="G1164" s="3">
        <v>2.1130000000000001E-4</v>
      </c>
      <c r="H1164">
        <v>0.188</v>
      </c>
      <c r="I1164">
        <v>0.188</v>
      </c>
    </row>
    <row r="1165" spans="1:9" x14ac:dyDescent="0.2">
      <c r="B1165">
        <v>2</v>
      </c>
      <c r="C1165">
        <v>8.3000000000000004E-2</v>
      </c>
      <c r="D1165">
        <v>1.1499999999999999</v>
      </c>
      <c r="F1165">
        <v>2</v>
      </c>
      <c r="G1165" s="3">
        <v>1.1730000000000001E-4</v>
      </c>
      <c r="H1165">
        <v>9.9000000000000005E-2</v>
      </c>
      <c r="I1165">
        <v>9.9000000000000005E-2</v>
      </c>
    </row>
    <row r="1166" spans="1:9" x14ac:dyDescent="0.2">
      <c r="B1166">
        <v>3</v>
      </c>
      <c r="C1166">
        <v>0.157</v>
      </c>
      <c r="D1166">
        <v>1.5529999999999999</v>
      </c>
      <c r="F1166">
        <v>3</v>
      </c>
      <c r="G1166" s="3">
        <v>1.2540000000000001E-4</v>
      </c>
      <c r="H1166">
        <v>0.105</v>
      </c>
      <c r="I1166">
        <v>0.105</v>
      </c>
    </row>
    <row r="1167" spans="1:9" x14ac:dyDescent="0.2">
      <c r="B1167">
        <v>4</v>
      </c>
      <c r="C1167">
        <v>0.11600000000000001</v>
      </c>
      <c r="D1167">
        <v>1.44</v>
      </c>
      <c r="F1167">
        <v>4</v>
      </c>
      <c r="G1167" s="3">
        <v>1.219E-4</v>
      </c>
      <c r="H1167">
        <v>0.108</v>
      </c>
      <c r="I1167">
        <v>0.108</v>
      </c>
    </row>
    <row r="1168" spans="1:9" x14ac:dyDescent="0.2">
      <c r="B1168">
        <v>5</v>
      </c>
      <c r="C1168">
        <v>0.17799999999999999</v>
      </c>
      <c r="D1168">
        <v>2.3959999999999999</v>
      </c>
    </row>
    <row r="1169" spans="2:4" x14ac:dyDescent="0.2">
      <c r="B1169">
        <v>6</v>
      </c>
      <c r="C1169">
        <v>0.28299999999999997</v>
      </c>
      <c r="D1169">
        <v>3.8250000000000002</v>
      </c>
    </row>
    <row r="1170" spans="2:4" x14ac:dyDescent="0.2">
      <c r="B1170">
        <v>7</v>
      </c>
      <c r="C1170">
        <v>4.5999999999999999E-2</v>
      </c>
      <c r="D1170">
        <v>0.81599999999999995</v>
      </c>
    </row>
    <row r="1171" spans="2:4" x14ac:dyDescent="0.2">
      <c r="B1171">
        <v>8</v>
      </c>
      <c r="C1171">
        <v>0.114</v>
      </c>
      <c r="D1171">
        <v>1.786</v>
      </c>
    </row>
    <row r="1172" spans="2:4" x14ac:dyDescent="0.2">
      <c r="B1172">
        <v>9</v>
      </c>
      <c r="C1172">
        <v>3.3000000000000002E-2</v>
      </c>
      <c r="D1172">
        <v>0.74399999999999999</v>
      </c>
    </row>
    <row r="1173" spans="2:4" x14ac:dyDescent="0.2">
      <c r="B1173">
        <v>10</v>
      </c>
      <c r="C1173">
        <v>4.7E-2</v>
      </c>
      <c r="D1173">
        <v>1.1439999999999999</v>
      </c>
    </row>
    <row r="1174" spans="2:4" x14ac:dyDescent="0.2">
      <c r="B1174">
        <v>11</v>
      </c>
      <c r="C1174">
        <v>0.23400000000000001</v>
      </c>
      <c r="D1174">
        <v>2.008</v>
      </c>
    </row>
    <row r="1175" spans="2:4" x14ac:dyDescent="0.2">
      <c r="B1175">
        <v>12</v>
      </c>
      <c r="C1175">
        <v>7.3999999999999996E-2</v>
      </c>
      <c r="D1175">
        <v>1.113</v>
      </c>
    </row>
    <row r="1176" spans="2:4" x14ac:dyDescent="0.2">
      <c r="B1176">
        <v>13</v>
      </c>
      <c r="C1176">
        <v>0.155</v>
      </c>
      <c r="D1176">
        <v>2.077</v>
      </c>
    </row>
    <row r="1177" spans="2:4" x14ac:dyDescent="0.2">
      <c r="B1177">
        <v>14</v>
      </c>
      <c r="C1177">
        <v>3.5999999999999997E-2</v>
      </c>
      <c r="D1177">
        <v>0.72199999999999998</v>
      </c>
    </row>
    <row r="1178" spans="2:4" x14ac:dyDescent="0.2">
      <c r="B1178">
        <v>15</v>
      </c>
      <c r="C1178">
        <v>0.34899999999999998</v>
      </c>
      <c r="D1178">
        <v>3.74</v>
      </c>
    </row>
    <row r="1179" spans="2:4" x14ac:dyDescent="0.2">
      <c r="B1179">
        <v>16</v>
      </c>
      <c r="C1179">
        <v>3.9E-2</v>
      </c>
      <c r="D1179">
        <v>0.78700000000000003</v>
      </c>
    </row>
    <row r="1180" spans="2:4" x14ac:dyDescent="0.2">
      <c r="B1180">
        <v>17</v>
      </c>
      <c r="C1180">
        <v>2.7E-2</v>
      </c>
      <c r="D1180">
        <v>0.73899999999999999</v>
      </c>
    </row>
    <row r="1181" spans="2:4" x14ac:dyDescent="0.2">
      <c r="B1181">
        <v>18</v>
      </c>
      <c r="C1181">
        <v>5.5E-2</v>
      </c>
      <c r="D1181">
        <v>1.1479999999999999</v>
      </c>
    </row>
    <row r="1182" spans="2:4" x14ac:dyDescent="0.2">
      <c r="B1182">
        <v>19</v>
      </c>
      <c r="C1182">
        <v>3.6999999999999998E-2</v>
      </c>
      <c r="D1182">
        <v>0.91800000000000004</v>
      </c>
    </row>
    <row r="1183" spans="2:4" x14ac:dyDescent="0.2">
      <c r="B1183">
        <v>20</v>
      </c>
      <c r="C1183">
        <v>0.02</v>
      </c>
      <c r="D1183">
        <v>0.52500000000000002</v>
      </c>
    </row>
    <row r="1184" spans="2:4" x14ac:dyDescent="0.2">
      <c r="B1184">
        <v>21</v>
      </c>
      <c r="C1184">
        <v>8.9999999999999993E-3</v>
      </c>
      <c r="D1184">
        <v>0.35799999999999998</v>
      </c>
    </row>
    <row r="1185" spans="2:4" x14ac:dyDescent="0.2">
      <c r="B1185">
        <v>22</v>
      </c>
      <c r="C1185">
        <v>1.7000000000000001E-2</v>
      </c>
      <c r="D1185">
        <v>0.49099999999999999</v>
      </c>
    </row>
    <row r="1186" spans="2:4" x14ac:dyDescent="0.2">
      <c r="B1186">
        <v>23</v>
      </c>
      <c r="C1186">
        <v>4.7E-2</v>
      </c>
      <c r="D1186">
        <v>0.97899999999999998</v>
      </c>
    </row>
    <row r="1187" spans="2:4" x14ac:dyDescent="0.2">
      <c r="B1187">
        <v>24</v>
      </c>
      <c r="C1187">
        <v>0.03</v>
      </c>
      <c r="D1187">
        <v>0.86</v>
      </c>
    </row>
    <row r="1188" spans="2:4" x14ac:dyDescent="0.2">
      <c r="B1188">
        <v>25</v>
      </c>
      <c r="C1188">
        <v>0.34599999999999997</v>
      </c>
      <c r="D1188">
        <v>3.7709999999999999</v>
      </c>
    </row>
    <row r="1189" spans="2:4" x14ac:dyDescent="0.2">
      <c r="B1189">
        <v>26</v>
      </c>
      <c r="C1189">
        <v>8.9999999999999993E-3</v>
      </c>
      <c r="D1189">
        <v>0.36499999999999999</v>
      </c>
    </row>
    <row r="1190" spans="2:4" x14ac:dyDescent="0.2">
      <c r="B1190">
        <v>27</v>
      </c>
      <c r="C1190">
        <v>0.34799999999999998</v>
      </c>
      <c r="D1190">
        <v>2.6259999999999999</v>
      </c>
    </row>
    <row r="1191" spans="2:4" x14ac:dyDescent="0.2">
      <c r="B1191">
        <v>28</v>
      </c>
      <c r="C1191">
        <v>0.02</v>
      </c>
      <c r="D1191">
        <v>0.72699999999999998</v>
      </c>
    </row>
    <row r="1192" spans="2:4" x14ac:dyDescent="0.2">
      <c r="B1192">
        <v>29</v>
      </c>
      <c r="C1192">
        <v>0.20799999999999999</v>
      </c>
      <c r="D1192">
        <v>2.4249999999999998</v>
      </c>
    </row>
    <row r="1193" spans="2:4" x14ac:dyDescent="0.2">
      <c r="B1193">
        <v>30</v>
      </c>
      <c r="C1193">
        <v>0.22600000000000001</v>
      </c>
      <c r="D1193">
        <v>2.9220000000000002</v>
      </c>
    </row>
    <row r="1194" spans="2:4" x14ac:dyDescent="0.2">
      <c r="B1194">
        <v>31</v>
      </c>
      <c r="C1194">
        <v>4.1000000000000002E-2</v>
      </c>
      <c r="D1194">
        <v>1.1539999999999999</v>
      </c>
    </row>
    <row r="1195" spans="2:4" x14ac:dyDescent="0.2">
      <c r="B1195">
        <v>32</v>
      </c>
      <c r="C1195">
        <v>0.4</v>
      </c>
      <c r="D1195">
        <v>3.5779999999999998</v>
      </c>
    </row>
    <row r="1196" spans="2:4" x14ac:dyDescent="0.2">
      <c r="B1196">
        <v>33</v>
      </c>
      <c r="C1196">
        <v>0.72099999999999997</v>
      </c>
      <c r="D1196">
        <v>3.8959999999999999</v>
      </c>
    </row>
    <row r="1197" spans="2:4" x14ac:dyDescent="0.2">
      <c r="B1197">
        <v>34</v>
      </c>
      <c r="C1197">
        <v>0.187</v>
      </c>
      <c r="D1197">
        <v>2.0350000000000001</v>
      </c>
    </row>
    <row r="1198" spans="2:4" x14ac:dyDescent="0.2">
      <c r="B1198">
        <v>35</v>
      </c>
      <c r="C1198">
        <v>0.104</v>
      </c>
      <c r="D1198">
        <v>1.288</v>
      </c>
    </row>
    <row r="1199" spans="2:4" x14ac:dyDescent="0.2">
      <c r="B1199">
        <v>36</v>
      </c>
      <c r="C1199">
        <v>2.9000000000000001E-2</v>
      </c>
      <c r="D1199">
        <v>0.89900000000000002</v>
      </c>
    </row>
    <row r="1200" spans="2:4" x14ac:dyDescent="0.2">
      <c r="B1200">
        <v>37</v>
      </c>
      <c r="C1200">
        <v>2.5000000000000001E-2</v>
      </c>
      <c r="D1200">
        <v>0.60499999999999998</v>
      </c>
    </row>
    <row r="1201" spans="2:4" x14ac:dyDescent="0.2">
      <c r="B1201">
        <v>38</v>
      </c>
      <c r="C1201">
        <v>0.57399999999999995</v>
      </c>
      <c r="D1201">
        <v>5.1829999999999998</v>
      </c>
    </row>
    <row r="1202" spans="2:4" x14ac:dyDescent="0.2">
      <c r="B1202">
        <v>39</v>
      </c>
      <c r="C1202">
        <v>0.05</v>
      </c>
      <c r="D1202">
        <v>1.008</v>
      </c>
    </row>
    <row r="1203" spans="2:4" x14ac:dyDescent="0.2">
      <c r="B1203">
        <v>40</v>
      </c>
      <c r="C1203">
        <v>2.5000000000000001E-2</v>
      </c>
      <c r="D1203">
        <v>0.63</v>
      </c>
    </row>
    <row r="1204" spans="2:4" x14ac:dyDescent="0.2">
      <c r="B1204">
        <v>41</v>
      </c>
      <c r="C1204">
        <v>2.1000000000000001E-2</v>
      </c>
      <c r="D1204">
        <v>0.56000000000000005</v>
      </c>
    </row>
    <row r="1205" spans="2:4" x14ac:dyDescent="0.2">
      <c r="B1205">
        <v>42</v>
      </c>
      <c r="C1205">
        <v>0.104</v>
      </c>
      <c r="D1205">
        <v>2.14</v>
      </c>
    </row>
    <row r="1206" spans="2:4" x14ac:dyDescent="0.2">
      <c r="B1206">
        <v>43</v>
      </c>
      <c r="C1206">
        <v>3.1E-2</v>
      </c>
      <c r="D1206">
        <v>0.78600000000000003</v>
      </c>
    </row>
    <row r="1207" spans="2:4" x14ac:dyDescent="0.2">
      <c r="B1207">
        <v>44</v>
      </c>
      <c r="C1207">
        <v>4.2000000000000003E-2</v>
      </c>
      <c r="D1207">
        <v>0.99299999999999999</v>
      </c>
    </row>
    <row r="1208" spans="2:4" x14ac:dyDescent="0.2">
      <c r="B1208">
        <v>45</v>
      </c>
      <c r="C1208">
        <v>1.0999999999999999E-2</v>
      </c>
      <c r="D1208">
        <v>0.41399999999999998</v>
      </c>
    </row>
    <row r="1209" spans="2:4" x14ac:dyDescent="0.2">
      <c r="B1209">
        <v>46</v>
      </c>
      <c r="C1209">
        <v>2.5000000000000001E-2</v>
      </c>
      <c r="D1209">
        <v>0.72299999999999998</v>
      </c>
    </row>
    <row r="1210" spans="2:4" x14ac:dyDescent="0.2">
      <c r="B1210">
        <v>47</v>
      </c>
      <c r="C1210">
        <v>1.4999999999999999E-2</v>
      </c>
      <c r="D1210">
        <v>0.52800000000000002</v>
      </c>
    </row>
    <row r="1211" spans="2:4" x14ac:dyDescent="0.2">
      <c r="B1211">
        <v>48</v>
      </c>
      <c r="C1211">
        <v>1.4999999999999999E-2</v>
      </c>
      <c r="D1211">
        <v>0.47699999999999998</v>
      </c>
    </row>
    <row r="1212" spans="2:4" x14ac:dyDescent="0.2">
      <c r="B1212">
        <v>49</v>
      </c>
      <c r="C1212">
        <v>1.0999999999999999E-2</v>
      </c>
      <c r="D1212">
        <v>0.40799999999999997</v>
      </c>
    </row>
    <row r="1213" spans="2:4" x14ac:dyDescent="0.2">
      <c r="B1213">
        <v>50</v>
      </c>
      <c r="C1213">
        <v>4.2000000000000003E-2</v>
      </c>
      <c r="D1213">
        <v>0.94599999999999995</v>
      </c>
    </row>
    <row r="1214" spans="2:4" x14ac:dyDescent="0.2">
      <c r="B1214">
        <v>51</v>
      </c>
      <c r="C1214">
        <v>3.5000000000000003E-2</v>
      </c>
      <c r="D1214">
        <v>0.79200000000000004</v>
      </c>
    </row>
    <row r="1215" spans="2:4" x14ac:dyDescent="0.2">
      <c r="B1215">
        <v>52</v>
      </c>
      <c r="C1215">
        <v>1.2999999999999999E-2</v>
      </c>
      <c r="D1215">
        <v>0.45400000000000001</v>
      </c>
    </row>
    <row r="1216" spans="2:4" x14ac:dyDescent="0.2">
      <c r="B1216">
        <v>53</v>
      </c>
      <c r="C1216">
        <v>5.5E-2</v>
      </c>
      <c r="D1216">
        <v>1.708</v>
      </c>
    </row>
    <row r="1217" spans="1:9" x14ac:dyDescent="0.2">
      <c r="B1217">
        <v>54</v>
      </c>
      <c r="C1217">
        <v>1.0999999999999999E-2</v>
      </c>
      <c r="D1217">
        <v>0.439</v>
      </c>
    </row>
    <row r="1218" spans="1:9" x14ac:dyDescent="0.2">
      <c r="B1218">
        <v>55</v>
      </c>
      <c r="C1218">
        <v>1.2E-2</v>
      </c>
      <c r="D1218">
        <v>0.39200000000000002</v>
      </c>
    </row>
    <row r="1219" spans="1:9" x14ac:dyDescent="0.2">
      <c r="B1219">
        <v>56</v>
      </c>
      <c r="C1219">
        <v>2.5000000000000001E-2</v>
      </c>
      <c r="D1219">
        <v>0.747</v>
      </c>
    </row>
    <row r="1220" spans="1:9" x14ac:dyDescent="0.2">
      <c r="B1220">
        <v>57</v>
      </c>
      <c r="C1220">
        <v>2.7E-2</v>
      </c>
      <c r="D1220">
        <v>0.73899999999999999</v>
      </c>
    </row>
    <row r="1221" spans="1:9" x14ac:dyDescent="0.2">
      <c r="A1221" t="s">
        <v>36</v>
      </c>
      <c r="B1221" t="s">
        <v>0</v>
      </c>
      <c r="G1221" t="s">
        <v>11</v>
      </c>
    </row>
    <row r="1222" spans="1:9" x14ac:dyDescent="0.2">
      <c r="B1222" t="s">
        <v>2</v>
      </c>
      <c r="C1222">
        <f>SUM(D1224:D1243)</f>
        <v>55.585000000000001</v>
      </c>
      <c r="G1222" t="s">
        <v>12</v>
      </c>
      <c r="H1222">
        <f>SUM(H1224:H1227)</f>
        <v>0.371</v>
      </c>
    </row>
    <row r="1223" spans="1:9" x14ac:dyDescent="0.2">
      <c r="C1223" t="s">
        <v>3</v>
      </c>
      <c r="D1223" t="s">
        <v>4</v>
      </c>
      <c r="G1223" t="s">
        <v>3</v>
      </c>
      <c r="H1223" t="s">
        <v>4</v>
      </c>
      <c r="I1223" t="s">
        <v>10</v>
      </c>
    </row>
    <row r="1224" spans="1:9" x14ac:dyDescent="0.2">
      <c r="B1224">
        <v>1</v>
      </c>
      <c r="C1224">
        <v>0.50900000000000001</v>
      </c>
      <c r="D1224">
        <v>3.4380000000000002</v>
      </c>
      <c r="F1224">
        <v>1</v>
      </c>
      <c r="G1224" s="3">
        <v>1.561E-4</v>
      </c>
      <c r="H1224">
        <v>0.13400000000000001</v>
      </c>
      <c r="I1224">
        <v>0.13400000000000001</v>
      </c>
    </row>
    <row r="1225" spans="1:9" x14ac:dyDescent="0.2">
      <c r="B1225">
        <v>2</v>
      </c>
      <c r="C1225">
        <v>1.022</v>
      </c>
      <c r="D1225">
        <v>6.3259999999999996</v>
      </c>
      <c r="F1225">
        <v>2</v>
      </c>
      <c r="G1225" s="3">
        <v>6.012E-5</v>
      </c>
      <c r="H1225">
        <v>5.0999999999999997E-2</v>
      </c>
      <c r="I1225">
        <v>5.0999999999999997E-2</v>
      </c>
    </row>
    <row r="1226" spans="1:9" x14ac:dyDescent="0.2">
      <c r="B1226">
        <v>3</v>
      </c>
      <c r="C1226">
        <v>8.8999999999999996E-2</v>
      </c>
      <c r="D1226">
        <v>1.2569999999999999</v>
      </c>
      <c r="F1226">
        <v>3</v>
      </c>
      <c r="G1226" s="3">
        <v>7.1680000000000005E-5</v>
      </c>
      <c r="H1226">
        <v>6.3E-2</v>
      </c>
      <c r="I1226">
        <v>6.3E-2</v>
      </c>
    </row>
    <row r="1227" spans="1:9" x14ac:dyDescent="0.2">
      <c r="B1227">
        <v>4</v>
      </c>
      <c r="C1227">
        <v>5.5E-2</v>
      </c>
      <c r="D1227">
        <v>0.88800000000000001</v>
      </c>
      <c r="F1227">
        <v>4</v>
      </c>
      <c r="G1227" s="3">
        <v>1.3640000000000001E-4</v>
      </c>
      <c r="H1227">
        <v>0.123</v>
      </c>
      <c r="I1227">
        <v>0.123</v>
      </c>
    </row>
    <row r="1228" spans="1:9" x14ac:dyDescent="0.2">
      <c r="B1228">
        <v>5</v>
      </c>
      <c r="C1228">
        <v>7.3999999999999996E-2</v>
      </c>
      <c r="D1228">
        <v>1.204</v>
      </c>
    </row>
    <row r="1229" spans="1:9" x14ac:dyDescent="0.2">
      <c r="B1229">
        <v>6</v>
      </c>
      <c r="C1229">
        <v>0.111</v>
      </c>
      <c r="D1229">
        <v>1.55</v>
      </c>
    </row>
    <row r="1230" spans="1:9" x14ac:dyDescent="0.2">
      <c r="B1230">
        <v>7</v>
      </c>
      <c r="C1230">
        <v>0.66</v>
      </c>
      <c r="D1230">
        <v>4.8319999999999999</v>
      </c>
    </row>
    <row r="1231" spans="1:9" x14ac:dyDescent="0.2">
      <c r="B1231">
        <v>8</v>
      </c>
      <c r="C1231">
        <v>0.126</v>
      </c>
      <c r="D1231">
        <v>1.9810000000000001</v>
      </c>
    </row>
    <row r="1232" spans="1:9" x14ac:dyDescent="0.2">
      <c r="B1232">
        <v>9</v>
      </c>
      <c r="C1232">
        <v>0.111</v>
      </c>
      <c r="D1232">
        <v>1.393</v>
      </c>
    </row>
    <row r="1233" spans="1:9" x14ac:dyDescent="0.2">
      <c r="B1233">
        <v>10</v>
      </c>
      <c r="C1233">
        <v>0.48099999999999998</v>
      </c>
      <c r="D1233">
        <v>4.6879999999999997</v>
      </c>
    </row>
    <row r="1234" spans="1:9" x14ac:dyDescent="0.2">
      <c r="B1234">
        <v>11</v>
      </c>
      <c r="C1234">
        <v>0.11799999999999999</v>
      </c>
      <c r="D1234">
        <v>1.8160000000000001</v>
      </c>
    </row>
    <row r="1235" spans="1:9" x14ac:dyDescent="0.2">
      <c r="B1235">
        <v>12</v>
      </c>
      <c r="C1235">
        <v>1.2150000000000001</v>
      </c>
      <c r="D1235">
        <v>10.959</v>
      </c>
    </row>
    <row r="1236" spans="1:9" x14ac:dyDescent="0.2">
      <c r="B1236">
        <v>13</v>
      </c>
      <c r="C1236">
        <v>0.20200000000000001</v>
      </c>
      <c r="D1236">
        <v>1.96</v>
      </c>
    </row>
    <row r="1237" spans="1:9" x14ac:dyDescent="0.2">
      <c r="B1237">
        <v>14</v>
      </c>
      <c r="C1237">
        <v>0.29399999999999998</v>
      </c>
      <c r="D1237">
        <v>2.9239999999999999</v>
      </c>
    </row>
    <row r="1238" spans="1:9" x14ac:dyDescent="0.2">
      <c r="B1238">
        <v>15</v>
      </c>
      <c r="C1238">
        <v>3.3000000000000002E-2</v>
      </c>
      <c r="D1238">
        <v>0.78300000000000003</v>
      </c>
    </row>
    <row r="1239" spans="1:9" x14ac:dyDescent="0.2">
      <c r="B1239">
        <v>16</v>
      </c>
      <c r="C1239">
        <v>0.82099999999999995</v>
      </c>
      <c r="D1239">
        <v>5.2350000000000003</v>
      </c>
    </row>
    <row r="1240" spans="1:9" x14ac:dyDescent="0.2">
      <c r="B1240">
        <v>17</v>
      </c>
      <c r="C1240">
        <v>0.157</v>
      </c>
      <c r="D1240">
        <v>2.1379999999999999</v>
      </c>
    </row>
    <row r="1241" spans="1:9" x14ac:dyDescent="0.2">
      <c r="B1241">
        <v>18</v>
      </c>
      <c r="C1241">
        <v>3.1E-2</v>
      </c>
      <c r="D1241">
        <v>0.82799999999999996</v>
      </c>
    </row>
    <row r="1242" spans="1:9" x14ac:dyDescent="0.2">
      <c r="B1242">
        <v>19</v>
      </c>
      <c r="C1242">
        <v>1.2999999999999999E-2</v>
      </c>
      <c r="D1242">
        <v>0.443</v>
      </c>
    </row>
    <row r="1243" spans="1:9" x14ac:dyDescent="0.2">
      <c r="B1243">
        <v>20</v>
      </c>
      <c r="C1243">
        <v>2.7E-2</v>
      </c>
      <c r="D1243">
        <v>0.94199999999999995</v>
      </c>
    </row>
    <row r="1244" spans="1:9" x14ac:dyDescent="0.2">
      <c r="A1244" t="s">
        <v>37</v>
      </c>
      <c r="B1244" t="s">
        <v>0</v>
      </c>
      <c r="G1244" t="s">
        <v>11</v>
      </c>
    </row>
    <row r="1245" spans="1:9" x14ac:dyDescent="0.2">
      <c r="B1245" t="s">
        <v>2</v>
      </c>
      <c r="C1245">
        <f>SUM(D1247:D1286)</f>
        <v>90.181000000000012</v>
      </c>
      <c r="G1245" t="s">
        <v>12</v>
      </c>
      <c r="H1245">
        <f>SUM(H1247:H1250)</f>
        <v>0</v>
      </c>
    </row>
    <row r="1246" spans="1:9" x14ac:dyDescent="0.2">
      <c r="C1246" t="s">
        <v>3</v>
      </c>
      <c r="D1246" t="s">
        <v>4</v>
      </c>
      <c r="G1246" t="s">
        <v>3</v>
      </c>
      <c r="H1246" t="s">
        <v>4</v>
      </c>
      <c r="I1246" t="s">
        <v>10</v>
      </c>
    </row>
    <row r="1247" spans="1:9" x14ac:dyDescent="0.2">
      <c r="B1247">
        <v>1</v>
      </c>
      <c r="C1247">
        <v>0.433</v>
      </c>
      <c r="D1247">
        <v>3.1429999999999998</v>
      </c>
    </row>
    <row r="1248" spans="1:9" x14ac:dyDescent="0.2">
      <c r="B1248">
        <v>2</v>
      </c>
      <c r="C1248">
        <v>9.5000000000000001E-2</v>
      </c>
      <c r="D1248">
        <v>1.8520000000000001</v>
      </c>
    </row>
    <row r="1249" spans="2:4" x14ac:dyDescent="0.2">
      <c r="B1249">
        <v>3</v>
      </c>
      <c r="C1249">
        <v>0.152</v>
      </c>
      <c r="D1249">
        <v>1.9970000000000001</v>
      </c>
    </row>
    <row r="1250" spans="2:4" x14ac:dyDescent="0.2">
      <c r="B1250">
        <v>4</v>
      </c>
      <c r="C1250">
        <v>0.13900000000000001</v>
      </c>
      <c r="D1250">
        <v>1.8109999999999999</v>
      </c>
    </row>
    <row r="1251" spans="2:4" x14ac:dyDescent="0.2">
      <c r="B1251">
        <v>5</v>
      </c>
      <c r="C1251">
        <v>8.5999999999999993E-2</v>
      </c>
      <c r="D1251">
        <v>1.8220000000000001</v>
      </c>
    </row>
    <row r="1252" spans="2:4" x14ac:dyDescent="0.2">
      <c r="B1252">
        <v>6</v>
      </c>
      <c r="C1252">
        <v>1.7999999999999999E-2</v>
      </c>
      <c r="D1252">
        <v>0.56100000000000005</v>
      </c>
    </row>
    <row r="1253" spans="2:4" x14ac:dyDescent="0.2">
      <c r="B1253">
        <v>7</v>
      </c>
      <c r="C1253">
        <v>4.7E-2</v>
      </c>
      <c r="D1253">
        <v>1.0740000000000001</v>
      </c>
    </row>
    <row r="1254" spans="2:4" x14ac:dyDescent="0.2">
      <c r="B1254">
        <v>8</v>
      </c>
      <c r="C1254">
        <v>0.04</v>
      </c>
      <c r="D1254">
        <v>0.94</v>
      </c>
    </row>
    <row r="1255" spans="2:4" x14ac:dyDescent="0.2">
      <c r="B1255">
        <v>9</v>
      </c>
      <c r="C1255">
        <v>0.05</v>
      </c>
      <c r="D1255">
        <v>1.1539999999999999</v>
      </c>
    </row>
    <row r="1256" spans="2:4" x14ac:dyDescent="0.2">
      <c r="B1256">
        <v>10</v>
      </c>
      <c r="C1256">
        <v>5.5E-2</v>
      </c>
      <c r="D1256">
        <v>0.94199999999999995</v>
      </c>
    </row>
    <row r="1257" spans="2:4" x14ac:dyDescent="0.2">
      <c r="B1257">
        <v>11</v>
      </c>
      <c r="C1257">
        <v>0.36099999999999999</v>
      </c>
      <c r="D1257">
        <v>2.9529999999999998</v>
      </c>
    </row>
    <row r="1258" spans="2:4" x14ac:dyDescent="0.2">
      <c r="B1258">
        <v>12</v>
      </c>
      <c r="C1258">
        <v>1.7999999999999999E-2</v>
      </c>
      <c r="D1258">
        <v>0.62</v>
      </c>
    </row>
    <row r="1259" spans="2:4" x14ac:dyDescent="0.2">
      <c r="B1259">
        <v>13</v>
      </c>
      <c r="C1259">
        <v>4.9000000000000002E-2</v>
      </c>
      <c r="D1259">
        <v>1.1080000000000001</v>
      </c>
    </row>
    <row r="1260" spans="2:4" x14ac:dyDescent="0.2">
      <c r="B1260">
        <v>14</v>
      </c>
      <c r="C1260">
        <v>9.1999999999999998E-2</v>
      </c>
      <c r="D1260">
        <v>1.536</v>
      </c>
    </row>
    <row r="1261" spans="2:4" x14ac:dyDescent="0.2">
      <c r="B1261">
        <v>15</v>
      </c>
      <c r="C1261">
        <v>0.41699999999999998</v>
      </c>
      <c r="D1261">
        <v>3.085</v>
      </c>
    </row>
    <row r="1262" spans="2:4" x14ac:dyDescent="0.2">
      <c r="B1262">
        <v>16</v>
      </c>
      <c r="C1262">
        <v>0.26400000000000001</v>
      </c>
      <c r="D1262">
        <v>2.3410000000000002</v>
      </c>
    </row>
    <row r="1263" spans="2:4" x14ac:dyDescent="0.2">
      <c r="B1263">
        <v>17</v>
      </c>
      <c r="C1263">
        <v>0.41699999999999998</v>
      </c>
      <c r="D1263">
        <v>5.992</v>
      </c>
    </row>
    <row r="1264" spans="2:4" x14ac:dyDescent="0.2">
      <c r="B1264">
        <v>18</v>
      </c>
      <c r="C1264">
        <v>8.0000000000000002E-3</v>
      </c>
      <c r="D1264">
        <v>0.35099999999999998</v>
      </c>
    </row>
    <row r="1265" spans="2:4" x14ac:dyDescent="0.2">
      <c r="B1265">
        <v>19</v>
      </c>
      <c r="C1265">
        <v>2.7E-2</v>
      </c>
      <c r="D1265">
        <v>0.59799999999999998</v>
      </c>
    </row>
    <row r="1266" spans="2:4" x14ac:dyDescent="0.2">
      <c r="B1266">
        <v>20</v>
      </c>
      <c r="C1266">
        <v>9.2999999999999999E-2</v>
      </c>
      <c r="D1266">
        <v>1.643</v>
      </c>
    </row>
    <row r="1267" spans="2:4" x14ac:dyDescent="0.2">
      <c r="B1267">
        <v>21</v>
      </c>
      <c r="C1267">
        <v>0.112</v>
      </c>
      <c r="D1267">
        <v>1.4430000000000001</v>
      </c>
    </row>
    <row r="1268" spans="2:4" x14ac:dyDescent="0.2">
      <c r="B1268">
        <v>22</v>
      </c>
      <c r="C1268">
        <v>6.9000000000000006E-2</v>
      </c>
      <c r="D1268">
        <v>1.0289999999999999</v>
      </c>
    </row>
    <row r="1269" spans="2:4" x14ac:dyDescent="0.2">
      <c r="B1269">
        <v>23</v>
      </c>
      <c r="C1269">
        <v>1.4E-2</v>
      </c>
      <c r="D1269">
        <v>0.51500000000000001</v>
      </c>
    </row>
    <row r="1270" spans="2:4" x14ac:dyDescent="0.2">
      <c r="B1270">
        <v>24</v>
      </c>
      <c r="C1270">
        <v>0.58799999999999997</v>
      </c>
      <c r="D1270">
        <v>5.2779999999999996</v>
      </c>
    </row>
    <row r="1271" spans="2:4" x14ac:dyDescent="0.2">
      <c r="B1271">
        <v>25</v>
      </c>
      <c r="C1271">
        <v>1.4E-2</v>
      </c>
      <c r="D1271">
        <v>0.48099999999999998</v>
      </c>
    </row>
    <row r="1272" spans="2:4" x14ac:dyDescent="0.2">
      <c r="B1272">
        <v>26</v>
      </c>
      <c r="C1272">
        <v>0.02</v>
      </c>
      <c r="D1272">
        <v>0.56799999999999995</v>
      </c>
    </row>
    <row r="1273" spans="2:4" x14ac:dyDescent="0.2">
      <c r="B1273">
        <v>27</v>
      </c>
      <c r="C1273">
        <v>0.114</v>
      </c>
      <c r="D1273">
        <v>1.5129999999999999</v>
      </c>
    </row>
    <row r="1274" spans="2:4" x14ac:dyDescent="0.2">
      <c r="B1274">
        <v>28</v>
      </c>
      <c r="C1274">
        <v>5.3999999999999999E-2</v>
      </c>
      <c r="D1274">
        <v>0.95399999999999996</v>
      </c>
    </row>
    <row r="1275" spans="2:4" x14ac:dyDescent="0.2">
      <c r="B1275">
        <v>29</v>
      </c>
      <c r="C1275">
        <v>8.0000000000000002E-3</v>
      </c>
      <c r="D1275">
        <v>0.34799999999999998</v>
      </c>
    </row>
    <row r="1276" spans="2:4" x14ac:dyDescent="0.2">
      <c r="B1276">
        <v>30</v>
      </c>
      <c r="C1276">
        <v>4.5999999999999999E-2</v>
      </c>
      <c r="D1276">
        <v>0.98399999999999999</v>
      </c>
    </row>
    <row r="1277" spans="2:4" x14ac:dyDescent="0.2">
      <c r="B1277">
        <v>31</v>
      </c>
      <c r="C1277">
        <v>3.2000000000000001E-2</v>
      </c>
      <c r="D1277">
        <v>0.73599999999999999</v>
      </c>
    </row>
    <row r="1278" spans="2:4" x14ac:dyDescent="0.2">
      <c r="B1278">
        <v>32</v>
      </c>
      <c r="C1278">
        <v>4.3999999999999997E-2</v>
      </c>
      <c r="D1278">
        <v>0.89200000000000002</v>
      </c>
    </row>
    <row r="1279" spans="2:4" x14ac:dyDescent="0.2">
      <c r="B1279">
        <v>33</v>
      </c>
      <c r="C1279">
        <v>0.42399999999999999</v>
      </c>
      <c r="D1279">
        <v>4.9800000000000004</v>
      </c>
    </row>
    <row r="1280" spans="2:4" x14ac:dyDescent="0.2">
      <c r="B1280">
        <v>34</v>
      </c>
      <c r="C1280">
        <v>9.0999999999999998E-2</v>
      </c>
      <c r="D1280">
        <v>1.5760000000000001</v>
      </c>
    </row>
    <row r="1281" spans="2:4" x14ac:dyDescent="0.2">
      <c r="B1281">
        <v>35</v>
      </c>
      <c r="C1281">
        <v>0.04</v>
      </c>
      <c r="D1281">
        <v>1.0349999999999999</v>
      </c>
    </row>
    <row r="1282" spans="2:4" x14ac:dyDescent="0.2">
      <c r="B1282">
        <v>36</v>
      </c>
      <c r="C1282">
        <v>0.67500000000000004</v>
      </c>
      <c r="D1282">
        <v>6.3209999999999997</v>
      </c>
    </row>
    <row r="1283" spans="2:4" x14ac:dyDescent="0.2">
      <c r="B1283">
        <v>37</v>
      </c>
      <c r="C1283">
        <v>1.569</v>
      </c>
      <c r="D1283">
        <v>10.093</v>
      </c>
    </row>
    <row r="1284" spans="2:4" x14ac:dyDescent="0.2">
      <c r="B1284">
        <v>38</v>
      </c>
      <c r="C1284">
        <v>5.7000000000000002E-2</v>
      </c>
      <c r="D1284">
        <v>1.1080000000000001</v>
      </c>
    </row>
    <row r="1285" spans="2:4" x14ac:dyDescent="0.2">
      <c r="B1285">
        <v>39</v>
      </c>
      <c r="C1285">
        <v>0.17</v>
      </c>
      <c r="D1285">
        <v>2.1659999999999999</v>
      </c>
    </row>
    <row r="1286" spans="2:4" x14ac:dyDescent="0.2">
      <c r="B1286">
        <v>40</v>
      </c>
      <c r="C1286">
        <v>1.7430000000000001</v>
      </c>
      <c r="D1286">
        <v>12.638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8"/>
  <sheetViews>
    <sheetView workbookViewId="0">
      <selection activeCell="A14" sqref="A14:XFD14"/>
    </sheetView>
  </sheetViews>
  <sheetFormatPr baseColWidth="10" defaultRowHeight="15" x14ac:dyDescent="0.2"/>
  <cols>
    <col min="1" max="1" width="31.83203125" bestFit="1" customWidth="1"/>
    <col min="2" max="2" width="14.1640625" customWidth="1"/>
    <col min="3" max="3" width="17.5" customWidth="1"/>
    <col min="4" max="4" width="12.5" customWidth="1"/>
    <col min="5" max="5" width="12" bestFit="1" customWidth="1"/>
  </cols>
  <sheetData>
    <row r="1" spans="1:12" x14ac:dyDescent="0.2">
      <c r="A1" s="4"/>
      <c r="B1" s="4" t="s">
        <v>5</v>
      </c>
      <c r="C1" s="4" t="s">
        <v>6</v>
      </c>
      <c r="D1" s="4" t="s">
        <v>7</v>
      </c>
      <c r="E1" s="4" t="s">
        <v>8</v>
      </c>
      <c r="F1" s="4" t="s">
        <v>9</v>
      </c>
      <c r="G1" s="4"/>
      <c r="H1" s="4"/>
      <c r="I1" s="4"/>
      <c r="J1" s="4"/>
      <c r="K1" s="4"/>
      <c r="L1" s="4"/>
    </row>
    <row r="2" spans="1:12" x14ac:dyDescent="0.2">
      <c r="A2" s="4" t="s">
        <v>13</v>
      </c>
      <c r="B2" s="4">
        <v>50.28</v>
      </c>
      <c r="C2" s="4">
        <v>92</v>
      </c>
      <c r="D2" s="4">
        <v>3.3250000000000002</v>
      </c>
      <c r="E2" s="4">
        <f>C2/B2</f>
        <v>1.8297533810660302</v>
      </c>
      <c r="F2" s="4">
        <f>D2/B2</f>
        <v>6.61296738265712E-2</v>
      </c>
      <c r="G2" s="4"/>
      <c r="H2" s="4"/>
      <c r="I2" s="4"/>
      <c r="J2" s="4"/>
      <c r="K2" s="4"/>
      <c r="L2" s="4"/>
    </row>
    <row r="3" spans="1:12" x14ac:dyDescent="0.2">
      <c r="A3" s="4" t="s">
        <v>45</v>
      </c>
      <c r="B3" s="4">
        <v>16.658000000000001</v>
      </c>
      <c r="C3" s="4">
        <v>20</v>
      </c>
      <c r="D3" s="4">
        <v>1.294</v>
      </c>
      <c r="E3" s="4">
        <f t="shared" ref="E3:E4" si="0">C3/B3</f>
        <v>1.2006243246488173</v>
      </c>
      <c r="F3" s="4">
        <f t="shared" ref="F3:F4" si="1">D3/B3</f>
        <v>7.768039380477848E-2</v>
      </c>
      <c r="G3" s="4"/>
      <c r="H3" s="4"/>
      <c r="I3" s="4"/>
      <c r="J3" s="4"/>
      <c r="K3" s="4"/>
      <c r="L3" s="4"/>
    </row>
    <row r="4" spans="1:12" x14ac:dyDescent="0.2">
      <c r="A4" s="4" t="s">
        <v>44</v>
      </c>
      <c r="B4" s="4">
        <v>14.746</v>
      </c>
      <c r="C4" s="4">
        <v>21</v>
      </c>
      <c r="D4" s="4">
        <v>0.99199999999999999</v>
      </c>
      <c r="E4" s="4">
        <f t="shared" si="0"/>
        <v>1.4241150142411501</v>
      </c>
      <c r="F4" s="4">
        <f t="shared" si="1"/>
        <v>6.7272480672724802E-2</v>
      </c>
      <c r="G4" s="4"/>
      <c r="H4" s="4"/>
      <c r="I4" s="4"/>
      <c r="J4" s="4"/>
      <c r="K4" s="4"/>
      <c r="L4" s="4"/>
    </row>
    <row r="5" spans="1:12" x14ac:dyDescent="0.2">
      <c r="A5" s="4" t="s">
        <v>1</v>
      </c>
      <c r="B5" s="4">
        <f>121753.808/1000</f>
        <v>121.75380800000001</v>
      </c>
      <c r="C5" s="4">
        <v>8</v>
      </c>
      <c r="D5" s="4">
        <f>506.53/1000</f>
        <v>0.50652999999999992</v>
      </c>
      <c r="E5" s="6">
        <f t="shared" ref="E5:E13" si="2">C5/B5</f>
        <v>6.570636377960351E-2</v>
      </c>
      <c r="F5" s="4">
        <f t="shared" ref="F5:F13" si="3">D5/B5</f>
        <v>4.1602805556603195E-3</v>
      </c>
      <c r="G5" s="4"/>
      <c r="H5" s="4"/>
      <c r="I5" s="4"/>
      <c r="J5" s="4"/>
      <c r="K5" s="4"/>
      <c r="L5" s="4"/>
    </row>
    <row r="6" spans="1:12" x14ac:dyDescent="0.2">
      <c r="A6" s="4" t="s">
        <v>13</v>
      </c>
      <c r="B6" s="4">
        <f>86087.517/1000</f>
        <v>86.087517000000005</v>
      </c>
      <c r="C6" s="4">
        <v>21</v>
      </c>
      <c r="D6" s="4">
        <f>1529.888/1000</f>
        <v>1.5298879999999999</v>
      </c>
      <c r="E6" s="4">
        <f t="shared" si="2"/>
        <v>0.24393780575643736</v>
      </c>
      <c r="F6" s="4">
        <f t="shared" si="3"/>
        <v>1.7771310560624018E-2</v>
      </c>
      <c r="G6" s="4"/>
      <c r="H6" s="4"/>
      <c r="I6" s="4"/>
      <c r="J6" s="4"/>
      <c r="K6" s="4"/>
      <c r="L6" s="4"/>
    </row>
    <row r="7" spans="1:12" x14ac:dyDescent="0.2">
      <c r="A7" s="4" t="s">
        <v>20</v>
      </c>
      <c r="B7" s="4">
        <f>78695.232/1000</f>
        <v>78.695232000000004</v>
      </c>
      <c r="C7" s="4">
        <v>17</v>
      </c>
      <c r="D7" s="4">
        <f>1512.856/1000</f>
        <v>1.512856</v>
      </c>
      <c r="E7" s="4">
        <f t="shared" si="2"/>
        <v>0.21602325284459417</v>
      </c>
      <c r="F7" s="4">
        <f t="shared" si="3"/>
        <v>1.9224239659144788E-2</v>
      </c>
      <c r="G7" s="4"/>
      <c r="H7" s="4"/>
      <c r="I7" s="4"/>
      <c r="J7" s="4"/>
      <c r="K7" s="4"/>
      <c r="L7" s="4"/>
    </row>
    <row r="8" spans="1:12" x14ac:dyDescent="0.2">
      <c r="A8" s="4" t="s">
        <v>21</v>
      </c>
      <c r="B8" s="4">
        <v>27.739000000000001</v>
      </c>
      <c r="C8" s="4">
        <v>10</v>
      </c>
      <c r="D8" s="4">
        <v>0.91700000000000004</v>
      </c>
      <c r="E8" s="4">
        <f t="shared" si="2"/>
        <v>0.36050326255452608</v>
      </c>
      <c r="F8" s="4">
        <f t="shared" si="3"/>
        <v>3.3058149176250044E-2</v>
      </c>
      <c r="G8" s="4"/>
      <c r="H8" s="4"/>
      <c r="I8" s="4"/>
      <c r="J8" s="4"/>
      <c r="K8" s="4"/>
      <c r="L8" s="4"/>
    </row>
    <row r="9" spans="1:12" x14ac:dyDescent="0.2">
      <c r="A9" s="4" t="s">
        <v>22</v>
      </c>
      <c r="B9" s="4">
        <v>71.855999999999995</v>
      </c>
      <c r="C9" s="4">
        <v>24</v>
      </c>
      <c r="D9" s="4">
        <v>2.1629999999999998</v>
      </c>
      <c r="E9" s="4">
        <f t="shared" si="2"/>
        <v>0.33400133600534404</v>
      </c>
      <c r="F9" s="4">
        <f t="shared" si="3"/>
        <v>3.0101870407481631E-2</v>
      </c>
      <c r="G9" s="4"/>
      <c r="H9" s="4"/>
      <c r="I9" s="4"/>
      <c r="J9" s="4"/>
      <c r="K9" s="4"/>
      <c r="L9" s="4"/>
    </row>
    <row r="10" spans="1:12" x14ac:dyDescent="0.2">
      <c r="A10" s="4" t="s">
        <v>33</v>
      </c>
      <c r="B10" s="4">
        <v>120.68200000000002</v>
      </c>
      <c r="C10" s="4">
        <v>8</v>
      </c>
      <c r="D10" s="4">
        <v>0.61399999999999999</v>
      </c>
      <c r="E10" s="4">
        <f t="shared" si="2"/>
        <v>6.6289918960574068E-2</v>
      </c>
      <c r="F10" s="4">
        <f t="shared" si="3"/>
        <v>5.087751280224059E-3</v>
      </c>
      <c r="G10" s="4"/>
      <c r="H10" s="4"/>
      <c r="I10" s="4"/>
      <c r="J10" s="4"/>
      <c r="K10" s="4"/>
      <c r="L10" s="4"/>
    </row>
    <row r="11" spans="1:12" x14ac:dyDescent="0.2">
      <c r="A11" s="4" t="s">
        <v>34</v>
      </c>
      <c r="B11" s="4">
        <v>42.220000000000006</v>
      </c>
      <c r="C11" s="4">
        <v>6</v>
      </c>
      <c r="D11" s="4">
        <v>0.42900000000000005</v>
      </c>
      <c r="E11" s="4">
        <f t="shared" si="2"/>
        <v>0.14211274277593555</v>
      </c>
      <c r="F11" s="4">
        <f t="shared" si="3"/>
        <v>1.0161061108479393E-2</v>
      </c>
      <c r="G11" s="4"/>
      <c r="H11" s="4"/>
      <c r="I11" s="4"/>
      <c r="J11" s="4"/>
      <c r="K11" s="4"/>
      <c r="L11" s="4"/>
    </row>
    <row r="12" spans="1:12" x14ac:dyDescent="0.2">
      <c r="A12" s="4" t="s">
        <v>35</v>
      </c>
      <c r="B12" s="4">
        <v>80.655999999999977</v>
      </c>
      <c r="C12" s="4">
        <v>4</v>
      </c>
      <c r="D12" s="4">
        <v>0.5</v>
      </c>
      <c r="E12" s="4">
        <f t="shared" si="2"/>
        <v>4.9593334655822274E-2</v>
      </c>
      <c r="F12" s="4">
        <f t="shared" si="3"/>
        <v>6.1991668319777843E-3</v>
      </c>
      <c r="G12" s="4"/>
      <c r="H12" s="4"/>
      <c r="I12" s="4"/>
      <c r="J12" s="4"/>
      <c r="K12" s="4"/>
      <c r="L12" s="4"/>
    </row>
    <row r="13" spans="1:12" x14ac:dyDescent="0.2">
      <c r="A13" s="4" t="s">
        <v>36</v>
      </c>
      <c r="B13" s="4">
        <v>55.585000000000001</v>
      </c>
      <c r="C13" s="4">
        <v>4</v>
      </c>
      <c r="D13" s="4">
        <v>0.371</v>
      </c>
      <c r="E13" s="4">
        <f t="shared" si="2"/>
        <v>7.1961860214086529E-2</v>
      </c>
      <c r="F13" s="4">
        <f t="shared" si="3"/>
        <v>6.6744625348565262E-3</v>
      </c>
      <c r="G13" s="4"/>
      <c r="H13" s="4"/>
      <c r="I13" s="4"/>
      <c r="J13" s="4"/>
      <c r="K13" s="4"/>
      <c r="L13" s="4"/>
    </row>
    <row r="14" spans="1:12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2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</row>
    <row r="16" spans="1:12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  <row r="17" spans="1:12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</row>
    <row r="18" spans="1:12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2"/>
  <sheetViews>
    <sheetView workbookViewId="0">
      <selection activeCell="C15" sqref="C15"/>
    </sheetView>
  </sheetViews>
  <sheetFormatPr baseColWidth="10" defaultRowHeight="15" x14ac:dyDescent="0.2"/>
  <cols>
    <col min="1" max="1" width="29.83203125" customWidth="1"/>
    <col min="2" max="2" width="14.83203125" customWidth="1"/>
    <col min="3" max="3" width="17.5" customWidth="1"/>
  </cols>
  <sheetData>
    <row r="1" spans="1:7" x14ac:dyDescent="0.2">
      <c r="B1" t="s">
        <v>5</v>
      </c>
      <c r="C1" t="s">
        <v>6</v>
      </c>
      <c r="D1" t="s">
        <v>7</v>
      </c>
      <c r="E1" s="1" t="s">
        <v>8</v>
      </c>
      <c r="F1" s="1" t="s">
        <v>9</v>
      </c>
    </row>
    <row r="2" spans="1:7" x14ac:dyDescent="0.2">
      <c r="A2" s="2" t="s">
        <v>43</v>
      </c>
      <c r="B2" s="2">
        <v>10.367000000000001</v>
      </c>
      <c r="C2" s="2">
        <v>9</v>
      </c>
      <c r="D2" s="2">
        <v>0.39700000000000002</v>
      </c>
      <c r="E2" s="1">
        <f t="shared" ref="E2:E8" si="0">C2/B2</f>
        <v>0.86813928812578367</v>
      </c>
      <c r="F2" s="1">
        <f t="shared" ref="F2:F8" si="1">D2/B2</f>
        <v>3.8294588598437346E-2</v>
      </c>
      <c r="G2" s="2"/>
    </row>
    <row r="3" spans="1:7" x14ac:dyDescent="0.2">
      <c r="A3" s="2" t="s">
        <v>42</v>
      </c>
      <c r="B3" s="2">
        <v>67.135000000000005</v>
      </c>
      <c r="C3" s="2">
        <v>52</v>
      </c>
      <c r="D3" s="2">
        <v>2.4350000000000001</v>
      </c>
      <c r="E3" s="1">
        <f t="shared" si="0"/>
        <v>0.77455872495717581</v>
      </c>
      <c r="F3" s="1">
        <f t="shared" si="1"/>
        <v>3.6270201832129291E-2</v>
      </c>
    </row>
    <row r="4" spans="1:7" x14ac:dyDescent="0.2">
      <c r="A4" s="2" t="s">
        <v>41</v>
      </c>
      <c r="B4" s="2">
        <v>47.393000000000001</v>
      </c>
      <c r="C4" s="2">
        <v>40</v>
      </c>
      <c r="D4" s="2">
        <v>2.7559999999999998</v>
      </c>
      <c r="E4" s="1">
        <f t="shared" si="0"/>
        <v>0.84400649885004109</v>
      </c>
      <c r="F4" s="1">
        <f t="shared" si="1"/>
        <v>5.815204777076783E-2</v>
      </c>
    </row>
    <row r="5" spans="1:7" x14ac:dyDescent="0.2">
      <c r="A5" s="2" t="s">
        <v>40</v>
      </c>
      <c r="B5" s="2">
        <v>43.216000000000001</v>
      </c>
      <c r="C5" s="2">
        <v>33</v>
      </c>
      <c r="D5" s="2">
        <v>1.502</v>
      </c>
      <c r="E5" s="1">
        <f t="shared" si="0"/>
        <v>0.76360607182524987</v>
      </c>
      <c r="F5" s="1">
        <f t="shared" si="1"/>
        <v>3.4755646057015921E-2</v>
      </c>
    </row>
    <row r="6" spans="1:7" x14ac:dyDescent="0.2">
      <c r="A6" s="2" t="s">
        <v>39</v>
      </c>
      <c r="B6" s="2">
        <v>72.239999999999995</v>
      </c>
      <c r="C6" s="2">
        <v>42</v>
      </c>
      <c r="D6" s="2">
        <v>2.456</v>
      </c>
      <c r="E6" s="1">
        <f t="shared" si="0"/>
        <v>0.58139534883720934</v>
      </c>
      <c r="F6" s="1">
        <f t="shared" si="1"/>
        <v>3.3997785160575861E-2</v>
      </c>
    </row>
    <row r="7" spans="1:7" x14ac:dyDescent="0.2">
      <c r="A7" t="s">
        <v>27</v>
      </c>
      <c r="B7">
        <v>158.57600000000002</v>
      </c>
      <c r="C7">
        <v>11</v>
      </c>
      <c r="D7">
        <v>0.63400000000000001</v>
      </c>
      <c r="E7" s="1">
        <f t="shared" si="0"/>
        <v>6.9367369589345168E-2</v>
      </c>
      <c r="F7" s="1">
        <f t="shared" si="1"/>
        <v>3.9980829381495303E-3</v>
      </c>
    </row>
    <row r="8" spans="1:7" x14ac:dyDescent="0.2">
      <c r="A8" t="s">
        <v>28</v>
      </c>
      <c r="B8">
        <v>88.054999999999993</v>
      </c>
      <c r="C8">
        <v>14</v>
      </c>
      <c r="D8">
        <v>1.1399999999999999</v>
      </c>
      <c r="E8" s="1">
        <f t="shared" si="0"/>
        <v>0.15899153937879737</v>
      </c>
      <c r="F8" s="1">
        <f t="shared" si="1"/>
        <v>1.2946453920844926E-2</v>
      </c>
    </row>
    <row r="9" spans="1:7" x14ac:dyDescent="0.2">
      <c r="A9" t="s">
        <v>29</v>
      </c>
      <c r="B9">
        <v>82.221000000000004</v>
      </c>
      <c r="C9">
        <v>36</v>
      </c>
      <c r="D9">
        <v>2.0260000000000002</v>
      </c>
      <c r="E9" s="1">
        <f t="shared" ref="E9" si="2">C9/B9</f>
        <v>0.43784434633487795</v>
      </c>
      <c r="F9" s="1">
        <f t="shared" ref="F9" si="3">D9/B9</f>
        <v>2.4640906824290633E-2</v>
      </c>
    </row>
    <row r="10" spans="1:7" x14ac:dyDescent="0.2">
      <c r="A10" t="s">
        <v>30</v>
      </c>
      <c r="B10">
        <v>261.58399999999989</v>
      </c>
      <c r="C10">
        <v>70</v>
      </c>
      <c r="D10">
        <v>7.001000000000003</v>
      </c>
      <c r="E10" s="1">
        <f t="shared" ref="E10" si="4">C10/B10</f>
        <v>0.2676004648602362</v>
      </c>
      <c r="F10" s="1">
        <f t="shared" ref="F10" si="5">D10/B10</f>
        <v>2.6763869349807349E-2</v>
      </c>
    </row>
    <row r="11" spans="1:7" x14ac:dyDescent="0.2">
      <c r="A11" t="s">
        <v>31</v>
      </c>
      <c r="B11">
        <v>172.49499999999998</v>
      </c>
      <c r="C11">
        <v>17</v>
      </c>
      <c r="D11">
        <v>1.212</v>
      </c>
      <c r="E11" s="1">
        <f t="shared" ref="E11" si="6">C11/B11</f>
        <v>9.855358126322504E-2</v>
      </c>
      <c r="F11" s="1">
        <f t="shared" ref="F11" si="7">D11/B11</f>
        <v>7.0262906171193375E-3</v>
      </c>
    </row>
    <row r="12" spans="1:7" x14ac:dyDescent="0.2">
      <c r="A12" t="s">
        <v>32</v>
      </c>
      <c r="B12">
        <v>148.70600000000002</v>
      </c>
      <c r="C12">
        <v>19</v>
      </c>
      <c r="D12">
        <v>1.4810000000000001</v>
      </c>
      <c r="E12" s="1">
        <f t="shared" ref="E12" si="8">C12/B12</f>
        <v>0.12776888625879251</v>
      </c>
      <c r="F12" s="1">
        <f t="shared" ref="F12" si="9">D12/B12</f>
        <v>9.959248449961669E-3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"/>
  <sheetViews>
    <sheetView tabSelected="1" workbookViewId="0">
      <selection activeCell="B26" sqref="B26"/>
    </sheetView>
  </sheetViews>
  <sheetFormatPr baseColWidth="10" defaultRowHeight="15" x14ac:dyDescent="0.2"/>
  <cols>
    <col min="1" max="1" width="24.6640625" customWidth="1"/>
    <col min="2" max="2" width="14.33203125" customWidth="1"/>
    <col min="3" max="3" width="18.33203125" customWidth="1"/>
    <col min="4" max="4" width="13.83203125" customWidth="1"/>
  </cols>
  <sheetData>
    <row r="1" spans="1:11" x14ac:dyDescent="0.2">
      <c r="A1" s="4"/>
      <c r="B1" s="4" t="s">
        <v>5</v>
      </c>
      <c r="C1" s="4" t="s">
        <v>6</v>
      </c>
      <c r="D1" s="4" t="s">
        <v>7</v>
      </c>
      <c r="E1" s="4" t="s">
        <v>8</v>
      </c>
      <c r="F1" s="4" t="s">
        <v>9</v>
      </c>
      <c r="G1" s="4"/>
      <c r="H1" s="4"/>
      <c r="I1" s="4"/>
      <c r="J1" s="4"/>
      <c r="K1" s="4"/>
    </row>
    <row r="2" spans="1:11" x14ac:dyDescent="0.2">
      <c r="A2" s="4" t="s">
        <v>38</v>
      </c>
      <c r="B2" s="4">
        <v>37.817999999999998</v>
      </c>
      <c r="C2" s="4">
        <v>11</v>
      </c>
      <c r="D2" s="4">
        <v>0.36499999999999999</v>
      </c>
      <c r="E2" s="4">
        <f t="shared" ref="E2:E8" si="0">C2/B2</f>
        <v>0.29086678301337987</v>
      </c>
      <c r="F2" s="4">
        <f t="shared" ref="F2:F8" si="1">D2/B2</f>
        <v>9.6514887090803324E-3</v>
      </c>
      <c r="G2" s="4"/>
      <c r="H2" s="4"/>
      <c r="I2" s="4"/>
      <c r="J2" s="4"/>
      <c r="K2" s="4"/>
    </row>
    <row r="3" spans="1:11" x14ac:dyDescent="0.2">
      <c r="A3" s="4" t="s">
        <v>14</v>
      </c>
      <c r="B3" s="4">
        <f>40474.456/1000</f>
        <v>40.474455999999996</v>
      </c>
      <c r="C3" s="4">
        <v>5</v>
      </c>
      <c r="D3" s="4">
        <f>483.245/1000</f>
        <v>0.48324499999999998</v>
      </c>
      <c r="E3" s="4">
        <f t="shared" si="0"/>
        <v>0.12353470544483662</v>
      </c>
      <c r="F3" s="4">
        <f t="shared" si="1"/>
        <v>1.1939505746538015E-2</v>
      </c>
      <c r="G3" s="4"/>
      <c r="H3" s="4"/>
      <c r="I3" s="4"/>
      <c r="J3" s="4"/>
      <c r="K3" s="4"/>
    </row>
    <row r="4" spans="1:11" x14ac:dyDescent="0.2">
      <c r="A4" s="4" t="s">
        <v>15</v>
      </c>
      <c r="B4" s="4">
        <f>54824.025/1000</f>
        <v>54.824024999999999</v>
      </c>
      <c r="C4" s="4">
        <v>4</v>
      </c>
      <c r="D4" s="4">
        <f>320.82/1000</f>
        <v>0.32081999999999999</v>
      </c>
      <c r="E4" s="5">
        <f t="shared" si="0"/>
        <v>7.2960713847624287E-2</v>
      </c>
      <c r="F4" s="4">
        <f t="shared" si="1"/>
        <v>5.8518140541487058E-3</v>
      </c>
      <c r="G4" s="4"/>
      <c r="H4" s="4"/>
      <c r="I4" s="4"/>
      <c r="J4" s="4"/>
      <c r="K4" s="4"/>
    </row>
    <row r="5" spans="1:11" x14ac:dyDescent="0.2">
      <c r="A5" s="4" t="s">
        <v>16</v>
      </c>
      <c r="B5" s="4">
        <f>191531.078/1000</f>
        <v>191.53107800000001</v>
      </c>
      <c r="C5" s="4">
        <v>10</v>
      </c>
      <c r="D5" s="4">
        <f>835.405/1000</f>
        <v>0.83540499999999995</v>
      </c>
      <c r="E5" s="5">
        <f t="shared" si="0"/>
        <v>5.2210847996166973E-2</v>
      </c>
      <c r="F5" s="4">
        <f t="shared" si="1"/>
        <v>4.3617203470237868E-3</v>
      </c>
      <c r="G5" s="4"/>
      <c r="H5" s="4"/>
      <c r="I5" s="4"/>
      <c r="J5" s="4"/>
      <c r="K5" s="4"/>
    </row>
    <row r="6" spans="1:11" x14ac:dyDescent="0.2">
      <c r="A6" s="4" t="s">
        <v>17</v>
      </c>
      <c r="B6" s="4">
        <f>65948.019/1000</f>
        <v>65.948019000000002</v>
      </c>
      <c r="C6" s="4">
        <v>16</v>
      </c>
      <c r="D6" s="4">
        <f>842.715/1000</f>
        <v>0.84271499999999999</v>
      </c>
      <c r="E6" s="5">
        <f t="shared" si="0"/>
        <v>0.24261532404786867</v>
      </c>
      <c r="F6" s="4">
        <f t="shared" si="1"/>
        <v>1.2778473300312477E-2</v>
      </c>
      <c r="G6" s="4"/>
      <c r="H6" s="4"/>
      <c r="I6" s="4"/>
      <c r="J6" s="4"/>
      <c r="K6" s="4"/>
    </row>
    <row r="7" spans="1:11" x14ac:dyDescent="0.2">
      <c r="A7" s="4" t="s">
        <v>18</v>
      </c>
      <c r="B7" s="4">
        <f>213201.936/1000</f>
        <v>213.20193599999999</v>
      </c>
      <c r="C7" s="4">
        <v>9</v>
      </c>
      <c r="D7" s="4">
        <f>980.153/1000</f>
        <v>0.98015300000000005</v>
      </c>
      <c r="E7" s="5">
        <f t="shared" si="0"/>
        <v>4.2213500350203201E-2</v>
      </c>
      <c r="F7" s="4">
        <f t="shared" si="1"/>
        <v>4.5972987787503026E-3</v>
      </c>
      <c r="G7" s="4"/>
      <c r="H7" s="4"/>
      <c r="I7" s="4"/>
      <c r="J7" s="4"/>
      <c r="K7" s="4"/>
    </row>
    <row r="8" spans="1:11" x14ac:dyDescent="0.2">
      <c r="A8" s="4" t="s">
        <v>19</v>
      </c>
      <c r="B8" s="4">
        <f>102290.072/1000</f>
        <v>102.290072</v>
      </c>
      <c r="C8" s="4">
        <v>7</v>
      </c>
      <c r="D8" s="4">
        <f>852.175/1000</f>
        <v>0.8521749999999999</v>
      </c>
      <c r="E8" s="5">
        <f t="shared" si="0"/>
        <v>6.8432838721630779E-2</v>
      </c>
      <c r="F8" s="4">
        <f t="shared" si="1"/>
        <v>8.3309649053722439E-3</v>
      </c>
      <c r="G8" s="4"/>
      <c r="H8" s="4"/>
      <c r="I8" s="4"/>
      <c r="J8" s="4"/>
      <c r="K8" s="4"/>
    </row>
    <row r="9" spans="1:11" x14ac:dyDescent="0.2">
      <c r="A9" s="4" t="s">
        <v>23</v>
      </c>
      <c r="B9" s="4">
        <v>116.32600000000001</v>
      </c>
      <c r="C9" s="4">
        <v>26</v>
      </c>
      <c r="D9" s="4">
        <v>1.9180000000000001</v>
      </c>
      <c r="E9" s="5">
        <f t="shared" ref="E9" si="2">C9/B9</f>
        <v>0.22350979144817151</v>
      </c>
      <c r="F9" s="4">
        <f t="shared" ref="F9" si="3">D9/B9</f>
        <v>1.6488145384522805E-2</v>
      </c>
      <c r="G9" s="4"/>
      <c r="H9" s="4"/>
      <c r="I9" s="4"/>
      <c r="J9" s="4"/>
      <c r="K9" s="4"/>
    </row>
    <row r="10" spans="1:11" x14ac:dyDescent="0.2">
      <c r="A10" s="4" t="s">
        <v>24</v>
      </c>
      <c r="B10" s="4">
        <v>217.24099999999999</v>
      </c>
      <c r="C10" s="4">
        <v>13</v>
      </c>
      <c r="D10" s="4">
        <v>1.036</v>
      </c>
      <c r="E10" s="5">
        <f t="shared" ref="E10" si="4">C10/B10</f>
        <v>5.9841374326209146E-2</v>
      </c>
      <c r="F10" s="4">
        <f t="shared" ref="F10" si="5">D10/B10</f>
        <v>4.7688972155348211E-3</v>
      </c>
      <c r="G10" s="4"/>
      <c r="H10" s="4"/>
      <c r="I10" s="4"/>
      <c r="J10" s="4"/>
      <c r="K10" s="4"/>
    </row>
    <row r="11" spans="1:11" x14ac:dyDescent="0.2">
      <c r="A11" s="4" t="s">
        <v>25</v>
      </c>
      <c r="B11" s="4">
        <v>133.29900000000001</v>
      </c>
      <c r="C11" s="4">
        <v>9</v>
      </c>
      <c r="D11" s="4">
        <v>0.45699999999999996</v>
      </c>
      <c r="E11" s="5">
        <f t="shared" ref="E11:E12" si="6">C11/B11</f>
        <v>6.7517385726824655E-2</v>
      </c>
      <c r="F11" s="4">
        <f t="shared" ref="F11:F12" si="7">D11/B11</f>
        <v>3.4283828085732073E-3</v>
      </c>
      <c r="G11" s="4"/>
      <c r="H11" s="4"/>
      <c r="I11" s="4"/>
      <c r="J11" s="4"/>
      <c r="K11" s="4"/>
    </row>
    <row r="12" spans="1:11" x14ac:dyDescent="0.2">
      <c r="A12" s="4" t="s">
        <v>26</v>
      </c>
      <c r="B12" s="4">
        <v>196.99299999999988</v>
      </c>
      <c r="C12" s="4">
        <v>21</v>
      </c>
      <c r="D12" s="4">
        <v>2.2730000000000001</v>
      </c>
      <c r="E12" s="5">
        <f t="shared" si="6"/>
        <v>0.10660277268735444</v>
      </c>
      <c r="F12" s="4">
        <f t="shared" si="7"/>
        <v>1.1538481062778888E-2</v>
      </c>
      <c r="G12" s="4"/>
      <c r="H12" s="4"/>
      <c r="I12" s="4"/>
      <c r="J12" s="4"/>
      <c r="K12" s="4"/>
    </row>
    <row r="13" spans="1:1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data</vt:lpstr>
      <vt:lpstr>Ausbau</vt:lpstr>
      <vt:lpstr>WA</vt:lpstr>
      <vt:lpstr>Kontrolle</vt:lpstr>
    </vt:vector>
  </TitlesOfParts>
  <Company>Charité Universitaetsmedizin Berlin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Biedermann, Lara</dc:creator>
  <cp:lastModifiedBy>Yi Ren</cp:lastModifiedBy>
  <dcterms:created xsi:type="dcterms:W3CDTF">2022-08-10T13:35:58Z</dcterms:created>
  <dcterms:modified xsi:type="dcterms:W3CDTF">2025-02-16T07:25:20Z</dcterms:modified>
</cp:coreProperties>
</file>