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dyh\Desktop\"/>
    </mc:Choice>
  </mc:AlternateContent>
  <xr:revisionPtr revIDLastSave="0" documentId="13_ncr:1_{BBA24010-B022-4597-8AB2-01D33F3102CE}" xr6:coauthVersionLast="47" xr6:coauthVersionMax="47" xr10:uidLastSave="{00000000-0000-0000-0000-000000000000}"/>
  <bookViews>
    <workbookView xWindow="5220" yWindow="2310" windowWidth="21660" windowHeight="11325" xr2:uid="{B8CBA2C7-B8E2-45CE-8F7D-910A84158CBC}"/>
  </bookViews>
  <sheets>
    <sheet name="1. Data" sheetId="6" r:id="rId1"/>
    <sheet name="2. Tables &amp; Graphs" sheetId="12" r:id="rId2"/>
    <sheet name="3. Structure List Data" sheetId="15" r:id="rId3"/>
    <sheet name="4. Code" sheetId="16" r:id="rId4"/>
  </sheets>
  <externalReferences>
    <externalReference r:id="rId5"/>
  </externalReferences>
  <definedNames>
    <definedName name="_ftn1" localSheetId="0">[1]Sheet1!$AP$592</definedName>
    <definedName name="_ftnref1" localSheetId="0">'2. Tables &amp; Graphs'!$C$71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0" i="12" l="1"/>
  <c r="E119" i="12"/>
  <c r="D120" i="12"/>
  <c r="D119" i="12"/>
  <c r="AA6" i="6"/>
  <c r="AA7" i="6"/>
  <c r="AA8" i="6"/>
  <c r="AA9" i="6"/>
  <c r="AA10" i="6"/>
  <c r="AA11" i="6"/>
  <c r="AA12" i="6"/>
  <c r="AA2" i="6" s="1"/>
  <c r="AA13" i="6"/>
  <c r="AA14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5" i="6"/>
  <c r="AA36" i="6"/>
  <c r="AA37" i="6"/>
  <c r="AA38" i="6"/>
  <c r="AA39" i="6"/>
  <c r="AA40" i="6"/>
  <c r="AA41" i="6"/>
  <c r="AA42" i="6"/>
  <c r="AA43" i="6"/>
  <c r="AA44" i="6"/>
  <c r="AA45" i="6"/>
  <c r="AA46" i="6"/>
  <c r="AA47" i="6"/>
  <c r="AA48" i="6"/>
  <c r="AA49" i="6"/>
  <c r="AA50" i="6"/>
  <c r="AA51" i="6"/>
  <c r="AA52" i="6"/>
  <c r="AA53" i="6"/>
  <c r="AA54" i="6"/>
  <c r="AA55" i="6"/>
  <c r="AA56" i="6"/>
  <c r="AA57" i="6"/>
  <c r="AA58" i="6"/>
  <c r="AA59" i="6"/>
  <c r="AA60" i="6"/>
  <c r="AA61" i="6"/>
  <c r="AA62" i="6"/>
  <c r="AA63" i="6"/>
  <c r="AA64" i="6"/>
  <c r="AA65" i="6"/>
  <c r="AA66" i="6"/>
  <c r="AA67" i="6"/>
  <c r="AA68" i="6"/>
  <c r="AA69" i="6"/>
  <c r="AA70" i="6"/>
  <c r="AA71" i="6"/>
  <c r="AA72" i="6"/>
  <c r="AA73" i="6"/>
  <c r="AA74" i="6"/>
  <c r="AA75" i="6"/>
  <c r="AA76" i="6"/>
  <c r="AA77" i="6"/>
  <c r="AA78" i="6"/>
  <c r="AA79" i="6"/>
  <c r="AA80" i="6"/>
  <c r="AA81" i="6"/>
  <c r="AA82" i="6"/>
  <c r="AA83" i="6"/>
  <c r="AA84" i="6"/>
  <c r="AA85" i="6"/>
  <c r="AA86" i="6"/>
  <c r="AA87" i="6"/>
  <c r="AA88" i="6"/>
  <c r="AA89" i="6"/>
  <c r="AA90" i="6"/>
  <c r="AA91" i="6"/>
  <c r="AA92" i="6"/>
  <c r="AA93" i="6"/>
  <c r="AA94" i="6"/>
  <c r="AA95" i="6"/>
  <c r="AA96" i="6"/>
  <c r="AA97" i="6"/>
  <c r="AA98" i="6"/>
  <c r="AA99" i="6"/>
  <c r="AA100" i="6"/>
  <c r="AA101" i="6"/>
  <c r="AA102" i="6"/>
  <c r="AA103" i="6"/>
  <c r="AA104" i="6"/>
  <c r="AA105" i="6"/>
  <c r="AA106" i="6"/>
  <c r="AA107" i="6"/>
  <c r="AA108" i="6"/>
  <c r="AA109" i="6"/>
  <c r="AA110" i="6"/>
  <c r="AA111" i="6"/>
  <c r="AA112" i="6"/>
  <c r="AA113" i="6"/>
  <c r="AA114" i="6"/>
  <c r="AA115" i="6"/>
  <c r="AA116" i="6"/>
  <c r="AA117" i="6"/>
  <c r="AA118" i="6"/>
  <c r="AA119" i="6"/>
  <c r="AA120" i="6"/>
  <c r="AA121" i="6"/>
  <c r="AA122" i="6"/>
  <c r="AA123" i="6"/>
  <c r="AA124" i="6"/>
  <c r="AA125" i="6"/>
  <c r="AA126" i="6"/>
  <c r="AA127" i="6"/>
  <c r="AA128" i="6"/>
  <c r="AA129" i="6"/>
  <c r="AA130" i="6"/>
  <c r="AA131" i="6"/>
  <c r="AA132" i="6"/>
  <c r="AA133" i="6"/>
  <c r="AA134" i="6"/>
  <c r="AA135" i="6"/>
  <c r="AA136" i="6"/>
  <c r="AA137" i="6"/>
  <c r="AA138" i="6"/>
  <c r="AA139" i="6"/>
  <c r="AA140" i="6"/>
  <c r="AA141" i="6"/>
  <c r="AA142" i="6"/>
  <c r="AA143" i="6"/>
  <c r="AA144" i="6"/>
  <c r="AA145" i="6"/>
  <c r="AA146" i="6"/>
  <c r="AA147" i="6"/>
  <c r="AA148" i="6"/>
  <c r="AA149" i="6"/>
  <c r="AA150" i="6"/>
  <c r="AA151" i="6"/>
  <c r="AA152" i="6"/>
  <c r="AA153" i="6"/>
  <c r="AA154" i="6"/>
  <c r="AA155" i="6"/>
  <c r="AA156" i="6"/>
  <c r="AA157" i="6"/>
  <c r="AA158" i="6"/>
  <c r="AA159" i="6"/>
  <c r="AA160" i="6"/>
  <c r="AA161" i="6"/>
  <c r="AA162" i="6"/>
  <c r="AA163" i="6"/>
  <c r="AA164" i="6"/>
  <c r="AA165" i="6"/>
  <c r="AA166" i="6"/>
  <c r="AA167" i="6"/>
  <c r="AA168" i="6"/>
  <c r="AA169" i="6"/>
  <c r="AA170" i="6"/>
  <c r="AA171" i="6"/>
  <c r="AA172" i="6"/>
  <c r="AA173" i="6"/>
  <c r="AA174" i="6"/>
  <c r="AA175" i="6"/>
  <c r="AA176" i="6"/>
  <c r="AA177" i="6"/>
  <c r="AA178" i="6"/>
  <c r="AA179" i="6"/>
  <c r="AA180" i="6"/>
  <c r="AA181" i="6"/>
  <c r="AA182" i="6"/>
  <c r="AA183" i="6"/>
  <c r="AA184" i="6"/>
  <c r="AA185" i="6"/>
  <c r="AA186" i="6"/>
  <c r="AA187" i="6"/>
  <c r="AA188" i="6"/>
  <c r="AA189" i="6"/>
  <c r="AA190" i="6"/>
  <c r="AA191" i="6"/>
  <c r="AA192" i="6"/>
  <c r="AA193" i="6"/>
  <c r="AA194" i="6"/>
  <c r="AA195" i="6"/>
  <c r="AA196" i="6"/>
  <c r="AA197" i="6"/>
  <c r="AA198" i="6"/>
  <c r="AA199" i="6"/>
  <c r="AA200" i="6"/>
  <c r="AA201" i="6"/>
  <c r="AA202" i="6"/>
  <c r="AA203" i="6"/>
  <c r="AA204" i="6"/>
  <c r="AA205" i="6"/>
  <c r="AA206" i="6"/>
  <c r="AA207" i="6"/>
  <c r="AA208" i="6"/>
  <c r="AA209" i="6"/>
  <c r="AA210" i="6"/>
  <c r="AA211" i="6"/>
  <c r="AA212" i="6"/>
  <c r="AA213" i="6"/>
  <c r="AA214" i="6"/>
  <c r="AA215" i="6"/>
  <c r="AA216" i="6"/>
  <c r="AA217" i="6"/>
  <c r="AA218" i="6"/>
  <c r="AA219" i="6"/>
  <c r="AA220" i="6"/>
  <c r="AA221" i="6"/>
  <c r="AA222" i="6"/>
  <c r="AA223" i="6"/>
  <c r="AA224" i="6"/>
  <c r="AA225" i="6"/>
  <c r="AA226" i="6"/>
  <c r="AA227" i="6"/>
  <c r="AA228" i="6"/>
  <c r="AA229" i="6"/>
  <c r="AA230" i="6"/>
  <c r="AA231" i="6"/>
  <c r="AA232" i="6"/>
  <c r="AA233" i="6"/>
  <c r="AA234" i="6"/>
  <c r="AA235" i="6"/>
  <c r="AA236" i="6"/>
  <c r="AA237" i="6"/>
  <c r="AA238" i="6"/>
  <c r="AA239" i="6"/>
  <c r="AA240" i="6"/>
  <c r="AA241" i="6"/>
  <c r="AA242" i="6"/>
  <c r="AA243" i="6"/>
  <c r="AA244" i="6"/>
  <c r="AA245" i="6"/>
  <c r="AA246" i="6"/>
  <c r="AA247" i="6"/>
  <c r="AA248" i="6"/>
  <c r="AA249" i="6"/>
  <c r="AA250" i="6"/>
  <c r="AA251" i="6"/>
  <c r="AA252" i="6"/>
  <c r="AA253" i="6"/>
  <c r="AA254" i="6"/>
  <c r="AA255" i="6"/>
  <c r="AA256" i="6"/>
  <c r="AA257" i="6"/>
  <c r="AA258" i="6"/>
  <c r="AA259" i="6"/>
  <c r="AA260" i="6"/>
  <c r="AA261" i="6"/>
  <c r="AA262" i="6"/>
  <c r="AA263" i="6"/>
  <c r="AA264" i="6"/>
  <c r="AA265" i="6"/>
  <c r="AA266" i="6"/>
  <c r="AA267" i="6"/>
  <c r="AA268" i="6"/>
  <c r="AA269" i="6"/>
  <c r="AA270" i="6"/>
  <c r="AA271" i="6"/>
  <c r="AA272" i="6"/>
  <c r="AA273" i="6"/>
  <c r="AA274" i="6"/>
  <c r="AA275" i="6"/>
  <c r="AA276" i="6"/>
  <c r="AA277" i="6"/>
  <c r="AA278" i="6"/>
  <c r="AA279" i="6"/>
  <c r="AA280" i="6"/>
  <c r="AA281" i="6"/>
  <c r="AA282" i="6"/>
  <c r="AA283" i="6"/>
  <c r="AA284" i="6"/>
  <c r="AA285" i="6"/>
  <c r="AA286" i="6"/>
  <c r="AA287" i="6"/>
  <c r="AA288" i="6"/>
  <c r="AA289" i="6"/>
  <c r="AA290" i="6"/>
  <c r="AA291" i="6"/>
  <c r="AA292" i="6"/>
  <c r="AA293" i="6"/>
  <c r="AA294" i="6"/>
  <c r="AA295" i="6"/>
  <c r="AA296" i="6"/>
  <c r="AA297" i="6"/>
  <c r="AA298" i="6"/>
  <c r="AA299" i="6"/>
  <c r="AA300" i="6"/>
  <c r="AA301" i="6"/>
  <c r="AA302" i="6"/>
  <c r="AA303" i="6"/>
  <c r="AA304" i="6"/>
  <c r="AA305" i="6"/>
  <c r="AA306" i="6"/>
  <c r="AA307" i="6"/>
  <c r="AA308" i="6"/>
  <c r="AA309" i="6"/>
  <c r="AA310" i="6"/>
  <c r="AA311" i="6"/>
  <c r="AA312" i="6"/>
  <c r="AA313" i="6"/>
  <c r="AA314" i="6"/>
  <c r="AA315" i="6"/>
  <c r="AA316" i="6"/>
  <c r="AA317" i="6"/>
  <c r="AA318" i="6"/>
  <c r="AA319" i="6"/>
  <c r="AA320" i="6"/>
  <c r="AA321" i="6"/>
  <c r="AA322" i="6"/>
  <c r="AA323" i="6"/>
  <c r="AA324" i="6"/>
  <c r="AA325" i="6"/>
  <c r="AA326" i="6"/>
  <c r="AA327" i="6"/>
  <c r="AA328" i="6"/>
  <c r="AA329" i="6"/>
  <c r="AA330" i="6"/>
  <c r="AA331" i="6"/>
  <c r="AA332" i="6"/>
  <c r="AA333" i="6"/>
  <c r="AA334" i="6"/>
  <c r="AA335" i="6"/>
  <c r="AA336" i="6"/>
  <c r="AA337" i="6"/>
  <c r="AA338" i="6"/>
  <c r="AA339" i="6"/>
  <c r="AA340" i="6"/>
  <c r="AA341" i="6"/>
  <c r="AA342" i="6"/>
  <c r="AA343" i="6"/>
  <c r="AA344" i="6"/>
  <c r="AA345" i="6"/>
  <c r="AA346" i="6"/>
  <c r="AA347" i="6"/>
  <c r="AA348" i="6"/>
  <c r="AA349" i="6"/>
  <c r="AA350" i="6"/>
  <c r="AA351" i="6"/>
  <c r="AA352" i="6"/>
  <c r="AA353" i="6"/>
  <c r="AA354" i="6"/>
  <c r="AA355" i="6"/>
  <c r="AA356" i="6"/>
  <c r="AA357" i="6"/>
  <c r="AA358" i="6"/>
  <c r="AA359" i="6"/>
  <c r="AA360" i="6"/>
  <c r="AA361" i="6"/>
  <c r="AA362" i="6"/>
  <c r="AA363" i="6"/>
  <c r="AA364" i="6"/>
  <c r="AA365" i="6"/>
  <c r="AA366" i="6"/>
  <c r="AA367" i="6"/>
  <c r="AA368" i="6"/>
  <c r="AA369" i="6"/>
  <c r="AA370" i="6"/>
  <c r="AA371" i="6"/>
  <c r="AA372" i="6"/>
  <c r="AA373" i="6"/>
  <c r="AA374" i="6"/>
  <c r="AA375" i="6"/>
  <c r="AA376" i="6"/>
  <c r="AA377" i="6"/>
  <c r="AA378" i="6"/>
  <c r="AA379" i="6"/>
  <c r="AA380" i="6"/>
  <c r="AA381" i="6"/>
  <c r="AA382" i="6"/>
  <c r="AA383" i="6"/>
  <c r="AA384" i="6"/>
  <c r="AA385" i="6"/>
  <c r="AA386" i="6"/>
  <c r="AA387" i="6"/>
  <c r="AA388" i="6"/>
  <c r="AA389" i="6"/>
  <c r="AA390" i="6"/>
  <c r="AA391" i="6"/>
  <c r="AA392" i="6"/>
  <c r="AA393" i="6"/>
  <c r="AA394" i="6"/>
  <c r="AA395" i="6"/>
  <c r="AA396" i="6"/>
  <c r="AA397" i="6"/>
  <c r="AA398" i="6"/>
  <c r="AA399" i="6"/>
  <c r="AA400" i="6"/>
  <c r="AA401" i="6"/>
  <c r="AA402" i="6"/>
  <c r="AA403" i="6"/>
  <c r="AA404" i="6"/>
  <c r="AA405" i="6"/>
  <c r="AA406" i="6"/>
  <c r="AA407" i="6"/>
  <c r="AA408" i="6"/>
  <c r="AA409" i="6"/>
  <c r="AA410" i="6"/>
  <c r="AA411" i="6"/>
  <c r="AA412" i="6"/>
  <c r="AA413" i="6"/>
  <c r="AA414" i="6"/>
  <c r="AA415" i="6"/>
  <c r="AA416" i="6"/>
  <c r="AA417" i="6"/>
  <c r="AA418" i="6"/>
  <c r="AA419" i="6"/>
  <c r="AA420" i="6"/>
  <c r="AA421" i="6"/>
  <c r="AA422" i="6"/>
  <c r="AA423" i="6"/>
  <c r="AA424" i="6"/>
  <c r="AA425" i="6"/>
  <c r="AA426" i="6"/>
  <c r="AA427" i="6"/>
  <c r="AA428" i="6"/>
  <c r="AA429" i="6"/>
  <c r="AA430" i="6"/>
  <c r="AA431" i="6"/>
  <c r="AA432" i="6"/>
  <c r="AA433" i="6"/>
  <c r="AA434" i="6"/>
  <c r="AA435" i="6"/>
  <c r="AA436" i="6"/>
  <c r="AA437" i="6"/>
  <c r="AA438" i="6"/>
  <c r="AA439" i="6"/>
  <c r="AA440" i="6"/>
  <c r="AA441" i="6"/>
  <c r="AA442" i="6"/>
  <c r="AA443" i="6"/>
  <c r="AA444" i="6"/>
  <c r="AA445" i="6"/>
  <c r="AA446" i="6"/>
  <c r="AA447" i="6"/>
  <c r="AA448" i="6"/>
  <c r="AA449" i="6"/>
  <c r="AA450" i="6"/>
  <c r="AA451" i="6"/>
  <c r="AA452" i="6"/>
  <c r="AA453" i="6"/>
  <c r="AA454" i="6"/>
  <c r="AA455" i="6"/>
  <c r="AA456" i="6"/>
  <c r="AA457" i="6"/>
  <c r="AA458" i="6"/>
  <c r="AA459" i="6"/>
  <c r="AA460" i="6"/>
  <c r="AA461" i="6"/>
  <c r="AA462" i="6"/>
  <c r="AA463" i="6"/>
  <c r="AA464" i="6"/>
  <c r="AA465" i="6"/>
  <c r="AA466" i="6"/>
  <c r="AA467" i="6"/>
  <c r="AA468" i="6"/>
  <c r="AA469" i="6"/>
  <c r="AA470" i="6"/>
  <c r="AA471" i="6"/>
  <c r="AA472" i="6"/>
  <c r="AA473" i="6"/>
  <c r="AA474" i="6"/>
  <c r="AA475" i="6"/>
  <c r="AA476" i="6"/>
  <c r="AA477" i="6"/>
  <c r="AA478" i="6"/>
  <c r="AA479" i="6"/>
  <c r="AA480" i="6"/>
  <c r="AA481" i="6"/>
  <c r="AA482" i="6"/>
  <c r="AA483" i="6"/>
  <c r="AA484" i="6"/>
  <c r="AA485" i="6"/>
  <c r="AA486" i="6"/>
  <c r="AA487" i="6"/>
  <c r="AA488" i="6"/>
  <c r="AA489" i="6"/>
  <c r="AA490" i="6"/>
  <c r="AA491" i="6"/>
  <c r="AA492" i="6"/>
  <c r="AA493" i="6"/>
  <c r="AA494" i="6"/>
  <c r="AA495" i="6"/>
  <c r="AA496" i="6"/>
  <c r="AA497" i="6"/>
  <c r="AA498" i="6"/>
  <c r="AA499" i="6"/>
  <c r="AA500" i="6"/>
  <c r="AA501" i="6"/>
  <c r="AA502" i="6"/>
  <c r="AA503" i="6"/>
  <c r="AA504" i="6"/>
  <c r="AA505" i="6"/>
  <c r="AA506" i="6"/>
  <c r="AA507" i="6"/>
  <c r="AA508" i="6"/>
  <c r="AA509" i="6"/>
  <c r="AA510" i="6"/>
  <c r="AA511" i="6"/>
  <c r="AA512" i="6"/>
  <c r="AA513" i="6"/>
  <c r="AA514" i="6"/>
  <c r="AA515" i="6"/>
  <c r="AA516" i="6"/>
  <c r="AA517" i="6"/>
  <c r="AA518" i="6"/>
  <c r="AA519" i="6"/>
  <c r="AA520" i="6"/>
  <c r="AA521" i="6"/>
  <c r="AA522" i="6"/>
  <c r="AA523" i="6"/>
  <c r="AA524" i="6"/>
  <c r="AA525" i="6"/>
  <c r="AA526" i="6"/>
  <c r="AA527" i="6"/>
  <c r="AA528" i="6"/>
  <c r="AA529" i="6"/>
  <c r="AA530" i="6"/>
  <c r="AA531" i="6"/>
  <c r="AA532" i="6"/>
  <c r="AA533" i="6"/>
  <c r="AA534" i="6"/>
  <c r="AA535" i="6"/>
  <c r="AA536" i="6"/>
  <c r="AA537" i="6"/>
  <c r="AA538" i="6"/>
  <c r="AA539" i="6"/>
  <c r="AA540" i="6"/>
  <c r="AA541" i="6"/>
  <c r="AA542" i="6"/>
  <c r="AA543" i="6"/>
  <c r="AA544" i="6"/>
  <c r="AA545" i="6"/>
  <c r="AA546" i="6"/>
  <c r="AA547" i="6"/>
  <c r="AA548" i="6"/>
  <c r="AA549" i="6"/>
  <c r="AA550" i="6"/>
  <c r="AA551" i="6"/>
  <c r="AA552" i="6"/>
  <c r="AA553" i="6"/>
  <c r="AA554" i="6"/>
  <c r="AA555" i="6"/>
  <c r="AA556" i="6"/>
  <c r="AA557" i="6"/>
  <c r="AA558" i="6"/>
  <c r="AA559" i="6"/>
  <c r="AA560" i="6"/>
  <c r="AA561" i="6"/>
  <c r="AA562" i="6"/>
  <c r="AA563" i="6"/>
  <c r="AA564" i="6"/>
  <c r="AA565" i="6"/>
  <c r="AA566" i="6"/>
  <c r="AA567" i="6"/>
  <c r="AA568" i="6"/>
  <c r="AA569" i="6"/>
  <c r="AA570" i="6"/>
  <c r="AA571" i="6"/>
  <c r="AA572" i="6"/>
  <c r="AA573" i="6"/>
  <c r="AA574" i="6"/>
  <c r="AA575" i="6"/>
  <c r="AA576" i="6"/>
  <c r="AA577" i="6"/>
  <c r="AA578" i="6"/>
  <c r="AA579" i="6"/>
  <c r="AA580" i="6"/>
  <c r="AA581" i="6"/>
  <c r="AA582" i="6"/>
  <c r="AA583" i="6"/>
  <c r="AA584" i="6"/>
  <c r="AA585" i="6"/>
  <c r="AA586" i="6"/>
  <c r="AA587" i="6"/>
  <c r="AA588" i="6"/>
  <c r="AA589" i="6"/>
  <c r="AA590" i="6"/>
  <c r="AA591" i="6"/>
  <c r="AA592" i="6"/>
  <c r="AA593" i="6"/>
  <c r="AA594" i="6"/>
  <c r="AA595" i="6"/>
  <c r="AA596" i="6"/>
  <c r="AA597" i="6"/>
  <c r="AA598" i="6"/>
  <c r="AA599" i="6"/>
  <c r="AA600" i="6"/>
  <c r="AA601" i="6"/>
  <c r="AA602" i="6"/>
  <c r="AA603" i="6"/>
  <c r="AA604" i="6"/>
  <c r="AA605" i="6"/>
  <c r="AA606" i="6"/>
  <c r="AA607" i="6"/>
  <c r="AA608" i="6"/>
  <c r="AA609" i="6"/>
  <c r="AA610" i="6"/>
  <c r="AA611" i="6"/>
  <c r="AA612" i="6"/>
  <c r="AA613" i="6"/>
  <c r="AA614" i="6"/>
  <c r="AA615" i="6"/>
  <c r="AA616" i="6"/>
  <c r="AA617" i="6"/>
  <c r="AA618" i="6"/>
  <c r="AA619" i="6"/>
  <c r="AA620" i="6"/>
  <c r="AA621" i="6"/>
  <c r="AA622" i="6"/>
  <c r="AA623" i="6"/>
  <c r="AA624" i="6"/>
  <c r="AA625" i="6"/>
  <c r="AA626" i="6"/>
  <c r="AA627" i="6"/>
  <c r="AA628" i="6"/>
  <c r="AA629" i="6"/>
  <c r="AA630" i="6"/>
  <c r="AA631" i="6"/>
  <c r="AA632" i="6"/>
  <c r="AA633" i="6"/>
  <c r="AA634" i="6"/>
  <c r="AA635" i="6"/>
  <c r="AA636" i="6"/>
  <c r="AA637" i="6"/>
  <c r="AA638" i="6"/>
  <c r="AA639" i="6"/>
  <c r="AA640" i="6"/>
  <c r="AA641" i="6"/>
  <c r="AA642" i="6"/>
  <c r="AA643" i="6"/>
  <c r="AA644" i="6"/>
  <c r="AA645" i="6"/>
  <c r="AA646" i="6"/>
  <c r="AA647" i="6"/>
  <c r="AA648" i="6"/>
  <c r="AA649" i="6"/>
  <c r="AA650" i="6"/>
  <c r="AA651" i="6"/>
  <c r="AA652" i="6"/>
  <c r="AA653" i="6"/>
  <c r="AA654" i="6"/>
  <c r="AA655" i="6"/>
  <c r="AA656" i="6"/>
  <c r="AA657" i="6"/>
  <c r="AA658" i="6"/>
  <c r="AA659" i="6"/>
  <c r="AA660" i="6"/>
  <c r="AA661" i="6"/>
  <c r="AA662" i="6"/>
  <c r="AA663" i="6"/>
  <c r="AA664" i="6"/>
  <c r="AA665" i="6"/>
  <c r="AA666" i="6"/>
  <c r="AA667" i="6"/>
  <c r="AA668" i="6"/>
  <c r="AA669" i="6"/>
  <c r="AA670" i="6"/>
  <c r="AA671" i="6"/>
  <c r="AA672" i="6"/>
  <c r="AA673" i="6"/>
  <c r="AA674" i="6"/>
  <c r="AA675" i="6"/>
  <c r="AA676" i="6"/>
  <c r="AA677" i="6"/>
  <c r="AA678" i="6"/>
  <c r="AA679" i="6"/>
  <c r="AA680" i="6"/>
  <c r="AA681" i="6"/>
  <c r="AA682" i="6"/>
  <c r="AA683" i="6"/>
  <c r="AA684" i="6"/>
  <c r="AA685" i="6"/>
  <c r="AA686" i="6"/>
  <c r="AA687" i="6"/>
  <c r="AA688" i="6"/>
  <c r="AA689" i="6"/>
  <c r="AA690" i="6"/>
  <c r="AA691" i="6"/>
  <c r="AA692" i="6"/>
  <c r="AA693" i="6"/>
  <c r="AA694" i="6"/>
  <c r="AA695" i="6"/>
  <c r="AA696" i="6"/>
  <c r="AA697" i="6"/>
  <c r="AA698" i="6"/>
  <c r="AA699" i="6"/>
  <c r="AA700" i="6"/>
  <c r="AA701" i="6"/>
  <c r="AA702" i="6"/>
  <c r="AA703" i="6"/>
  <c r="AA704" i="6"/>
  <c r="AA705" i="6"/>
  <c r="AA706" i="6"/>
  <c r="AA5" i="6"/>
  <c r="Z6" i="6"/>
  <c r="Z7" i="6"/>
  <c r="Z8" i="6"/>
  <c r="Z9" i="6"/>
  <c r="Z10" i="6"/>
  <c r="Z11" i="6"/>
  <c r="Z12" i="6"/>
  <c r="Z13" i="6"/>
  <c r="Z2" i="6" s="1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Z41" i="6"/>
  <c r="Z42" i="6"/>
  <c r="Z43" i="6"/>
  <c r="Z44" i="6"/>
  <c r="Z45" i="6"/>
  <c r="Z46" i="6"/>
  <c r="Z47" i="6"/>
  <c r="Z48" i="6"/>
  <c r="Z49" i="6"/>
  <c r="Z50" i="6"/>
  <c r="Z51" i="6"/>
  <c r="Z52" i="6"/>
  <c r="Z53" i="6"/>
  <c r="Z54" i="6"/>
  <c r="Z55" i="6"/>
  <c r="Z56" i="6"/>
  <c r="Z57" i="6"/>
  <c r="Z58" i="6"/>
  <c r="Z59" i="6"/>
  <c r="Z60" i="6"/>
  <c r="Z61" i="6"/>
  <c r="Z62" i="6"/>
  <c r="Z63" i="6"/>
  <c r="Z64" i="6"/>
  <c r="Z65" i="6"/>
  <c r="Z66" i="6"/>
  <c r="Z67" i="6"/>
  <c r="Z68" i="6"/>
  <c r="Z69" i="6"/>
  <c r="Z70" i="6"/>
  <c r="Z71" i="6"/>
  <c r="Z72" i="6"/>
  <c r="Z73" i="6"/>
  <c r="Z74" i="6"/>
  <c r="Z75" i="6"/>
  <c r="Z76" i="6"/>
  <c r="Z77" i="6"/>
  <c r="Z78" i="6"/>
  <c r="Z79" i="6"/>
  <c r="Z80" i="6"/>
  <c r="Z81" i="6"/>
  <c r="Z82" i="6"/>
  <c r="Z83" i="6"/>
  <c r="Z84" i="6"/>
  <c r="Z85" i="6"/>
  <c r="Z86" i="6"/>
  <c r="Z87" i="6"/>
  <c r="Z88" i="6"/>
  <c r="Z89" i="6"/>
  <c r="Z90" i="6"/>
  <c r="Z91" i="6"/>
  <c r="Z92" i="6"/>
  <c r="Z93" i="6"/>
  <c r="Z94" i="6"/>
  <c r="Z95" i="6"/>
  <c r="Z96" i="6"/>
  <c r="Z97" i="6"/>
  <c r="Z98" i="6"/>
  <c r="Z99" i="6"/>
  <c r="Z100" i="6"/>
  <c r="Z101" i="6"/>
  <c r="Z102" i="6"/>
  <c r="Z103" i="6"/>
  <c r="Z104" i="6"/>
  <c r="Z105" i="6"/>
  <c r="Z106" i="6"/>
  <c r="Z107" i="6"/>
  <c r="Z108" i="6"/>
  <c r="Z109" i="6"/>
  <c r="Z110" i="6"/>
  <c r="Z111" i="6"/>
  <c r="Z112" i="6"/>
  <c r="Z113" i="6"/>
  <c r="Z114" i="6"/>
  <c r="Z115" i="6"/>
  <c r="Z116" i="6"/>
  <c r="Z117" i="6"/>
  <c r="Z118" i="6"/>
  <c r="Z119" i="6"/>
  <c r="Z120" i="6"/>
  <c r="Z121" i="6"/>
  <c r="Z122" i="6"/>
  <c r="Z123" i="6"/>
  <c r="Z124" i="6"/>
  <c r="Z125" i="6"/>
  <c r="Z126" i="6"/>
  <c r="Z127" i="6"/>
  <c r="Z128" i="6"/>
  <c r="Z129" i="6"/>
  <c r="Z130" i="6"/>
  <c r="Z131" i="6"/>
  <c r="Z132" i="6"/>
  <c r="Z133" i="6"/>
  <c r="Z134" i="6"/>
  <c r="Z135" i="6"/>
  <c r="Z136" i="6"/>
  <c r="Z137" i="6"/>
  <c r="Z138" i="6"/>
  <c r="Z139" i="6"/>
  <c r="Z140" i="6"/>
  <c r="Z141" i="6"/>
  <c r="Z142" i="6"/>
  <c r="Z143" i="6"/>
  <c r="Z144" i="6"/>
  <c r="Z145" i="6"/>
  <c r="Z146" i="6"/>
  <c r="Z147" i="6"/>
  <c r="Z148" i="6"/>
  <c r="Z149" i="6"/>
  <c r="Z150" i="6"/>
  <c r="Z151" i="6"/>
  <c r="Z152" i="6"/>
  <c r="Z153" i="6"/>
  <c r="Z154" i="6"/>
  <c r="Z155" i="6"/>
  <c r="Z156" i="6"/>
  <c r="Z157" i="6"/>
  <c r="Z158" i="6"/>
  <c r="Z159" i="6"/>
  <c r="Z160" i="6"/>
  <c r="Z161" i="6"/>
  <c r="Z162" i="6"/>
  <c r="Z163" i="6"/>
  <c r="Z164" i="6"/>
  <c r="Z165" i="6"/>
  <c r="Z166" i="6"/>
  <c r="Z167" i="6"/>
  <c r="Z168" i="6"/>
  <c r="Z169" i="6"/>
  <c r="Z170" i="6"/>
  <c r="Z171" i="6"/>
  <c r="Z172" i="6"/>
  <c r="Z173" i="6"/>
  <c r="Z174" i="6"/>
  <c r="Z175" i="6"/>
  <c r="Z176" i="6"/>
  <c r="Z177" i="6"/>
  <c r="Z178" i="6"/>
  <c r="Z179" i="6"/>
  <c r="Z180" i="6"/>
  <c r="Z181" i="6"/>
  <c r="Z182" i="6"/>
  <c r="Z183" i="6"/>
  <c r="Z184" i="6"/>
  <c r="Z185" i="6"/>
  <c r="Z186" i="6"/>
  <c r="Z187" i="6"/>
  <c r="Z188" i="6"/>
  <c r="Z189" i="6"/>
  <c r="Z190" i="6"/>
  <c r="Z191" i="6"/>
  <c r="Z192" i="6"/>
  <c r="Z193" i="6"/>
  <c r="Z194" i="6"/>
  <c r="Z195" i="6"/>
  <c r="Z196" i="6"/>
  <c r="Z197" i="6"/>
  <c r="Z198" i="6"/>
  <c r="Z199" i="6"/>
  <c r="Z200" i="6"/>
  <c r="Z201" i="6"/>
  <c r="Z202" i="6"/>
  <c r="Z203" i="6"/>
  <c r="Z204" i="6"/>
  <c r="Z205" i="6"/>
  <c r="Z206" i="6"/>
  <c r="Z207" i="6"/>
  <c r="Z208" i="6"/>
  <c r="Z209" i="6"/>
  <c r="Z210" i="6"/>
  <c r="Z211" i="6"/>
  <c r="Z212" i="6"/>
  <c r="Z213" i="6"/>
  <c r="Z214" i="6"/>
  <c r="Z215" i="6"/>
  <c r="Z216" i="6"/>
  <c r="Z217" i="6"/>
  <c r="Z218" i="6"/>
  <c r="Z219" i="6"/>
  <c r="Z220" i="6"/>
  <c r="Z221" i="6"/>
  <c r="Z222" i="6"/>
  <c r="Z223" i="6"/>
  <c r="Z224" i="6"/>
  <c r="Z225" i="6"/>
  <c r="Z226" i="6"/>
  <c r="Z227" i="6"/>
  <c r="Z228" i="6"/>
  <c r="Z229" i="6"/>
  <c r="Z230" i="6"/>
  <c r="Z231" i="6"/>
  <c r="Z232" i="6"/>
  <c r="Z233" i="6"/>
  <c r="Z234" i="6"/>
  <c r="Z235" i="6"/>
  <c r="Z236" i="6"/>
  <c r="Z237" i="6"/>
  <c r="Z238" i="6"/>
  <c r="Z239" i="6"/>
  <c r="Z240" i="6"/>
  <c r="Z241" i="6"/>
  <c r="Z242" i="6"/>
  <c r="Z243" i="6"/>
  <c r="Z244" i="6"/>
  <c r="Z245" i="6"/>
  <c r="Z246" i="6"/>
  <c r="Z247" i="6"/>
  <c r="Z248" i="6"/>
  <c r="Z249" i="6"/>
  <c r="Z250" i="6"/>
  <c r="Z251" i="6"/>
  <c r="Z252" i="6"/>
  <c r="Z253" i="6"/>
  <c r="Z254" i="6"/>
  <c r="Z255" i="6"/>
  <c r="Z256" i="6"/>
  <c r="Z257" i="6"/>
  <c r="Z258" i="6"/>
  <c r="Z259" i="6"/>
  <c r="Z260" i="6"/>
  <c r="Z261" i="6"/>
  <c r="Z262" i="6"/>
  <c r="Z263" i="6"/>
  <c r="Z264" i="6"/>
  <c r="Z265" i="6"/>
  <c r="Z266" i="6"/>
  <c r="Z267" i="6"/>
  <c r="Z268" i="6"/>
  <c r="Z269" i="6"/>
  <c r="Z270" i="6"/>
  <c r="Z271" i="6"/>
  <c r="Z272" i="6"/>
  <c r="Z273" i="6"/>
  <c r="Z274" i="6"/>
  <c r="Z275" i="6"/>
  <c r="Z276" i="6"/>
  <c r="Z277" i="6"/>
  <c r="Z278" i="6"/>
  <c r="Z279" i="6"/>
  <c r="Z280" i="6"/>
  <c r="Z281" i="6"/>
  <c r="Z282" i="6"/>
  <c r="Z283" i="6"/>
  <c r="Z284" i="6"/>
  <c r="Z285" i="6"/>
  <c r="Z286" i="6"/>
  <c r="Z287" i="6"/>
  <c r="Z288" i="6"/>
  <c r="Z289" i="6"/>
  <c r="Z290" i="6"/>
  <c r="Z291" i="6"/>
  <c r="Z292" i="6"/>
  <c r="Z293" i="6"/>
  <c r="Z294" i="6"/>
  <c r="Z295" i="6"/>
  <c r="Z296" i="6"/>
  <c r="Z297" i="6"/>
  <c r="Z298" i="6"/>
  <c r="Z299" i="6"/>
  <c r="Z300" i="6"/>
  <c r="Z301" i="6"/>
  <c r="Z302" i="6"/>
  <c r="Z303" i="6"/>
  <c r="Z304" i="6"/>
  <c r="Z305" i="6"/>
  <c r="Z306" i="6"/>
  <c r="Z307" i="6"/>
  <c r="Z308" i="6"/>
  <c r="Z309" i="6"/>
  <c r="Z310" i="6"/>
  <c r="Z311" i="6"/>
  <c r="Z312" i="6"/>
  <c r="Z313" i="6"/>
  <c r="Z314" i="6"/>
  <c r="Z315" i="6"/>
  <c r="Z316" i="6"/>
  <c r="Z317" i="6"/>
  <c r="Z318" i="6"/>
  <c r="Z319" i="6"/>
  <c r="Z320" i="6"/>
  <c r="Z321" i="6"/>
  <c r="Z322" i="6"/>
  <c r="Z323" i="6"/>
  <c r="Z324" i="6"/>
  <c r="Z325" i="6"/>
  <c r="Z326" i="6"/>
  <c r="Z327" i="6"/>
  <c r="Z328" i="6"/>
  <c r="Z329" i="6"/>
  <c r="Z330" i="6"/>
  <c r="Z331" i="6"/>
  <c r="Z332" i="6"/>
  <c r="Z333" i="6"/>
  <c r="Z334" i="6"/>
  <c r="Z335" i="6"/>
  <c r="Z336" i="6"/>
  <c r="Z337" i="6"/>
  <c r="Z338" i="6"/>
  <c r="Z339" i="6"/>
  <c r="Z340" i="6"/>
  <c r="Z341" i="6"/>
  <c r="Z342" i="6"/>
  <c r="Z343" i="6"/>
  <c r="Z344" i="6"/>
  <c r="Z345" i="6"/>
  <c r="Z346" i="6"/>
  <c r="Z347" i="6"/>
  <c r="Z348" i="6"/>
  <c r="Z349" i="6"/>
  <c r="Z350" i="6"/>
  <c r="Z351" i="6"/>
  <c r="Z352" i="6"/>
  <c r="Z353" i="6"/>
  <c r="Z354" i="6"/>
  <c r="Z355" i="6"/>
  <c r="Z356" i="6"/>
  <c r="Z357" i="6"/>
  <c r="Z358" i="6"/>
  <c r="Z359" i="6"/>
  <c r="Z360" i="6"/>
  <c r="Z361" i="6"/>
  <c r="Z362" i="6"/>
  <c r="Z363" i="6"/>
  <c r="Z364" i="6"/>
  <c r="Z365" i="6"/>
  <c r="Z366" i="6"/>
  <c r="Z367" i="6"/>
  <c r="Z368" i="6"/>
  <c r="Z369" i="6"/>
  <c r="Z370" i="6"/>
  <c r="Z371" i="6"/>
  <c r="Z372" i="6"/>
  <c r="Z373" i="6"/>
  <c r="Z374" i="6"/>
  <c r="Z375" i="6"/>
  <c r="Z376" i="6"/>
  <c r="Z377" i="6"/>
  <c r="Z378" i="6"/>
  <c r="Z379" i="6"/>
  <c r="Z380" i="6"/>
  <c r="Z381" i="6"/>
  <c r="Z382" i="6"/>
  <c r="Z383" i="6"/>
  <c r="Z384" i="6"/>
  <c r="Z385" i="6"/>
  <c r="Z386" i="6"/>
  <c r="Z387" i="6"/>
  <c r="Z388" i="6"/>
  <c r="Z389" i="6"/>
  <c r="Z390" i="6"/>
  <c r="Z391" i="6"/>
  <c r="Z392" i="6"/>
  <c r="Z393" i="6"/>
  <c r="Z394" i="6"/>
  <c r="Z395" i="6"/>
  <c r="Z396" i="6"/>
  <c r="Z397" i="6"/>
  <c r="Z398" i="6"/>
  <c r="Z399" i="6"/>
  <c r="Z400" i="6"/>
  <c r="Z401" i="6"/>
  <c r="Z402" i="6"/>
  <c r="Z403" i="6"/>
  <c r="Z404" i="6"/>
  <c r="Z405" i="6"/>
  <c r="Z406" i="6"/>
  <c r="Z407" i="6"/>
  <c r="Z408" i="6"/>
  <c r="Z409" i="6"/>
  <c r="Z410" i="6"/>
  <c r="Z411" i="6"/>
  <c r="Z412" i="6"/>
  <c r="Z413" i="6"/>
  <c r="Z414" i="6"/>
  <c r="Z415" i="6"/>
  <c r="Z416" i="6"/>
  <c r="Z417" i="6"/>
  <c r="Z418" i="6"/>
  <c r="Z419" i="6"/>
  <c r="Z420" i="6"/>
  <c r="Z421" i="6"/>
  <c r="Z422" i="6"/>
  <c r="Z423" i="6"/>
  <c r="Z424" i="6"/>
  <c r="Z425" i="6"/>
  <c r="Z426" i="6"/>
  <c r="Z427" i="6"/>
  <c r="Z428" i="6"/>
  <c r="Z429" i="6"/>
  <c r="Z430" i="6"/>
  <c r="Z431" i="6"/>
  <c r="Z432" i="6"/>
  <c r="Z433" i="6"/>
  <c r="Z434" i="6"/>
  <c r="Z435" i="6"/>
  <c r="Z436" i="6"/>
  <c r="Z437" i="6"/>
  <c r="Z438" i="6"/>
  <c r="Z439" i="6"/>
  <c r="Z440" i="6"/>
  <c r="Z441" i="6"/>
  <c r="Z442" i="6"/>
  <c r="Z443" i="6"/>
  <c r="Z444" i="6"/>
  <c r="Z445" i="6"/>
  <c r="Z446" i="6"/>
  <c r="Z447" i="6"/>
  <c r="Z448" i="6"/>
  <c r="Z449" i="6"/>
  <c r="Z450" i="6"/>
  <c r="Z451" i="6"/>
  <c r="Z452" i="6"/>
  <c r="Z453" i="6"/>
  <c r="Z454" i="6"/>
  <c r="Z455" i="6"/>
  <c r="Z456" i="6"/>
  <c r="Z457" i="6"/>
  <c r="Z458" i="6"/>
  <c r="Z459" i="6"/>
  <c r="Z460" i="6"/>
  <c r="Z461" i="6"/>
  <c r="Z462" i="6"/>
  <c r="Z463" i="6"/>
  <c r="Z464" i="6"/>
  <c r="Z465" i="6"/>
  <c r="Z466" i="6"/>
  <c r="Z467" i="6"/>
  <c r="Z468" i="6"/>
  <c r="Z469" i="6"/>
  <c r="Z470" i="6"/>
  <c r="Z471" i="6"/>
  <c r="Z472" i="6"/>
  <c r="Z473" i="6"/>
  <c r="Z474" i="6"/>
  <c r="Z475" i="6"/>
  <c r="Z476" i="6"/>
  <c r="Z477" i="6"/>
  <c r="Z478" i="6"/>
  <c r="Z479" i="6"/>
  <c r="Z480" i="6"/>
  <c r="Z481" i="6"/>
  <c r="Z482" i="6"/>
  <c r="Z483" i="6"/>
  <c r="Z484" i="6"/>
  <c r="Z485" i="6"/>
  <c r="Z486" i="6"/>
  <c r="Z487" i="6"/>
  <c r="Z488" i="6"/>
  <c r="Z489" i="6"/>
  <c r="Z490" i="6"/>
  <c r="Z491" i="6"/>
  <c r="Z492" i="6"/>
  <c r="Z493" i="6"/>
  <c r="Z494" i="6"/>
  <c r="Z495" i="6"/>
  <c r="Z496" i="6"/>
  <c r="Z497" i="6"/>
  <c r="Z498" i="6"/>
  <c r="Z499" i="6"/>
  <c r="Z500" i="6"/>
  <c r="Z501" i="6"/>
  <c r="Z502" i="6"/>
  <c r="Z503" i="6"/>
  <c r="Z504" i="6"/>
  <c r="Z505" i="6"/>
  <c r="Z506" i="6"/>
  <c r="Z507" i="6"/>
  <c r="Z508" i="6"/>
  <c r="Z509" i="6"/>
  <c r="Z510" i="6"/>
  <c r="Z511" i="6"/>
  <c r="Z512" i="6"/>
  <c r="Z513" i="6"/>
  <c r="Z514" i="6"/>
  <c r="Z515" i="6"/>
  <c r="Z516" i="6"/>
  <c r="Z517" i="6"/>
  <c r="Z518" i="6"/>
  <c r="Z519" i="6"/>
  <c r="Z520" i="6"/>
  <c r="Z521" i="6"/>
  <c r="Z522" i="6"/>
  <c r="Z523" i="6"/>
  <c r="Z524" i="6"/>
  <c r="Z525" i="6"/>
  <c r="Z526" i="6"/>
  <c r="Z527" i="6"/>
  <c r="Z528" i="6"/>
  <c r="Z529" i="6"/>
  <c r="Z530" i="6"/>
  <c r="Z531" i="6"/>
  <c r="Z532" i="6"/>
  <c r="Z533" i="6"/>
  <c r="Z534" i="6"/>
  <c r="Z535" i="6"/>
  <c r="Z536" i="6"/>
  <c r="Z537" i="6"/>
  <c r="Z538" i="6"/>
  <c r="Z539" i="6"/>
  <c r="Z540" i="6"/>
  <c r="Z541" i="6"/>
  <c r="Z542" i="6"/>
  <c r="Z543" i="6"/>
  <c r="Z544" i="6"/>
  <c r="Z545" i="6"/>
  <c r="Z546" i="6"/>
  <c r="Z547" i="6"/>
  <c r="Z548" i="6"/>
  <c r="Z549" i="6"/>
  <c r="Z550" i="6"/>
  <c r="Z551" i="6"/>
  <c r="Z552" i="6"/>
  <c r="Z553" i="6"/>
  <c r="Z554" i="6"/>
  <c r="Z555" i="6"/>
  <c r="Z556" i="6"/>
  <c r="Z557" i="6"/>
  <c r="Z558" i="6"/>
  <c r="Z559" i="6"/>
  <c r="Z560" i="6"/>
  <c r="Z561" i="6"/>
  <c r="Z562" i="6"/>
  <c r="Z563" i="6"/>
  <c r="Z564" i="6"/>
  <c r="Z565" i="6"/>
  <c r="Z566" i="6"/>
  <c r="Z567" i="6"/>
  <c r="Z568" i="6"/>
  <c r="Z569" i="6"/>
  <c r="Z570" i="6"/>
  <c r="Z571" i="6"/>
  <c r="Z572" i="6"/>
  <c r="Z573" i="6"/>
  <c r="Z574" i="6"/>
  <c r="Z575" i="6"/>
  <c r="Z576" i="6"/>
  <c r="Z577" i="6"/>
  <c r="Z578" i="6"/>
  <c r="Z579" i="6"/>
  <c r="Z580" i="6"/>
  <c r="Z581" i="6"/>
  <c r="Z582" i="6"/>
  <c r="Z583" i="6"/>
  <c r="Z584" i="6"/>
  <c r="Z585" i="6"/>
  <c r="Z586" i="6"/>
  <c r="Z587" i="6"/>
  <c r="Z588" i="6"/>
  <c r="Z589" i="6"/>
  <c r="Z590" i="6"/>
  <c r="Z591" i="6"/>
  <c r="Z592" i="6"/>
  <c r="Z593" i="6"/>
  <c r="Z594" i="6"/>
  <c r="Z595" i="6"/>
  <c r="Z596" i="6"/>
  <c r="Z597" i="6"/>
  <c r="Z598" i="6"/>
  <c r="Z599" i="6"/>
  <c r="Z600" i="6"/>
  <c r="Z601" i="6"/>
  <c r="Z602" i="6"/>
  <c r="Z603" i="6"/>
  <c r="Z604" i="6"/>
  <c r="Z605" i="6"/>
  <c r="Z606" i="6"/>
  <c r="Z607" i="6"/>
  <c r="Z608" i="6"/>
  <c r="Z609" i="6"/>
  <c r="Z610" i="6"/>
  <c r="Z611" i="6"/>
  <c r="Z612" i="6"/>
  <c r="Z613" i="6"/>
  <c r="Z614" i="6"/>
  <c r="Z615" i="6"/>
  <c r="Z616" i="6"/>
  <c r="Z617" i="6"/>
  <c r="Z618" i="6"/>
  <c r="Z619" i="6"/>
  <c r="Z620" i="6"/>
  <c r="Z621" i="6"/>
  <c r="Z622" i="6"/>
  <c r="Z623" i="6"/>
  <c r="Z624" i="6"/>
  <c r="Z625" i="6"/>
  <c r="Z626" i="6"/>
  <c r="Z627" i="6"/>
  <c r="Z628" i="6"/>
  <c r="Z629" i="6"/>
  <c r="Z630" i="6"/>
  <c r="Z631" i="6"/>
  <c r="Z632" i="6"/>
  <c r="Z633" i="6"/>
  <c r="Z634" i="6"/>
  <c r="Z635" i="6"/>
  <c r="Z636" i="6"/>
  <c r="Z637" i="6"/>
  <c r="Z638" i="6"/>
  <c r="Z639" i="6"/>
  <c r="Z640" i="6"/>
  <c r="Z641" i="6"/>
  <c r="Z642" i="6"/>
  <c r="Z643" i="6"/>
  <c r="Z644" i="6"/>
  <c r="Z645" i="6"/>
  <c r="Z646" i="6"/>
  <c r="Z647" i="6"/>
  <c r="Z648" i="6"/>
  <c r="Z649" i="6"/>
  <c r="Z650" i="6"/>
  <c r="Z651" i="6"/>
  <c r="Z652" i="6"/>
  <c r="Z653" i="6"/>
  <c r="Z654" i="6"/>
  <c r="Z655" i="6"/>
  <c r="Z656" i="6"/>
  <c r="Z657" i="6"/>
  <c r="Z658" i="6"/>
  <c r="Z659" i="6"/>
  <c r="Z660" i="6"/>
  <c r="Z661" i="6"/>
  <c r="Z662" i="6"/>
  <c r="Z663" i="6"/>
  <c r="Z664" i="6"/>
  <c r="Z665" i="6"/>
  <c r="Z666" i="6"/>
  <c r="Z667" i="6"/>
  <c r="Z668" i="6"/>
  <c r="Z669" i="6"/>
  <c r="Z670" i="6"/>
  <c r="Z671" i="6"/>
  <c r="Z672" i="6"/>
  <c r="Z673" i="6"/>
  <c r="Z674" i="6"/>
  <c r="Z675" i="6"/>
  <c r="Z676" i="6"/>
  <c r="Z677" i="6"/>
  <c r="Z678" i="6"/>
  <c r="Z679" i="6"/>
  <c r="Z680" i="6"/>
  <c r="Z681" i="6"/>
  <c r="Z682" i="6"/>
  <c r="Z683" i="6"/>
  <c r="Z684" i="6"/>
  <c r="Z685" i="6"/>
  <c r="Z686" i="6"/>
  <c r="Z687" i="6"/>
  <c r="Z688" i="6"/>
  <c r="Z689" i="6"/>
  <c r="Z690" i="6"/>
  <c r="Z691" i="6"/>
  <c r="Z692" i="6"/>
  <c r="Z693" i="6"/>
  <c r="Z694" i="6"/>
  <c r="Z695" i="6"/>
  <c r="Z696" i="6"/>
  <c r="Z697" i="6"/>
  <c r="Z698" i="6"/>
  <c r="Z699" i="6"/>
  <c r="Z700" i="6"/>
  <c r="Z701" i="6"/>
  <c r="Z702" i="6"/>
  <c r="Z703" i="6"/>
  <c r="Z704" i="6"/>
  <c r="Z705" i="6"/>
  <c r="Z706" i="6"/>
  <c r="Z5" i="6"/>
  <c r="D117" i="12"/>
  <c r="E117" i="12" s="1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20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2" i="6"/>
  <c r="Y43" i="6"/>
  <c r="Y44" i="6"/>
  <c r="Y45" i="6"/>
  <c r="Y46" i="6"/>
  <c r="Y47" i="6"/>
  <c r="Y49" i="6"/>
  <c r="Y50" i="6"/>
  <c r="Y51" i="6"/>
  <c r="Y52" i="6"/>
  <c r="Y53" i="6"/>
  <c r="Y54" i="6"/>
  <c r="Y55" i="6"/>
  <c r="Y56" i="6"/>
  <c r="Y57" i="6"/>
  <c r="Y58" i="6"/>
  <c r="Y60" i="6"/>
  <c r="Y61" i="6"/>
  <c r="Y62" i="6"/>
  <c r="Y63" i="6"/>
  <c r="Y64" i="6"/>
  <c r="Y65" i="6"/>
  <c r="Y66" i="6"/>
  <c r="Y67" i="6"/>
  <c r="Y68" i="6"/>
  <c r="Y69" i="6"/>
  <c r="Y70" i="6"/>
  <c r="Y71" i="6"/>
  <c r="Y72" i="6"/>
  <c r="Y73" i="6"/>
  <c r="Y74" i="6"/>
  <c r="Y75" i="6"/>
  <c r="Y78" i="6"/>
  <c r="Y80" i="6"/>
  <c r="Y81" i="6"/>
  <c r="Y82" i="6"/>
  <c r="Y83" i="6"/>
  <c r="Y84" i="6"/>
  <c r="Y85" i="6"/>
  <c r="Y86" i="6"/>
  <c r="Y87" i="6"/>
  <c r="Y88" i="6"/>
  <c r="Y89" i="6"/>
  <c r="Y91" i="6"/>
  <c r="Y92" i="6"/>
  <c r="Y93" i="6"/>
  <c r="Y94" i="6"/>
  <c r="Y95" i="6"/>
  <c r="Y96" i="6"/>
  <c r="Y98" i="6"/>
  <c r="Y99" i="6"/>
  <c r="Y100" i="6"/>
  <c r="Y101" i="6"/>
  <c r="Y102" i="6"/>
  <c r="Y103" i="6"/>
  <c r="Y105" i="6"/>
  <c r="Y106" i="6"/>
  <c r="Y107" i="6"/>
  <c r="Y108" i="6"/>
  <c r="Y109" i="6"/>
  <c r="Y110" i="6"/>
  <c r="Y111" i="6"/>
  <c r="Y112" i="6"/>
  <c r="Y113" i="6"/>
  <c r="Y114" i="6"/>
  <c r="Y115" i="6"/>
  <c r="Y116" i="6"/>
  <c r="Y117" i="6"/>
  <c r="Y118" i="6"/>
  <c r="Y119" i="6"/>
  <c r="Y120" i="6"/>
  <c r="Y121" i="6"/>
  <c r="Y122" i="6"/>
  <c r="Y123" i="6"/>
  <c r="Y124" i="6"/>
  <c r="Y125" i="6"/>
  <c r="Y126" i="6"/>
  <c r="Y127" i="6"/>
  <c r="Y128" i="6"/>
  <c r="Y129" i="6"/>
  <c r="Y130" i="6"/>
  <c r="Y131" i="6"/>
  <c r="Y132" i="6"/>
  <c r="Y133" i="6"/>
  <c r="Y134" i="6"/>
  <c r="Y135" i="6"/>
  <c r="Y137" i="6"/>
  <c r="Y138" i="6"/>
  <c r="Y139" i="6"/>
  <c r="Y140" i="6"/>
  <c r="Y141" i="6"/>
  <c r="Y142" i="6"/>
  <c r="Y143" i="6"/>
  <c r="Y144" i="6"/>
  <c r="Y145" i="6"/>
  <c r="Y146" i="6"/>
  <c r="Y147" i="6"/>
  <c r="Y150" i="6"/>
  <c r="Y151" i="6"/>
  <c r="Y152" i="6"/>
  <c r="Y153" i="6"/>
  <c r="Y154" i="6"/>
  <c r="Y155" i="6"/>
  <c r="Y156" i="6"/>
  <c r="Y157" i="6"/>
  <c r="Y158" i="6"/>
  <c r="Y159" i="6"/>
  <c r="Y160" i="6"/>
  <c r="Y161" i="6"/>
  <c r="Y162" i="6"/>
  <c r="Y163" i="6"/>
  <c r="Y164" i="6"/>
  <c r="Y165" i="6"/>
  <c r="Y166" i="6"/>
  <c r="Y167" i="6"/>
  <c r="Y168" i="6"/>
  <c r="Y169" i="6"/>
  <c r="Y170" i="6"/>
  <c r="Y171" i="6"/>
  <c r="Y172" i="6"/>
  <c r="Y173" i="6"/>
  <c r="Y174" i="6"/>
  <c r="Y175" i="6"/>
  <c r="Y176" i="6"/>
  <c r="Y177" i="6"/>
  <c r="Y178" i="6"/>
  <c r="Y179" i="6"/>
  <c r="Y180" i="6"/>
  <c r="Y181" i="6"/>
  <c r="Y182" i="6"/>
  <c r="Y183" i="6"/>
  <c r="Y184" i="6"/>
  <c r="Y185" i="6"/>
  <c r="Y186" i="6"/>
  <c r="Y187" i="6"/>
  <c r="Y188" i="6"/>
  <c r="Y189" i="6"/>
  <c r="Y190" i="6"/>
  <c r="Y191" i="6"/>
  <c r="Y192" i="6"/>
  <c r="Y193" i="6"/>
  <c r="Y194" i="6"/>
  <c r="Y196" i="6"/>
  <c r="Y197" i="6"/>
  <c r="Y198" i="6"/>
  <c r="Y199" i="6"/>
  <c r="Y200" i="6"/>
  <c r="Y201" i="6"/>
  <c r="Y202" i="6"/>
  <c r="Y203" i="6"/>
  <c r="Y204" i="6"/>
  <c r="Y205" i="6"/>
  <c r="Y206" i="6"/>
  <c r="Y207" i="6"/>
  <c r="Y208" i="6"/>
  <c r="Y209" i="6"/>
  <c r="Y210" i="6"/>
  <c r="Y211" i="6"/>
  <c r="Y212" i="6"/>
  <c r="Y213" i="6"/>
  <c r="Y214" i="6"/>
  <c r="Y215" i="6"/>
  <c r="Y216" i="6"/>
  <c r="Y217" i="6"/>
  <c r="Y218" i="6"/>
  <c r="Y219" i="6"/>
  <c r="Y220" i="6"/>
  <c r="Y221" i="6"/>
  <c r="Y222" i="6"/>
  <c r="Y223" i="6"/>
  <c r="Y224" i="6"/>
  <c r="Y225" i="6"/>
  <c r="Y226" i="6"/>
  <c r="Y227" i="6"/>
  <c r="Y228" i="6"/>
  <c r="Y229" i="6"/>
  <c r="Y230" i="6"/>
  <c r="Y231" i="6"/>
  <c r="Y232" i="6"/>
  <c r="Y233" i="6"/>
  <c r="Y234" i="6"/>
  <c r="Y235" i="6"/>
  <c r="Y236" i="6"/>
  <c r="Y237" i="6"/>
  <c r="Y239" i="6"/>
  <c r="Y240" i="6"/>
  <c r="Y241" i="6"/>
  <c r="Y242" i="6"/>
  <c r="Y243" i="6"/>
  <c r="Y244" i="6"/>
  <c r="Y245" i="6"/>
  <c r="Y246" i="6"/>
  <c r="Y247" i="6"/>
  <c r="Y248" i="6"/>
  <c r="Y249" i="6"/>
  <c r="Y250" i="6"/>
  <c r="Y252" i="6"/>
  <c r="Y253" i="6"/>
  <c r="Y254" i="6"/>
  <c r="Y255" i="6"/>
  <c r="Y256" i="6"/>
  <c r="Y257" i="6"/>
  <c r="Y258" i="6"/>
  <c r="Y259" i="6"/>
  <c r="Y260" i="6"/>
  <c r="Y261" i="6"/>
  <c r="Y262" i="6"/>
  <c r="Y263" i="6"/>
  <c r="Y264" i="6"/>
  <c r="Y265" i="6"/>
  <c r="Y266" i="6"/>
  <c r="Y267" i="6"/>
  <c r="Y268" i="6"/>
  <c r="Y269" i="6"/>
  <c r="Y270" i="6"/>
  <c r="Y271" i="6"/>
  <c r="Y273" i="6"/>
  <c r="Y274" i="6"/>
  <c r="Y275" i="6"/>
  <c r="Y276" i="6"/>
  <c r="Y277" i="6"/>
  <c r="Y278" i="6"/>
  <c r="Y279" i="6"/>
  <c r="Y280" i="6"/>
  <c r="Y281" i="6"/>
  <c r="Y282" i="6"/>
  <c r="Y283" i="6"/>
  <c r="Y284" i="6"/>
  <c r="Y285" i="6"/>
  <c r="Y286" i="6"/>
  <c r="Y289" i="6"/>
  <c r="Y290" i="6"/>
  <c r="Y291" i="6"/>
  <c r="Y292" i="6"/>
  <c r="Y293" i="6"/>
  <c r="Y294" i="6"/>
  <c r="Y295" i="6"/>
  <c r="Y296" i="6"/>
  <c r="Y297" i="6"/>
  <c r="Y298" i="6"/>
  <c r="Y299" i="6"/>
  <c r="Y300" i="6"/>
  <c r="Y301" i="6"/>
  <c r="Y302" i="6"/>
  <c r="Y303" i="6"/>
  <c r="Y304" i="6"/>
  <c r="Y305" i="6"/>
  <c r="Y306" i="6"/>
  <c r="Y307" i="6"/>
  <c r="Y308" i="6"/>
  <c r="Y309" i="6"/>
  <c r="Y310" i="6"/>
  <c r="Y311" i="6"/>
  <c r="Y312" i="6"/>
  <c r="Y313" i="6"/>
  <c r="Y314" i="6"/>
  <c r="Y315" i="6"/>
  <c r="Y316" i="6"/>
  <c r="Y317" i="6"/>
  <c r="Y318" i="6"/>
  <c r="Y319" i="6"/>
  <c r="Y320" i="6"/>
  <c r="Y321" i="6"/>
  <c r="Y323" i="6"/>
  <c r="Y324" i="6"/>
  <c r="Y325" i="6"/>
  <c r="Y326" i="6"/>
  <c r="Y327" i="6"/>
  <c r="Y329" i="6"/>
  <c r="Y330" i="6"/>
  <c r="Y331" i="6"/>
  <c r="Y332" i="6"/>
  <c r="Y333" i="6"/>
  <c r="Y334" i="6"/>
  <c r="Y336" i="6"/>
  <c r="Y337" i="6"/>
  <c r="Y338" i="6"/>
  <c r="Y339" i="6"/>
  <c r="Y341" i="6"/>
  <c r="Y342" i="6"/>
  <c r="Y343" i="6"/>
  <c r="Y344" i="6"/>
  <c r="Y345" i="6"/>
  <c r="Y346" i="6"/>
  <c r="Y347" i="6"/>
  <c r="Y348" i="6"/>
  <c r="Y349" i="6"/>
  <c r="Y350" i="6"/>
  <c r="Y351" i="6"/>
  <c r="Y352" i="6"/>
  <c r="Y353" i="6"/>
  <c r="Y354" i="6"/>
  <c r="Y355" i="6"/>
  <c r="Y356" i="6"/>
  <c r="Y357" i="6"/>
  <c r="Y358" i="6"/>
  <c r="Y359" i="6"/>
  <c r="Y360" i="6"/>
  <c r="Y361" i="6"/>
  <c r="Y362" i="6"/>
  <c r="Y363" i="6"/>
  <c r="Y364" i="6"/>
  <c r="Y365" i="6"/>
  <c r="Y366" i="6"/>
  <c r="Y367" i="6"/>
  <c r="Y369" i="6"/>
  <c r="Y370" i="6"/>
  <c r="Y371" i="6"/>
  <c r="Y372" i="6"/>
  <c r="Y373" i="6"/>
  <c r="Y374" i="6"/>
  <c r="Y375" i="6"/>
  <c r="Y376" i="6"/>
  <c r="Y377" i="6"/>
  <c r="Y378" i="6"/>
  <c r="Y379" i="6"/>
  <c r="Y380" i="6"/>
  <c r="Y381" i="6"/>
  <c r="Y382" i="6"/>
  <c r="Y383" i="6"/>
  <c r="Y384" i="6"/>
  <c r="Y385" i="6"/>
  <c r="Y386" i="6"/>
  <c r="Y387" i="6"/>
  <c r="Y388" i="6"/>
  <c r="Y389" i="6"/>
  <c r="Y391" i="6"/>
  <c r="Y392" i="6"/>
  <c r="Y393" i="6"/>
  <c r="Y394" i="6"/>
  <c r="Y395" i="6"/>
  <c r="Y396" i="6"/>
  <c r="Y397" i="6"/>
  <c r="Y398" i="6"/>
  <c r="Y399" i="6"/>
  <c r="Y400" i="6"/>
  <c r="Y401" i="6"/>
  <c r="Y402" i="6"/>
  <c r="Y403" i="6"/>
  <c r="Y405" i="6"/>
  <c r="Y406" i="6"/>
  <c r="Y408" i="6"/>
  <c r="Y409" i="6"/>
  <c r="Y411" i="6"/>
  <c r="Y412" i="6"/>
  <c r="Y413" i="6"/>
  <c r="Y414" i="6"/>
  <c r="Y415" i="6"/>
  <c r="Y416" i="6"/>
  <c r="Y417" i="6"/>
  <c r="Y418" i="6"/>
  <c r="Y419" i="6"/>
  <c r="Y420" i="6"/>
  <c r="Y421" i="6"/>
  <c r="Y422" i="6"/>
  <c r="Y423" i="6"/>
  <c r="Y424" i="6"/>
  <c r="Y425" i="6"/>
  <c r="Y426" i="6"/>
  <c r="Y427" i="6"/>
  <c r="Y428" i="6"/>
  <c r="Y429" i="6"/>
  <c r="Y430" i="6"/>
  <c r="Y431" i="6"/>
  <c r="Y432" i="6"/>
  <c r="Y433" i="6"/>
  <c r="Y434" i="6"/>
  <c r="Y435" i="6"/>
  <c r="Y436" i="6"/>
  <c r="Y437" i="6"/>
  <c r="Y438" i="6"/>
  <c r="Y440" i="6"/>
  <c r="Y441" i="6"/>
  <c r="Y442" i="6"/>
  <c r="Y443" i="6"/>
  <c r="Y444" i="6"/>
  <c r="Y445" i="6"/>
  <c r="Y446" i="6"/>
  <c r="Y447" i="6"/>
  <c r="Y448" i="6"/>
  <c r="Y449" i="6"/>
  <c r="Y450" i="6"/>
  <c r="Y451" i="6"/>
  <c r="Y452" i="6"/>
  <c r="Y453" i="6"/>
  <c r="Y454" i="6"/>
  <c r="Y455" i="6"/>
  <c r="Y456" i="6"/>
  <c r="Y457" i="6"/>
  <c r="Y458" i="6"/>
  <c r="Y459" i="6"/>
  <c r="Y460" i="6"/>
  <c r="Y461" i="6"/>
  <c r="Y462" i="6"/>
  <c r="Y463" i="6"/>
  <c r="Y464" i="6"/>
  <c r="Y465" i="6"/>
  <c r="Y466" i="6"/>
  <c r="Y467" i="6"/>
  <c r="Y468" i="6"/>
  <c r="Y469" i="6"/>
  <c r="Y470" i="6"/>
  <c r="Y471" i="6"/>
  <c r="Y472" i="6"/>
  <c r="Y473" i="6"/>
  <c r="Y474" i="6"/>
  <c r="Y475" i="6"/>
  <c r="Y476" i="6"/>
  <c r="Y477" i="6"/>
  <c r="Y478" i="6"/>
  <c r="Y479" i="6"/>
  <c r="Y480" i="6"/>
  <c r="Y481" i="6"/>
  <c r="Y482" i="6"/>
  <c r="Y483" i="6"/>
  <c r="Y484" i="6"/>
  <c r="Y485" i="6"/>
  <c r="Y486" i="6"/>
  <c r="Y487" i="6"/>
  <c r="Y488" i="6"/>
  <c r="Y489" i="6"/>
  <c r="Y490" i="6"/>
  <c r="Y491" i="6"/>
  <c r="Y492" i="6"/>
  <c r="Y493" i="6"/>
  <c r="Y494" i="6"/>
  <c r="Y495" i="6"/>
  <c r="Y496" i="6"/>
  <c r="Y497" i="6"/>
  <c r="Y498" i="6"/>
  <c r="Y499" i="6"/>
  <c r="Y500" i="6"/>
  <c r="Y501" i="6"/>
  <c r="Y502" i="6"/>
  <c r="Y503" i="6"/>
  <c r="Y504" i="6"/>
  <c r="Y505" i="6"/>
  <c r="Y506" i="6"/>
  <c r="Y507" i="6"/>
  <c r="Y508" i="6"/>
  <c r="Y509" i="6"/>
  <c r="Y510" i="6"/>
  <c r="Y511" i="6"/>
  <c r="Y512" i="6"/>
  <c r="Y513" i="6"/>
  <c r="Y514" i="6"/>
  <c r="Y515" i="6"/>
  <c r="Y516" i="6"/>
  <c r="Y517" i="6"/>
  <c r="Y518" i="6"/>
  <c r="Y519" i="6"/>
  <c r="Y520" i="6"/>
  <c r="Y521" i="6"/>
  <c r="Y522" i="6"/>
  <c r="Y523" i="6"/>
  <c r="Y524" i="6"/>
  <c r="Y525" i="6"/>
  <c r="Y526" i="6"/>
  <c r="Y527" i="6"/>
  <c r="Y528" i="6"/>
  <c r="Y529" i="6"/>
  <c r="Y530" i="6"/>
  <c r="Y531" i="6"/>
  <c r="Y533" i="6"/>
  <c r="Y534" i="6"/>
  <c r="Y535" i="6"/>
  <c r="Y536" i="6"/>
  <c r="Y537" i="6"/>
  <c r="Y538" i="6"/>
  <c r="Y539" i="6"/>
  <c r="Y540" i="6"/>
  <c r="Y541" i="6"/>
  <c r="Y542" i="6"/>
  <c r="Y543" i="6"/>
  <c r="Y544" i="6"/>
  <c r="Y545" i="6"/>
  <c r="Y546" i="6"/>
  <c r="Y547" i="6"/>
  <c r="Y548" i="6"/>
  <c r="Y549" i="6"/>
  <c r="Y550" i="6"/>
  <c r="Y551" i="6"/>
  <c r="Y552" i="6"/>
  <c r="Y553" i="6"/>
  <c r="Y554" i="6"/>
  <c r="Y555" i="6"/>
  <c r="Y556" i="6"/>
  <c r="Y557" i="6"/>
  <c r="Y558" i="6"/>
  <c r="Y559" i="6"/>
  <c r="Y560" i="6"/>
  <c r="Y561" i="6"/>
  <c r="Y562" i="6"/>
  <c r="Y563" i="6"/>
  <c r="Y564" i="6"/>
  <c r="Y565" i="6"/>
  <c r="Y566" i="6"/>
  <c r="Y567" i="6"/>
  <c r="Y568" i="6"/>
  <c r="Y569" i="6"/>
  <c r="Y570" i="6"/>
  <c r="Y571" i="6"/>
  <c r="Y572" i="6"/>
  <c r="Y573" i="6"/>
  <c r="Y574" i="6"/>
  <c r="Y575" i="6"/>
  <c r="Y576" i="6"/>
  <c r="Y577" i="6"/>
  <c r="Y578" i="6"/>
  <c r="Y579" i="6"/>
  <c r="Y581" i="6"/>
  <c r="Y582" i="6"/>
  <c r="Y583" i="6"/>
  <c r="Y584" i="6"/>
  <c r="Y585" i="6"/>
  <c r="Y586" i="6"/>
  <c r="Y587" i="6"/>
  <c r="Y588" i="6"/>
  <c r="Y589" i="6"/>
  <c r="Y590" i="6"/>
  <c r="Y591" i="6"/>
  <c r="Y592" i="6"/>
  <c r="Y593" i="6"/>
  <c r="Y594" i="6"/>
  <c r="Y595" i="6"/>
  <c r="Y596" i="6"/>
  <c r="Y597" i="6"/>
  <c r="Y598" i="6"/>
  <c r="Y599" i="6"/>
  <c r="Y601" i="6"/>
  <c r="Y602" i="6"/>
  <c r="Y603" i="6"/>
  <c r="Y604" i="6"/>
  <c r="Y605" i="6"/>
  <c r="Y606" i="6"/>
  <c r="Y607" i="6"/>
  <c r="Y608" i="6"/>
  <c r="Y609" i="6"/>
  <c r="Y610" i="6"/>
  <c r="Y611" i="6"/>
  <c r="Y612" i="6"/>
  <c r="Y613" i="6"/>
  <c r="Y614" i="6"/>
  <c r="Y615" i="6"/>
  <c r="Y616" i="6"/>
  <c r="Y617" i="6"/>
  <c r="Y618" i="6"/>
  <c r="Y620" i="6"/>
  <c r="Y622" i="6"/>
  <c r="Y623" i="6"/>
  <c r="Y624" i="6"/>
  <c r="Y625" i="6"/>
  <c r="Y626" i="6"/>
  <c r="Y627" i="6"/>
  <c r="Y628" i="6"/>
  <c r="Y629" i="6"/>
  <c r="Y630" i="6"/>
  <c r="Y631" i="6"/>
  <c r="Y632" i="6"/>
  <c r="Y633" i="6"/>
  <c r="Y634" i="6"/>
  <c r="Y635" i="6"/>
  <c r="Y636" i="6"/>
  <c r="Y637" i="6"/>
  <c r="Y638" i="6"/>
  <c r="Y639" i="6"/>
  <c r="Y640" i="6"/>
  <c r="Y641" i="6"/>
  <c r="Y642" i="6"/>
  <c r="Y644" i="6"/>
  <c r="Y645" i="6"/>
  <c r="Y646" i="6"/>
  <c r="Y647" i="6"/>
  <c r="Y648" i="6"/>
  <c r="Y649" i="6"/>
  <c r="Y650" i="6"/>
  <c r="Y652" i="6"/>
  <c r="Y653" i="6"/>
  <c r="Y654" i="6"/>
  <c r="Y655" i="6"/>
  <c r="Y656" i="6"/>
  <c r="Y657" i="6"/>
  <c r="Y658" i="6"/>
  <c r="Y659" i="6"/>
  <c r="Y660" i="6"/>
  <c r="Y661" i="6"/>
  <c r="Y662" i="6"/>
  <c r="Y663" i="6"/>
  <c r="Y664" i="6"/>
  <c r="Y665" i="6"/>
  <c r="Y666" i="6"/>
  <c r="Y667" i="6"/>
  <c r="Y668" i="6"/>
  <c r="Y669" i="6"/>
  <c r="Y670" i="6"/>
  <c r="Y671" i="6"/>
  <c r="Y672" i="6"/>
  <c r="Y673" i="6"/>
  <c r="Y674" i="6"/>
  <c r="Y675" i="6"/>
  <c r="Y676" i="6"/>
  <c r="Y677" i="6"/>
  <c r="Y678" i="6"/>
  <c r="Y679" i="6"/>
  <c r="Y680" i="6"/>
  <c r="Y681" i="6"/>
  <c r="Y682" i="6"/>
  <c r="Y683" i="6"/>
  <c r="Y684" i="6"/>
  <c r="Y685" i="6"/>
  <c r="Y686" i="6"/>
  <c r="Y687" i="6"/>
  <c r="Y688" i="6"/>
  <c r="Y689" i="6"/>
  <c r="Y690" i="6"/>
  <c r="Y691" i="6"/>
  <c r="Y692" i="6"/>
  <c r="Y693" i="6"/>
  <c r="Y694" i="6"/>
  <c r="Y695" i="6"/>
  <c r="Y696" i="6"/>
  <c r="Y697" i="6"/>
  <c r="Y698" i="6"/>
  <c r="Y699" i="6"/>
  <c r="Y700" i="6"/>
  <c r="Y701" i="6"/>
  <c r="Y702" i="6"/>
  <c r="Y703" i="6"/>
  <c r="Y704" i="6"/>
  <c r="Y705" i="6"/>
  <c r="Y706" i="6"/>
  <c r="Y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20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2" i="6"/>
  <c r="X43" i="6"/>
  <c r="X44" i="6"/>
  <c r="X45" i="6"/>
  <c r="X46" i="6"/>
  <c r="X47" i="6"/>
  <c r="X49" i="6"/>
  <c r="X50" i="6"/>
  <c r="X51" i="6"/>
  <c r="X52" i="6"/>
  <c r="X53" i="6"/>
  <c r="X54" i="6"/>
  <c r="X55" i="6"/>
  <c r="X56" i="6"/>
  <c r="X57" i="6"/>
  <c r="X58" i="6"/>
  <c r="X60" i="6"/>
  <c r="X61" i="6"/>
  <c r="X62" i="6"/>
  <c r="X63" i="6"/>
  <c r="X64" i="6"/>
  <c r="X65" i="6"/>
  <c r="X66" i="6"/>
  <c r="X67" i="6"/>
  <c r="X68" i="6"/>
  <c r="X69" i="6"/>
  <c r="X70" i="6"/>
  <c r="X71" i="6"/>
  <c r="X72" i="6"/>
  <c r="X73" i="6"/>
  <c r="X74" i="6"/>
  <c r="X75" i="6"/>
  <c r="X78" i="6"/>
  <c r="X80" i="6"/>
  <c r="X81" i="6"/>
  <c r="X82" i="6"/>
  <c r="X83" i="6"/>
  <c r="X84" i="6"/>
  <c r="X85" i="6"/>
  <c r="X86" i="6"/>
  <c r="X87" i="6"/>
  <c r="X88" i="6"/>
  <c r="X89" i="6"/>
  <c r="X91" i="6"/>
  <c r="X92" i="6"/>
  <c r="X93" i="6"/>
  <c r="X94" i="6"/>
  <c r="X95" i="6"/>
  <c r="X96" i="6"/>
  <c r="X98" i="6"/>
  <c r="X99" i="6"/>
  <c r="X100" i="6"/>
  <c r="X101" i="6"/>
  <c r="X102" i="6"/>
  <c r="X103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X124" i="6"/>
  <c r="X125" i="6"/>
  <c r="X126" i="6"/>
  <c r="X127" i="6"/>
  <c r="X128" i="6"/>
  <c r="X129" i="6"/>
  <c r="X130" i="6"/>
  <c r="X131" i="6"/>
  <c r="X132" i="6"/>
  <c r="X133" i="6"/>
  <c r="X134" i="6"/>
  <c r="X135" i="6"/>
  <c r="X137" i="6"/>
  <c r="X138" i="6"/>
  <c r="X139" i="6"/>
  <c r="X140" i="6"/>
  <c r="X141" i="6"/>
  <c r="X142" i="6"/>
  <c r="X143" i="6"/>
  <c r="X144" i="6"/>
  <c r="X145" i="6"/>
  <c r="X146" i="6"/>
  <c r="X147" i="6"/>
  <c r="X150" i="6"/>
  <c r="X151" i="6"/>
  <c r="X152" i="6"/>
  <c r="X153" i="6"/>
  <c r="X154" i="6"/>
  <c r="X155" i="6"/>
  <c r="X156" i="6"/>
  <c r="X157" i="6"/>
  <c r="X158" i="6"/>
  <c r="X159" i="6"/>
  <c r="X160" i="6"/>
  <c r="X161" i="6"/>
  <c r="X162" i="6"/>
  <c r="X163" i="6"/>
  <c r="X164" i="6"/>
  <c r="X165" i="6"/>
  <c r="X166" i="6"/>
  <c r="X167" i="6"/>
  <c r="X168" i="6"/>
  <c r="X169" i="6"/>
  <c r="X170" i="6"/>
  <c r="X171" i="6"/>
  <c r="X172" i="6"/>
  <c r="X173" i="6"/>
  <c r="X174" i="6"/>
  <c r="X175" i="6"/>
  <c r="X176" i="6"/>
  <c r="X177" i="6"/>
  <c r="X178" i="6"/>
  <c r="X179" i="6"/>
  <c r="X180" i="6"/>
  <c r="X181" i="6"/>
  <c r="X182" i="6"/>
  <c r="X183" i="6"/>
  <c r="X184" i="6"/>
  <c r="X185" i="6"/>
  <c r="X186" i="6"/>
  <c r="X187" i="6"/>
  <c r="X188" i="6"/>
  <c r="X189" i="6"/>
  <c r="X190" i="6"/>
  <c r="X191" i="6"/>
  <c r="X192" i="6"/>
  <c r="X193" i="6"/>
  <c r="X194" i="6"/>
  <c r="X196" i="6"/>
  <c r="X197" i="6"/>
  <c r="X198" i="6"/>
  <c r="X199" i="6"/>
  <c r="X200" i="6"/>
  <c r="X201" i="6"/>
  <c r="X202" i="6"/>
  <c r="X203" i="6"/>
  <c r="X204" i="6"/>
  <c r="X205" i="6"/>
  <c r="X206" i="6"/>
  <c r="X207" i="6"/>
  <c r="X208" i="6"/>
  <c r="X209" i="6"/>
  <c r="X210" i="6"/>
  <c r="X211" i="6"/>
  <c r="X212" i="6"/>
  <c r="X213" i="6"/>
  <c r="X214" i="6"/>
  <c r="X215" i="6"/>
  <c r="X216" i="6"/>
  <c r="X217" i="6"/>
  <c r="X218" i="6"/>
  <c r="X219" i="6"/>
  <c r="X220" i="6"/>
  <c r="X221" i="6"/>
  <c r="X222" i="6"/>
  <c r="X223" i="6"/>
  <c r="X224" i="6"/>
  <c r="X225" i="6"/>
  <c r="X226" i="6"/>
  <c r="X227" i="6"/>
  <c r="X228" i="6"/>
  <c r="X229" i="6"/>
  <c r="X230" i="6"/>
  <c r="X231" i="6"/>
  <c r="X232" i="6"/>
  <c r="X233" i="6"/>
  <c r="X234" i="6"/>
  <c r="X235" i="6"/>
  <c r="X236" i="6"/>
  <c r="X237" i="6"/>
  <c r="X239" i="6"/>
  <c r="X240" i="6"/>
  <c r="X241" i="6"/>
  <c r="X242" i="6"/>
  <c r="X243" i="6"/>
  <c r="X244" i="6"/>
  <c r="X245" i="6"/>
  <c r="X246" i="6"/>
  <c r="X247" i="6"/>
  <c r="X248" i="6"/>
  <c r="X249" i="6"/>
  <c r="X250" i="6"/>
  <c r="X252" i="6"/>
  <c r="X253" i="6"/>
  <c r="X254" i="6"/>
  <c r="X255" i="6"/>
  <c r="X256" i="6"/>
  <c r="X257" i="6"/>
  <c r="X258" i="6"/>
  <c r="X259" i="6"/>
  <c r="X260" i="6"/>
  <c r="X261" i="6"/>
  <c r="X262" i="6"/>
  <c r="X263" i="6"/>
  <c r="X264" i="6"/>
  <c r="X265" i="6"/>
  <c r="X266" i="6"/>
  <c r="X267" i="6"/>
  <c r="X268" i="6"/>
  <c r="X269" i="6"/>
  <c r="X270" i="6"/>
  <c r="X271" i="6"/>
  <c r="X273" i="6"/>
  <c r="X274" i="6"/>
  <c r="X275" i="6"/>
  <c r="X276" i="6"/>
  <c r="X277" i="6"/>
  <c r="X278" i="6"/>
  <c r="X279" i="6"/>
  <c r="X280" i="6"/>
  <c r="X281" i="6"/>
  <c r="X282" i="6"/>
  <c r="X283" i="6"/>
  <c r="X284" i="6"/>
  <c r="X285" i="6"/>
  <c r="X286" i="6"/>
  <c r="X289" i="6"/>
  <c r="X290" i="6"/>
  <c r="X291" i="6"/>
  <c r="X292" i="6"/>
  <c r="X293" i="6"/>
  <c r="X294" i="6"/>
  <c r="X295" i="6"/>
  <c r="X296" i="6"/>
  <c r="X297" i="6"/>
  <c r="X298" i="6"/>
  <c r="X299" i="6"/>
  <c r="X300" i="6"/>
  <c r="X301" i="6"/>
  <c r="X302" i="6"/>
  <c r="X303" i="6"/>
  <c r="X304" i="6"/>
  <c r="X305" i="6"/>
  <c r="X306" i="6"/>
  <c r="X307" i="6"/>
  <c r="X308" i="6"/>
  <c r="X309" i="6"/>
  <c r="X310" i="6"/>
  <c r="X311" i="6"/>
  <c r="X312" i="6"/>
  <c r="X313" i="6"/>
  <c r="X314" i="6"/>
  <c r="X315" i="6"/>
  <c r="X316" i="6"/>
  <c r="X317" i="6"/>
  <c r="X318" i="6"/>
  <c r="X319" i="6"/>
  <c r="X320" i="6"/>
  <c r="X321" i="6"/>
  <c r="X323" i="6"/>
  <c r="X324" i="6"/>
  <c r="X325" i="6"/>
  <c r="X326" i="6"/>
  <c r="X327" i="6"/>
  <c r="X329" i="6"/>
  <c r="X330" i="6"/>
  <c r="X331" i="6"/>
  <c r="X332" i="6"/>
  <c r="X333" i="6"/>
  <c r="X334" i="6"/>
  <c r="X336" i="6"/>
  <c r="X337" i="6"/>
  <c r="X338" i="6"/>
  <c r="X339" i="6"/>
  <c r="X341" i="6"/>
  <c r="X342" i="6"/>
  <c r="X343" i="6"/>
  <c r="X344" i="6"/>
  <c r="X345" i="6"/>
  <c r="X346" i="6"/>
  <c r="X347" i="6"/>
  <c r="X348" i="6"/>
  <c r="X349" i="6"/>
  <c r="X350" i="6"/>
  <c r="X351" i="6"/>
  <c r="X352" i="6"/>
  <c r="X353" i="6"/>
  <c r="X354" i="6"/>
  <c r="X355" i="6"/>
  <c r="X356" i="6"/>
  <c r="X357" i="6"/>
  <c r="X358" i="6"/>
  <c r="X359" i="6"/>
  <c r="X360" i="6"/>
  <c r="X361" i="6"/>
  <c r="X362" i="6"/>
  <c r="X363" i="6"/>
  <c r="X364" i="6"/>
  <c r="X365" i="6"/>
  <c r="X366" i="6"/>
  <c r="X367" i="6"/>
  <c r="X369" i="6"/>
  <c r="X370" i="6"/>
  <c r="X371" i="6"/>
  <c r="X372" i="6"/>
  <c r="X373" i="6"/>
  <c r="X374" i="6"/>
  <c r="X375" i="6"/>
  <c r="X376" i="6"/>
  <c r="X377" i="6"/>
  <c r="X378" i="6"/>
  <c r="X379" i="6"/>
  <c r="X380" i="6"/>
  <c r="X381" i="6"/>
  <c r="X382" i="6"/>
  <c r="X383" i="6"/>
  <c r="X384" i="6"/>
  <c r="X385" i="6"/>
  <c r="X386" i="6"/>
  <c r="X387" i="6"/>
  <c r="X388" i="6"/>
  <c r="X389" i="6"/>
  <c r="X391" i="6"/>
  <c r="X392" i="6"/>
  <c r="X393" i="6"/>
  <c r="X394" i="6"/>
  <c r="X395" i="6"/>
  <c r="X396" i="6"/>
  <c r="X397" i="6"/>
  <c r="X398" i="6"/>
  <c r="X399" i="6"/>
  <c r="X400" i="6"/>
  <c r="X401" i="6"/>
  <c r="X402" i="6"/>
  <c r="X403" i="6"/>
  <c r="X405" i="6"/>
  <c r="X406" i="6"/>
  <c r="X408" i="6"/>
  <c r="X409" i="6"/>
  <c r="X411" i="6"/>
  <c r="X412" i="6"/>
  <c r="X413" i="6"/>
  <c r="X414" i="6"/>
  <c r="X415" i="6"/>
  <c r="X416" i="6"/>
  <c r="X417" i="6"/>
  <c r="X418" i="6"/>
  <c r="X419" i="6"/>
  <c r="X420" i="6"/>
  <c r="X421" i="6"/>
  <c r="X422" i="6"/>
  <c r="X423" i="6"/>
  <c r="X424" i="6"/>
  <c r="X425" i="6"/>
  <c r="X426" i="6"/>
  <c r="X427" i="6"/>
  <c r="X428" i="6"/>
  <c r="X429" i="6"/>
  <c r="X430" i="6"/>
  <c r="X431" i="6"/>
  <c r="X432" i="6"/>
  <c r="X433" i="6"/>
  <c r="X434" i="6"/>
  <c r="X435" i="6"/>
  <c r="X436" i="6"/>
  <c r="X437" i="6"/>
  <c r="X438" i="6"/>
  <c r="X440" i="6"/>
  <c r="X441" i="6"/>
  <c r="X442" i="6"/>
  <c r="X443" i="6"/>
  <c r="X444" i="6"/>
  <c r="X445" i="6"/>
  <c r="X446" i="6"/>
  <c r="X447" i="6"/>
  <c r="X448" i="6"/>
  <c r="X449" i="6"/>
  <c r="X450" i="6"/>
  <c r="X451" i="6"/>
  <c r="X452" i="6"/>
  <c r="X453" i="6"/>
  <c r="X454" i="6"/>
  <c r="X455" i="6"/>
  <c r="X456" i="6"/>
  <c r="X457" i="6"/>
  <c r="X458" i="6"/>
  <c r="X459" i="6"/>
  <c r="X460" i="6"/>
  <c r="X461" i="6"/>
  <c r="X462" i="6"/>
  <c r="X463" i="6"/>
  <c r="X464" i="6"/>
  <c r="X465" i="6"/>
  <c r="X466" i="6"/>
  <c r="X467" i="6"/>
  <c r="X468" i="6"/>
  <c r="X469" i="6"/>
  <c r="X470" i="6"/>
  <c r="X471" i="6"/>
  <c r="X472" i="6"/>
  <c r="X473" i="6"/>
  <c r="X474" i="6"/>
  <c r="X475" i="6"/>
  <c r="X476" i="6"/>
  <c r="X477" i="6"/>
  <c r="X478" i="6"/>
  <c r="X479" i="6"/>
  <c r="X480" i="6"/>
  <c r="X481" i="6"/>
  <c r="X482" i="6"/>
  <c r="X483" i="6"/>
  <c r="X484" i="6"/>
  <c r="X485" i="6"/>
  <c r="X486" i="6"/>
  <c r="X487" i="6"/>
  <c r="X488" i="6"/>
  <c r="X489" i="6"/>
  <c r="X490" i="6"/>
  <c r="X491" i="6"/>
  <c r="X492" i="6"/>
  <c r="X493" i="6"/>
  <c r="X494" i="6"/>
  <c r="X495" i="6"/>
  <c r="X496" i="6"/>
  <c r="X497" i="6"/>
  <c r="X498" i="6"/>
  <c r="X499" i="6"/>
  <c r="X500" i="6"/>
  <c r="X501" i="6"/>
  <c r="X502" i="6"/>
  <c r="X503" i="6"/>
  <c r="X504" i="6"/>
  <c r="X505" i="6"/>
  <c r="X506" i="6"/>
  <c r="X507" i="6"/>
  <c r="X508" i="6"/>
  <c r="X509" i="6"/>
  <c r="X510" i="6"/>
  <c r="X511" i="6"/>
  <c r="X512" i="6"/>
  <c r="X513" i="6"/>
  <c r="X514" i="6"/>
  <c r="X515" i="6"/>
  <c r="X516" i="6"/>
  <c r="X517" i="6"/>
  <c r="X518" i="6"/>
  <c r="X519" i="6"/>
  <c r="X520" i="6"/>
  <c r="X521" i="6"/>
  <c r="X522" i="6"/>
  <c r="X523" i="6"/>
  <c r="X524" i="6"/>
  <c r="X525" i="6"/>
  <c r="X526" i="6"/>
  <c r="X527" i="6"/>
  <c r="X528" i="6"/>
  <c r="X529" i="6"/>
  <c r="X530" i="6"/>
  <c r="X531" i="6"/>
  <c r="X533" i="6"/>
  <c r="X534" i="6"/>
  <c r="X535" i="6"/>
  <c r="X536" i="6"/>
  <c r="X537" i="6"/>
  <c r="X538" i="6"/>
  <c r="X539" i="6"/>
  <c r="X540" i="6"/>
  <c r="X541" i="6"/>
  <c r="X542" i="6"/>
  <c r="X543" i="6"/>
  <c r="X544" i="6"/>
  <c r="X545" i="6"/>
  <c r="X546" i="6"/>
  <c r="X547" i="6"/>
  <c r="X548" i="6"/>
  <c r="X549" i="6"/>
  <c r="X550" i="6"/>
  <c r="X551" i="6"/>
  <c r="X552" i="6"/>
  <c r="X553" i="6"/>
  <c r="X554" i="6"/>
  <c r="X555" i="6"/>
  <c r="X556" i="6"/>
  <c r="X557" i="6"/>
  <c r="X558" i="6"/>
  <c r="X559" i="6"/>
  <c r="X560" i="6"/>
  <c r="X561" i="6"/>
  <c r="X562" i="6"/>
  <c r="X563" i="6"/>
  <c r="X564" i="6"/>
  <c r="X565" i="6"/>
  <c r="X566" i="6"/>
  <c r="X567" i="6"/>
  <c r="X568" i="6"/>
  <c r="X569" i="6"/>
  <c r="X570" i="6"/>
  <c r="X571" i="6"/>
  <c r="X572" i="6"/>
  <c r="X573" i="6"/>
  <c r="X574" i="6"/>
  <c r="X575" i="6"/>
  <c r="X576" i="6"/>
  <c r="X577" i="6"/>
  <c r="X578" i="6"/>
  <c r="X579" i="6"/>
  <c r="X581" i="6"/>
  <c r="X582" i="6"/>
  <c r="X583" i="6"/>
  <c r="X584" i="6"/>
  <c r="X585" i="6"/>
  <c r="X586" i="6"/>
  <c r="X587" i="6"/>
  <c r="X588" i="6"/>
  <c r="X589" i="6"/>
  <c r="X590" i="6"/>
  <c r="X591" i="6"/>
  <c r="X592" i="6"/>
  <c r="X593" i="6"/>
  <c r="X594" i="6"/>
  <c r="X595" i="6"/>
  <c r="X596" i="6"/>
  <c r="X597" i="6"/>
  <c r="X598" i="6"/>
  <c r="X599" i="6"/>
  <c r="X601" i="6"/>
  <c r="X602" i="6"/>
  <c r="X603" i="6"/>
  <c r="X604" i="6"/>
  <c r="X605" i="6"/>
  <c r="X606" i="6"/>
  <c r="X607" i="6"/>
  <c r="X608" i="6"/>
  <c r="X609" i="6"/>
  <c r="X610" i="6"/>
  <c r="X611" i="6"/>
  <c r="X612" i="6"/>
  <c r="X613" i="6"/>
  <c r="X614" i="6"/>
  <c r="X615" i="6"/>
  <c r="X616" i="6"/>
  <c r="X617" i="6"/>
  <c r="X618" i="6"/>
  <c r="X620" i="6"/>
  <c r="X622" i="6"/>
  <c r="X623" i="6"/>
  <c r="X624" i="6"/>
  <c r="X625" i="6"/>
  <c r="X626" i="6"/>
  <c r="X627" i="6"/>
  <c r="X628" i="6"/>
  <c r="X629" i="6"/>
  <c r="X630" i="6"/>
  <c r="X631" i="6"/>
  <c r="X632" i="6"/>
  <c r="X633" i="6"/>
  <c r="X634" i="6"/>
  <c r="X635" i="6"/>
  <c r="X636" i="6"/>
  <c r="X637" i="6"/>
  <c r="X638" i="6"/>
  <c r="X639" i="6"/>
  <c r="X640" i="6"/>
  <c r="X641" i="6"/>
  <c r="X642" i="6"/>
  <c r="X644" i="6"/>
  <c r="X645" i="6"/>
  <c r="X646" i="6"/>
  <c r="X647" i="6"/>
  <c r="X648" i="6"/>
  <c r="X649" i="6"/>
  <c r="X650" i="6"/>
  <c r="X652" i="6"/>
  <c r="X653" i="6"/>
  <c r="X654" i="6"/>
  <c r="X655" i="6"/>
  <c r="X656" i="6"/>
  <c r="X657" i="6"/>
  <c r="X658" i="6"/>
  <c r="X659" i="6"/>
  <c r="X660" i="6"/>
  <c r="X661" i="6"/>
  <c r="X662" i="6"/>
  <c r="X663" i="6"/>
  <c r="X664" i="6"/>
  <c r="X665" i="6"/>
  <c r="X666" i="6"/>
  <c r="X667" i="6"/>
  <c r="X668" i="6"/>
  <c r="X669" i="6"/>
  <c r="X670" i="6"/>
  <c r="X671" i="6"/>
  <c r="X672" i="6"/>
  <c r="X673" i="6"/>
  <c r="X674" i="6"/>
  <c r="X675" i="6"/>
  <c r="X676" i="6"/>
  <c r="X677" i="6"/>
  <c r="X678" i="6"/>
  <c r="X679" i="6"/>
  <c r="X680" i="6"/>
  <c r="X681" i="6"/>
  <c r="X682" i="6"/>
  <c r="X683" i="6"/>
  <c r="X684" i="6"/>
  <c r="X685" i="6"/>
  <c r="X686" i="6"/>
  <c r="X687" i="6"/>
  <c r="X688" i="6"/>
  <c r="X689" i="6"/>
  <c r="X690" i="6"/>
  <c r="X691" i="6"/>
  <c r="X692" i="6"/>
  <c r="X693" i="6"/>
  <c r="X694" i="6"/>
  <c r="X695" i="6"/>
  <c r="X696" i="6"/>
  <c r="X697" i="6"/>
  <c r="X698" i="6"/>
  <c r="X699" i="6"/>
  <c r="X700" i="6"/>
  <c r="X701" i="6"/>
  <c r="X702" i="6"/>
  <c r="X703" i="6"/>
  <c r="X704" i="6"/>
  <c r="X705" i="6"/>
  <c r="X706" i="6"/>
  <c r="X5" i="6"/>
  <c r="W6" i="6"/>
  <c r="W7" i="6"/>
  <c r="W9" i="6"/>
  <c r="W10" i="6"/>
  <c r="W11" i="6"/>
  <c r="W12" i="6"/>
  <c r="W13" i="6"/>
  <c r="W15" i="6"/>
  <c r="W16" i="6"/>
  <c r="W17" i="6"/>
  <c r="W18" i="6"/>
  <c r="W19" i="6"/>
  <c r="W20" i="6"/>
  <c r="W21" i="6"/>
  <c r="W22" i="6"/>
  <c r="W23" i="6"/>
  <c r="W25" i="6"/>
  <c r="W26" i="6"/>
  <c r="W27" i="6"/>
  <c r="W28" i="6"/>
  <c r="W29" i="6"/>
  <c r="W30" i="6"/>
  <c r="W31" i="6"/>
  <c r="W32" i="6"/>
  <c r="W34" i="6"/>
  <c r="W35" i="6"/>
  <c r="W36" i="6"/>
  <c r="W38" i="6"/>
  <c r="W39" i="6"/>
  <c r="W40" i="6"/>
  <c r="W41" i="6"/>
  <c r="W42" i="6"/>
  <c r="W43" i="6"/>
  <c r="W44" i="6"/>
  <c r="W46" i="6"/>
  <c r="W47" i="6"/>
  <c r="W48" i="6"/>
  <c r="W49" i="6"/>
  <c r="W50" i="6"/>
  <c r="W51" i="6"/>
  <c r="W52" i="6"/>
  <c r="W53" i="6"/>
  <c r="W54" i="6"/>
  <c r="W55" i="6"/>
  <c r="W57" i="6"/>
  <c r="W58" i="6"/>
  <c r="W59" i="6"/>
  <c r="W60" i="6"/>
  <c r="W61" i="6"/>
  <c r="W62" i="6"/>
  <c r="W64" i="6"/>
  <c r="W65" i="6"/>
  <c r="W66" i="6"/>
  <c r="W67" i="6"/>
  <c r="W69" i="6"/>
  <c r="W70" i="6"/>
  <c r="W71" i="6"/>
  <c r="W72" i="6"/>
  <c r="W73" i="6"/>
  <c r="W74" i="6"/>
  <c r="W75" i="6"/>
  <c r="W76" i="6"/>
  <c r="W78" i="6"/>
  <c r="W79" i="6"/>
  <c r="W80" i="6"/>
  <c r="W81" i="6"/>
  <c r="W82" i="6"/>
  <c r="W83" i="6"/>
  <c r="W84" i="6"/>
  <c r="W85" i="6"/>
  <c r="W86" i="6"/>
  <c r="W87" i="6"/>
  <c r="W88" i="6"/>
  <c r="W89" i="6"/>
  <c r="W91" i="6"/>
  <c r="W92" i="6"/>
  <c r="W93" i="6"/>
  <c r="W94" i="6"/>
  <c r="W95" i="6"/>
  <c r="W97" i="6"/>
  <c r="W99" i="6"/>
  <c r="W100" i="6"/>
  <c r="W102" i="6"/>
  <c r="W103" i="6"/>
  <c r="W104" i="6"/>
  <c r="W105" i="6"/>
  <c r="W107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4" i="6"/>
  <c r="W125" i="6"/>
  <c r="W126" i="6"/>
  <c r="W128" i="6"/>
  <c r="W129" i="6"/>
  <c r="W130" i="6"/>
  <c r="W131" i="6"/>
  <c r="W132" i="6"/>
  <c r="W134" i="6"/>
  <c r="W135" i="6"/>
  <c r="W136" i="6"/>
  <c r="W137" i="6"/>
  <c r="W139" i="6"/>
  <c r="W140" i="6"/>
  <c r="W141" i="6"/>
  <c r="W142" i="6"/>
  <c r="W143" i="6"/>
  <c r="W145" i="6"/>
  <c r="W146" i="6"/>
  <c r="W148" i="6"/>
  <c r="W149" i="6"/>
  <c r="W150" i="6"/>
  <c r="W151" i="6"/>
  <c r="W152" i="6"/>
  <c r="W153" i="6"/>
  <c r="W154" i="6"/>
  <c r="W155" i="6"/>
  <c r="W156" i="6"/>
  <c r="W157" i="6"/>
  <c r="W159" i="6"/>
  <c r="W160" i="6"/>
  <c r="W161" i="6"/>
  <c r="W162" i="6"/>
  <c r="W163" i="6"/>
  <c r="W164" i="6"/>
  <c r="W165" i="6"/>
  <c r="W166" i="6"/>
  <c r="W167" i="6"/>
  <c r="W168" i="6"/>
  <c r="W169" i="6"/>
  <c r="W171" i="6"/>
  <c r="W172" i="6"/>
  <c r="W173" i="6"/>
  <c r="W174" i="6"/>
  <c r="W175" i="6"/>
  <c r="W176" i="6"/>
  <c r="W178" i="6"/>
  <c r="W179" i="6"/>
  <c r="W180" i="6"/>
  <c r="W181" i="6"/>
  <c r="W182" i="6"/>
  <c r="W183" i="6"/>
  <c r="W184" i="6"/>
  <c r="W185" i="6"/>
  <c r="W186" i="6"/>
  <c r="W187" i="6"/>
  <c r="W189" i="6"/>
  <c r="W190" i="6"/>
  <c r="W191" i="6"/>
  <c r="W193" i="6"/>
  <c r="W194" i="6"/>
  <c r="W195" i="6"/>
  <c r="W196" i="6"/>
  <c r="W197" i="6"/>
  <c r="W198" i="6"/>
  <c r="W199" i="6"/>
  <c r="W200" i="6"/>
  <c r="W201" i="6"/>
  <c r="W202" i="6"/>
  <c r="W203" i="6"/>
  <c r="W204" i="6"/>
  <c r="W205" i="6"/>
  <c r="W206" i="6"/>
  <c r="W207" i="6"/>
  <c r="W208" i="6"/>
  <c r="W209" i="6"/>
  <c r="W210" i="6"/>
  <c r="W211" i="6"/>
  <c r="W212" i="6"/>
  <c r="W213" i="6"/>
  <c r="W214" i="6"/>
  <c r="W215" i="6"/>
  <c r="W216" i="6"/>
  <c r="W217" i="6"/>
  <c r="W218" i="6"/>
  <c r="W219" i="6"/>
  <c r="W220" i="6"/>
  <c r="W221" i="6"/>
  <c r="W222" i="6"/>
  <c r="W223" i="6"/>
  <c r="W224" i="6"/>
  <c r="W225" i="6"/>
  <c r="W226" i="6"/>
  <c r="W227" i="6"/>
  <c r="W228" i="6"/>
  <c r="W229" i="6"/>
  <c r="W230" i="6"/>
  <c r="W231" i="6"/>
  <c r="W232" i="6"/>
  <c r="W233" i="6"/>
  <c r="W234" i="6"/>
  <c r="W235" i="6"/>
  <c r="W236" i="6"/>
  <c r="W237" i="6"/>
  <c r="W238" i="6"/>
  <c r="W239" i="6"/>
  <c r="W240" i="6"/>
  <c r="W241" i="6"/>
  <c r="W242" i="6"/>
  <c r="W243" i="6"/>
  <c r="W244" i="6"/>
  <c r="W245" i="6"/>
  <c r="W247" i="6"/>
  <c r="W248" i="6"/>
  <c r="W249" i="6"/>
  <c r="W251" i="6"/>
  <c r="W253" i="6"/>
  <c r="W254" i="6"/>
  <c r="W255" i="6"/>
  <c r="W257" i="6"/>
  <c r="W259" i="6"/>
  <c r="W260" i="6"/>
  <c r="W261" i="6"/>
  <c r="W262" i="6"/>
  <c r="W263" i="6"/>
  <c r="W264" i="6"/>
  <c r="W265" i="6"/>
  <c r="W266" i="6"/>
  <c r="W267" i="6"/>
  <c r="W268" i="6"/>
  <c r="W269" i="6"/>
  <c r="W270" i="6"/>
  <c r="W271" i="6"/>
  <c r="W272" i="6"/>
  <c r="W273" i="6"/>
  <c r="W274" i="6"/>
  <c r="W275" i="6"/>
  <c r="W276" i="6"/>
  <c r="W277" i="6"/>
  <c r="W278" i="6"/>
  <c r="W279" i="6"/>
  <c r="W280" i="6"/>
  <c r="W281" i="6"/>
  <c r="W282" i="6"/>
  <c r="W283" i="6"/>
  <c r="W284" i="6"/>
  <c r="W285" i="6"/>
  <c r="W286" i="6"/>
  <c r="W287" i="6"/>
  <c r="W288" i="6"/>
  <c r="W289" i="6"/>
  <c r="W290" i="6"/>
  <c r="W292" i="6"/>
  <c r="W293" i="6"/>
  <c r="W295" i="6"/>
  <c r="W296" i="6"/>
  <c r="W297" i="6"/>
  <c r="W298" i="6"/>
  <c r="W299" i="6"/>
  <c r="W300" i="6"/>
  <c r="W301" i="6"/>
  <c r="W302" i="6"/>
  <c r="W303" i="6"/>
  <c r="W304" i="6"/>
  <c r="W305" i="6"/>
  <c r="W306" i="6"/>
  <c r="W307" i="6"/>
  <c r="W308" i="6"/>
  <c r="W309" i="6"/>
  <c r="W310" i="6"/>
  <c r="W311" i="6"/>
  <c r="W312" i="6"/>
  <c r="W313" i="6"/>
  <c r="W314" i="6"/>
  <c r="W315" i="6"/>
  <c r="W317" i="6"/>
  <c r="W318" i="6"/>
  <c r="W319" i="6"/>
  <c r="W320" i="6"/>
  <c r="W321" i="6"/>
  <c r="W322" i="6"/>
  <c r="W323" i="6"/>
  <c r="W324" i="6"/>
  <c r="W325" i="6"/>
  <c r="W326" i="6"/>
  <c r="W327" i="6"/>
  <c r="W328" i="6"/>
  <c r="W329" i="6"/>
  <c r="W330" i="6"/>
  <c r="W331" i="6"/>
  <c r="W332" i="6"/>
  <c r="W333" i="6"/>
  <c r="W334" i="6"/>
  <c r="W335" i="6"/>
  <c r="W336" i="6"/>
  <c r="W337" i="6"/>
  <c r="W339" i="6"/>
  <c r="W340" i="6"/>
  <c r="W341" i="6"/>
  <c r="W342" i="6"/>
  <c r="W343" i="6"/>
  <c r="W344" i="6"/>
  <c r="W345" i="6"/>
  <c r="W346" i="6"/>
  <c r="W347" i="6"/>
  <c r="W348" i="6"/>
  <c r="W349" i="6"/>
  <c r="W350" i="6"/>
  <c r="W352" i="6"/>
  <c r="W353" i="6"/>
  <c r="W354" i="6"/>
  <c r="W355" i="6"/>
  <c r="W356" i="6"/>
  <c r="W357" i="6"/>
  <c r="W358" i="6"/>
  <c r="W359" i="6"/>
  <c r="W360" i="6"/>
  <c r="W361" i="6"/>
  <c r="W362" i="6"/>
  <c r="W363" i="6"/>
  <c r="W364" i="6"/>
  <c r="W365" i="6"/>
  <c r="W366" i="6"/>
  <c r="W367" i="6"/>
  <c r="W368" i="6"/>
  <c r="W369" i="6"/>
  <c r="W370" i="6"/>
  <c r="W371" i="6"/>
  <c r="W372" i="6"/>
  <c r="W373" i="6"/>
  <c r="W374" i="6"/>
  <c r="W375" i="6"/>
  <c r="W376" i="6"/>
  <c r="W377" i="6"/>
  <c r="W378" i="6"/>
  <c r="W379" i="6"/>
  <c r="W380" i="6"/>
  <c r="W381" i="6"/>
  <c r="W382" i="6"/>
  <c r="W383" i="6"/>
  <c r="W384" i="6"/>
  <c r="W385" i="6"/>
  <c r="W386" i="6"/>
  <c r="W387" i="6"/>
  <c r="W388" i="6"/>
  <c r="W390" i="6"/>
  <c r="W391" i="6"/>
  <c r="W392" i="6"/>
  <c r="W393" i="6"/>
  <c r="W394" i="6"/>
  <c r="W395" i="6"/>
  <c r="W396" i="6"/>
  <c r="W398" i="6"/>
  <c r="W399" i="6"/>
  <c r="W400" i="6"/>
  <c r="W401" i="6"/>
  <c r="W402" i="6"/>
  <c r="W403" i="6"/>
  <c r="W404" i="6"/>
  <c r="W405" i="6"/>
  <c r="W406" i="6"/>
  <c r="W407" i="6"/>
  <c r="W408" i="6"/>
  <c r="W409" i="6"/>
  <c r="W410" i="6"/>
  <c r="W411" i="6"/>
  <c r="W412" i="6"/>
  <c r="W413" i="6"/>
  <c r="W415" i="6"/>
  <c r="W416" i="6"/>
  <c r="W417" i="6"/>
  <c r="W418" i="6"/>
  <c r="W419" i="6"/>
  <c r="W420" i="6"/>
  <c r="W422" i="6"/>
  <c r="W423" i="6"/>
  <c r="W424" i="6"/>
  <c r="W425" i="6"/>
  <c r="W426" i="6"/>
  <c r="W427" i="6"/>
  <c r="W428" i="6"/>
  <c r="W429" i="6"/>
  <c r="W430" i="6"/>
  <c r="W431" i="6"/>
  <c r="W432" i="6"/>
  <c r="W434" i="6"/>
  <c r="W435" i="6"/>
  <c r="W436" i="6"/>
  <c r="W437" i="6"/>
  <c r="W438" i="6"/>
  <c r="W439" i="6"/>
  <c r="W440" i="6"/>
  <c r="W441" i="6"/>
  <c r="W442" i="6"/>
  <c r="W443" i="6"/>
  <c r="W444" i="6"/>
  <c r="W445" i="6"/>
  <c r="W446" i="6"/>
  <c r="W447" i="6"/>
  <c r="W448" i="6"/>
  <c r="W449" i="6"/>
  <c r="W451" i="6"/>
  <c r="W452" i="6"/>
  <c r="W453" i="6"/>
  <c r="W454" i="6"/>
  <c r="W455" i="6"/>
  <c r="W456" i="6"/>
  <c r="W457" i="6"/>
  <c r="W458" i="6"/>
  <c r="W459" i="6"/>
  <c r="W460" i="6"/>
  <c r="W461" i="6"/>
  <c r="W462" i="6"/>
  <c r="W463" i="6"/>
  <c r="W464" i="6"/>
  <c r="W465" i="6"/>
  <c r="W466" i="6"/>
  <c r="W467" i="6"/>
  <c r="W468" i="6"/>
  <c r="W469" i="6"/>
  <c r="W470" i="6"/>
  <c r="W471" i="6"/>
  <c r="W472" i="6"/>
  <c r="W473" i="6"/>
  <c r="W474" i="6"/>
  <c r="W475" i="6"/>
  <c r="W476" i="6"/>
  <c r="W477" i="6"/>
  <c r="W478" i="6"/>
  <c r="W479" i="6"/>
  <c r="W480" i="6"/>
  <c r="W481" i="6"/>
  <c r="W482" i="6"/>
  <c r="W483" i="6"/>
  <c r="W484" i="6"/>
  <c r="W485" i="6"/>
  <c r="W486" i="6"/>
  <c r="W487" i="6"/>
  <c r="W488" i="6"/>
  <c r="W489" i="6"/>
  <c r="W490" i="6"/>
  <c r="W491" i="6"/>
  <c r="W492" i="6"/>
  <c r="W493" i="6"/>
  <c r="W494" i="6"/>
  <c r="W495" i="6"/>
  <c r="W496" i="6"/>
  <c r="W497" i="6"/>
  <c r="W498" i="6"/>
  <c r="W499" i="6"/>
  <c r="W500" i="6"/>
  <c r="W501" i="6"/>
  <c r="W502" i="6"/>
  <c r="W503" i="6"/>
  <c r="W504" i="6"/>
  <c r="W506" i="6"/>
  <c r="W508" i="6"/>
  <c r="W509" i="6"/>
  <c r="W510" i="6"/>
  <c r="W511" i="6"/>
  <c r="W512" i="6"/>
  <c r="W513" i="6"/>
  <c r="W514" i="6"/>
  <c r="W515" i="6"/>
  <c r="W516" i="6"/>
  <c r="W517" i="6"/>
  <c r="W518" i="6"/>
  <c r="W519" i="6"/>
  <c r="W520" i="6"/>
  <c r="W522" i="6"/>
  <c r="W523" i="6"/>
  <c r="W524" i="6"/>
  <c r="W525" i="6"/>
  <c r="W526" i="6"/>
  <c r="W527" i="6"/>
  <c r="W528" i="6"/>
  <c r="W529" i="6"/>
  <c r="W530" i="6"/>
  <c r="W531" i="6"/>
  <c r="W532" i="6"/>
  <c r="W533" i="6"/>
  <c r="W534" i="6"/>
  <c r="W535" i="6"/>
  <c r="W536" i="6"/>
  <c r="W537" i="6"/>
  <c r="W538" i="6"/>
  <c r="W539" i="6"/>
  <c r="W540" i="6"/>
  <c r="W541" i="6"/>
  <c r="W543" i="6"/>
  <c r="W545" i="6"/>
  <c r="W546" i="6"/>
  <c r="W548" i="6"/>
  <c r="W550" i="6"/>
  <c r="W551" i="6"/>
  <c r="W552" i="6"/>
  <c r="W556" i="6"/>
  <c r="W557" i="6"/>
  <c r="W558" i="6"/>
  <c r="W559" i="6"/>
  <c r="W561" i="6"/>
  <c r="W563" i="6"/>
  <c r="W564" i="6"/>
  <c r="W565" i="6"/>
  <c r="W566" i="6"/>
  <c r="W567" i="6"/>
  <c r="W568" i="6"/>
  <c r="W569" i="6"/>
  <c r="W570" i="6"/>
  <c r="W571" i="6"/>
  <c r="W572" i="6"/>
  <c r="W573" i="6"/>
  <c r="W575" i="6"/>
  <c r="W576" i="6"/>
  <c r="W577" i="6"/>
  <c r="W578" i="6"/>
  <c r="W579" i="6"/>
  <c r="W580" i="6"/>
  <c r="W581" i="6"/>
  <c r="W582" i="6"/>
  <c r="W583" i="6"/>
  <c r="W584" i="6"/>
  <c r="W585" i="6"/>
  <c r="W586" i="6"/>
  <c r="W587" i="6"/>
  <c r="W588" i="6"/>
  <c r="W589" i="6"/>
  <c r="W590" i="6"/>
  <c r="W591" i="6"/>
  <c r="W592" i="6"/>
  <c r="W593" i="6"/>
  <c r="W595" i="6"/>
  <c r="W596" i="6"/>
  <c r="W597" i="6"/>
  <c r="W598" i="6"/>
  <c r="W600" i="6"/>
  <c r="W601" i="6"/>
  <c r="W602" i="6"/>
  <c r="W603" i="6"/>
  <c r="W604" i="6"/>
  <c r="W605" i="6"/>
  <c r="W607" i="6"/>
  <c r="W608" i="6"/>
  <c r="W610" i="6"/>
  <c r="W611" i="6"/>
  <c r="W612" i="6"/>
  <c r="W613" i="6"/>
  <c r="W614" i="6"/>
  <c r="W615" i="6"/>
  <c r="W616" i="6"/>
  <c r="W617" i="6"/>
  <c r="W618" i="6"/>
  <c r="W619" i="6"/>
  <c r="W621" i="6"/>
  <c r="W622" i="6"/>
  <c r="W623" i="6"/>
  <c r="W625" i="6"/>
  <c r="W626" i="6"/>
  <c r="W627" i="6"/>
  <c r="W628" i="6"/>
  <c r="W629" i="6"/>
  <c r="W630" i="6"/>
  <c r="W631" i="6"/>
  <c r="W632" i="6"/>
  <c r="W633" i="6"/>
  <c r="W635" i="6"/>
  <c r="W637" i="6"/>
  <c r="W639" i="6"/>
  <c r="W640" i="6"/>
  <c r="W641" i="6"/>
  <c r="W642" i="6"/>
  <c r="W643" i="6"/>
  <c r="W644" i="6"/>
  <c r="W646" i="6"/>
  <c r="W647" i="6"/>
  <c r="W648" i="6"/>
  <c r="W649" i="6"/>
  <c r="W650" i="6"/>
  <c r="W651" i="6"/>
  <c r="W653" i="6"/>
  <c r="W654" i="6"/>
  <c r="W655" i="6"/>
  <c r="W656" i="6"/>
  <c r="W658" i="6"/>
  <c r="W660" i="6"/>
  <c r="W664" i="6"/>
  <c r="W665" i="6"/>
  <c r="W666" i="6"/>
  <c r="W667" i="6"/>
  <c r="W668" i="6"/>
  <c r="W669" i="6"/>
  <c r="W670" i="6"/>
  <c r="W671" i="6"/>
  <c r="W672" i="6"/>
  <c r="W673" i="6"/>
  <c r="W674" i="6"/>
  <c r="W676" i="6"/>
  <c r="W677" i="6"/>
  <c r="W679" i="6"/>
  <c r="W680" i="6"/>
  <c r="W681" i="6"/>
  <c r="W682" i="6"/>
  <c r="W684" i="6"/>
  <c r="W685" i="6"/>
  <c r="W686" i="6"/>
  <c r="W687" i="6"/>
  <c r="W688" i="6"/>
  <c r="W689" i="6"/>
  <c r="W690" i="6"/>
  <c r="W691" i="6"/>
  <c r="W692" i="6"/>
  <c r="W693" i="6"/>
  <c r="W694" i="6"/>
  <c r="W695" i="6"/>
  <c r="W696" i="6"/>
  <c r="W697" i="6"/>
  <c r="W698" i="6"/>
  <c r="W699" i="6"/>
  <c r="W700" i="6"/>
  <c r="W701" i="6"/>
  <c r="W702" i="6"/>
  <c r="W703" i="6"/>
  <c r="W704" i="6"/>
  <c r="W705" i="6"/>
  <c r="W706" i="6"/>
  <c r="W5" i="6"/>
  <c r="U6" i="6"/>
  <c r="U7" i="6"/>
  <c r="U8" i="6"/>
  <c r="W8" i="6" s="1"/>
  <c r="U9" i="6"/>
  <c r="U10" i="6"/>
  <c r="U11" i="6"/>
  <c r="U12" i="6"/>
  <c r="U13" i="6"/>
  <c r="U14" i="6"/>
  <c r="W14" i="6" s="1"/>
  <c r="U15" i="6"/>
  <c r="U16" i="6"/>
  <c r="U17" i="6"/>
  <c r="U18" i="6"/>
  <c r="U19" i="6"/>
  <c r="Y19" i="6" s="1"/>
  <c r="U20" i="6"/>
  <c r="U21" i="6"/>
  <c r="Y21" i="6" s="1"/>
  <c r="U22" i="6"/>
  <c r="U23" i="6"/>
  <c r="U24" i="6"/>
  <c r="W24" i="6" s="1"/>
  <c r="U25" i="6"/>
  <c r="U26" i="6"/>
  <c r="U27" i="6"/>
  <c r="U28" i="6"/>
  <c r="U29" i="6"/>
  <c r="U30" i="6"/>
  <c r="U31" i="6"/>
  <c r="U32" i="6"/>
  <c r="U33" i="6"/>
  <c r="W33" i="6" s="1"/>
  <c r="U34" i="6"/>
  <c r="U35" i="6"/>
  <c r="U36" i="6"/>
  <c r="U37" i="6"/>
  <c r="W37" i="6" s="1"/>
  <c r="U38" i="6"/>
  <c r="U39" i="6"/>
  <c r="U40" i="6"/>
  <c r="U41" i="6"/>
  <c r="Y41" i="6" s="1"/>
  <c r="U42" i="6"/>
  <c r="U43" i="6"/>
  <c r="U44" i="6"/>
  <c r="U45" i="6"/>
  <c r="W45" i="6" s="1"/>
  <c r="U46" i="6"/>
  <c r="U47" i="6"/>
  <c r="U48" i="6"/>
  <c r="Y48" i="6" s="1"/>
  <c r="U49" i="6"/>
  <c r="U50" i="6"/>
  <c r="U51" i="6"/>
  <c r="U52" i="6"/>
  <c r="U53" i="6"/>
  <c r="U54" i="6"/>
  <c r="U55" i="6"/>
  <c r="U56" i="6"/>
  <c r="W56" i="6" s="1"/>
  <c r="U57" i="6"/>
  <c r="U58" i="6"/>
  <c r="U59" i="6"/>
  <c r="Y59" i="6" s="1"/>
  <c r="U60" i="6"/>
  <c r="U61" i="6"/>
  <c r="U62" i="6"/>
  <c r="U63" i="6"/>
  <c r="W63" i="6" s="1"/>
  <c r="U64" i="6"/>
  <c r="U65" i="6"/>
  <c r="U66" i="6"/>
  <c r="U67" i="6"/>
  <c r="U68" i="6"/>
  <c r="W68" i="6" s="1"/>
  <c r="U69" i="6"/>
  <c r="U70" i="6"/>
  <c r="U71" i="6"/>
  <c r="U72" i="6"/>
  <c r="U73" i="6"/>
  <c r="U74" i="6"/>
  <c r="U75" i="6"/>
  <c r="U76" i="6"/>
  <c r="Y76" i="6" s="1"/>
  <c r="U77" i="6"/>
  <c r="Y77" i="6" s="1"/>
  <c r="U78" i="6"/>
  <c r="U79" i="6"/>
  <c r="Y79" i="6" s="1"/>
  <c r="U80" i="6"/>
  <c r="U81" i="6"/>
  <c r="U82" i="6"/>
  <c r="U83" i="6"/>
  <c r="U84" i="6"/>
  <c r="U85" i="6"/>
  <c r="U86" i="6"/>
  <c r="U87" i="6"/>
  <c r="U88" i="6"/>
  <c r="U89" i="6"/>
  <c r="U90" i="6"/>
  <c r="W90" i="6" s="1"/>
  <c r="U91" i="6"/>
  <c r="U92" i="6"/>
  <c r="U93" i="6"/>
  <c r="U94" i="6"/>
  <c r="U95" i="6"/>
  <c r="U96" i="6"/>
  <c r="W96" i="6" s="1"/>
  <c r="U97" i="6"/>
  <c r="Y97" i="6" s="1"/>
  <c r="U98" i="6"/>
  <c r="W98" i="6" s="1"/>
  <c r="U99" i="6"/>
  <c r="U100" i="6"/>
  <c r="U101" i="6"/>
  <c r="W101" i="6" s="1"/>
  <c r="U102" i="6"/>
  <c r="U103" i="6"/>
  <c r="U104" i="6"/>
  <c r="Y104" i="6" s="1"/>
  <c r="U105" i="6"/>
  <c r="U106" i="6"/>
  <c r="W106" i="6" s="1"/>
  <c r="U107" i="6"/>
  <c r="U108" i="6"/>
  <c r="W108" i="6" s="1"/>
  <c r="U109" i="6"/>
  <c r="U110" i="6"/>
  <c r="U111" i="6"/>
  <c r="U112" i="6"/>
  <c r="U113" i="6"/>
  <c r="U114" i="6"/>
  <c r="U115" i="6"/>
  <c r="U116" i="6"/>
  <c r="U117" i="6"/>
  <c r="U118" i="6"/>
  <c r="U119" i="6"/>
  <c r="U120" i="6"/>
  <c r="U121" i="6"/>
  <c r="U122" i="6"/>
  <c r="W122" i="6" s="1"/>
  <c r="U123" i="6"/>
  <c r="W123" i="6" s="1"/>
  <c r="U124" i="6"/>
  <c r="U125" i="6"/>
  <c r="U126" i="6"/>
  <c r="U127" i="6"/>
  <c r="W127" i="6" s="1"/>
  <c r="U128" i="6"/>
  <c r="U129" i="6"/>
  <c r="U130" i="6"/>
  <c r="U131" i="6"/>
  <c r="U132" i="6"/>
  <c r="U133" i="6"/>
  <c r="W133" i="6" s="1"/>
  <c r="U134" i="6"/>
  <c r="U135" i="6"/>
  <c r="U136" i="6"/>
  <c r="Y136" i="6" s="1"/>
  <c r="U137" i="6"/>
  <c r="U138" i="6"/>
  <c r="W138" i="6" s="1"/>
  <c r="U139" i="6"/>
  <c r="U140" i="6"/>
  <c r="U141" i="6"/>
  <c r="U142" i="6"/>
  <c r="U143" i="6"/>
  <c r="U144" i="6"/>
  <c r="W144" i="6" s="1"/>
  <c r="U145" i="6"/>
  <c r="U146" i="6"/>
  <c r="U147" i="6"/>
  <c r="W147" i="6" s="1"/>
  <c r="U148" i="6"/>
  <c r="Y148" i="6" s="1"/>
  <c r="U149" i="6"/>
  <c r="Y149" i="6" s="1"/>
  <c r="U150" i="6"/>
  <c r="U151" i="6"/>
  <c r="U152" i="6"/>
  <c r="U153" i="6"/>
  <c r="U154" i="6"/>
  <c r="U155" i="6"/>
  <c r="U156" i="6"/>
  <c r="U157" i="6"/>
  <c r="U158" i="6"/>
  <c r="W158" i="6" s="1"/>
  <c r="U159" i="6"/>
  <c r="U160" i="6"/>
  <c r="U161" i="6"/>
  <c r="U162" i="6"/>
  <c r="U163" i="6"/>
  <c r="U164" i="6"/>
  <c r="U165" i="6"/>
  <c r="U166" i="6"/>
  <c r="U167" i="6"/>
  <c r="U168" i="6"/>
  <c r="U169" i="6"/>
  <c r="U170" i="6"/>
  <c r="W170" i="6" s="1"/>
  <c r="U171" i="6"/>
  <c r="U172" i="6"/>
  <c r="U173" i="6"/>
  <c r="U174" i="6"/>
  <c r="U175" i="6"/>
  <c r="U176" i="6"/>
  <c r="U177" i="6"/>
  <c r="W177" i="6" s="1"/>
  <c r="U178" i="6"/>
  <c r="U179" i="6"/>
  <c r="U180" i="6"/>
  <c r="U181" i="6"/>
  <c r="U182" i="6"/>
  <c r="U183" i="6"/>
  <c r="U184" i="6"/>
  <c r="U185" i="6"/>
  <c r="U186" i="6"/>
  <c r="U187" i="6"/>
  <c r="U188" i="6"/>
  <c r="W188" i="6" s="1"/>
  <c r="U189" i="6"/>
  <c r="U190" i="6"/>
  <c r="U191" i="6"/>
  <c r="U192" i="6"/>
  <c r="W192" i="6" s="1"/>
  <c r="U193" i="6"/>
  <c r="U194" i="6"/>
  <c r="U195" i="6"/>
  <c r="Y195" i="6" s="1"/>
  <c r="U196" i="6"/>
  <c r="U197" i="6"/>
  <c r="U198" i="6"/>
  <c r="U199" i="6"/>
  <c r="U200" i="6"/>
  <c r="U201" i="6"/>
  <c r="U202" i="6"/>
  <c r="U203" i="6"/>
  <c r="U204" i="6"/>
  <c r="U205" i="6"/>
  <c r="U206" i="6"/>
  <c r="U207" i="6"/>
  <c r="U208" i="6"/>
  <c r="U209" i="6"/>
  <c r="U210" i="6"/>
  <c r="U211" i="6"/>
  <c r="U212" i="6"/>
  <c r="U213" i="6"/>
  <c r="U214" i="6"/>
  <c r="U215" i="6"/>
  <c r="U216" i="6"/>
  <c r="U217" i="6"/>
  <c r="U218" i="6"/>
  <c r="U219" i="6"/>
  <c r="U220" i="6"/>
  <c r="U221" i="6"/>
  <c r="U222" i="6"/>
  <c r="U223" i="6"/>
  <c r="U224" i="6"/>
  <c r="U225" i="6"/>
  <c r="U226" i="6"/>
  <c r="U227" i="6"/>
  <c r="U228" i="6"/>
  <c r="U229" i="6"/>
  <c r="U230" i="6"/>
  <c r="U231" i="6"/>
  <c r="U232" i="6"/>
  <c r="U233" i="6"/>
  <c r="U234" i="6"/>
  <c r="U235" i="6"/>
  <c r="U236" i="6"/>
  <c r="U237" i="6"/>
  <c r="U238" i="6"/>
  <c r="Y238" i="6" s="1"/>
  <c r="U239" i="6"/>
  <c r="U240" i="6"/>
  <c r="U241" i="6"/>
  <c r="U242" i="6"/>
  <c r="U243" i="6"/>
  <c r="U244" i="6"/>
  <c r="U245" i="6"/>
  <c r="U246" i="6"/>
  <c r="W246" i="6" s="1"/>
  <c r="U247" i="6"/>
  <c r="U248" i="6"/>
  <c r="U249" i="6"/>
  <c r="U250" i="6"/>
  <c r="W250" i="6" s="1"/>
  <c r="U251" i="6"/>
  <c r="Y251" i="6" s="1"/>
  <c r="U252" i="6"/>
  <c r="W252" i="6" s="1"/>
  <c r="U253" i="6"/>
  <c r="U254" i="6"/>
  <c r="U255" i="6"/>
  <c r="U256" i="6"/>
  <c r="W256" i="6" s="1"/>
  <c r="U257" i="6"/>
  <c r="U258" i="6"/>
  <c r="W258" i="6" s="1"/>
  <c r="U259" i="6"/>
  <c r="U260" i="6"/>
  <c r="U261" i="6"/>
  <c r="U262" i="6"/>
  <c r="U263" i="6"/>
  <c r="U264" i="6"/>
  <c r="U265" i="6"/>
  <c r="U266" i="6"/>
  <c r="U267" i="6"/>
  <c r="U268" i="6"/>
  <c r="U269" i="6"/>
  <c r="U270" i="6"/>
  <c r="U271" i="6"/>
  <c r="U272" i="6"/>
  <c r="Y272" i="6" s="1"/>
  <c r="U273" i="6"/>
  <c r="U274" i="6"/>
  <c r="U275" i="6"/>
  <c r="U276" i="6"/>
  <c r="U277" i="6"/>
  <c r="U278" i="6"/>
  <c r="U279" i="6"/>
  <c r="U280" i="6"/>
  <c r="U281" i="6"/>
  <c r="U282" i="6"/>
  <c r="U283" i="6"/>
  <c r="U284" i="6"/>
  <c r="U285" i="6"/>
  <c r="U286" i="6"/>
  <c r="U287" i="6"/>
  <c r="Y287" i="6" s="1"/>
  <c r="U288" i="6"/>
  <c r="Y288" i="6" s="1"/>
  <c r="U289" i="6"/>
  <c r="U290" i="6"/>
  <c r="U291" i="6"/>
  <c r="W291" i="6" s="1"/>
  <c r="U292" i="6"/>
  <c r="U293" i="6"/>
  <c r="U294" i="6"/>
  <c r="W294" i="6" s="1"/>
  <c r="U295" i="6"/>
  <c r="U296" i="6"/>
  <c r="U297" i="6"/>
  <c r="U298" i="6"/>
  <c r="U299" i="6"/>
  <c r="U300" i="6"/>
  <c r="U301" i="6"/>
  <c r="U302" i="6"/>
  <c r="U303" i="6"/>
  <c r="U304" i="6"/>
  <c r="U305" i="6"/>
  <c r="U306" i="6"/>
  <c r="U307" i="6"/>
  <c r="U308" i="6"/>
  <c r="U309" i="6"/>
  <c r="U310" i="6"/>
  <c r="U311" i="6"/>
  <c r="U312" i="6"/>
  <c r="U313" i="6"/>
  <c r="U314" i="6"/>
  <c r="U315" i="6"/>
  <c r="U316" i="6"/>
  <c r="W316" i="6" s="1"/>
  <c r="U317" i="6"/>
  <c r="U318" i="6"/>
  <c r="U319" i="6"/>
  <c r="U320" i="6"/>
  <c r="U321" i="6"/>
  <c r="U322" i="6"/>
  <c r="Y322" i="6" s="1"/>
  <c r="U323" i="6"/>
  <c r="U324" i="6"/>
  <c r="U325" i="6"/>
  <c r="U326" i="6"/>
  <c r="U327" i="6"/>
  <c r="U328" i="6"/>
  <c r="Y328" i="6" s="1"/>
  <c r="U329" i="6"/>
  <c r="U330" i="6"/>
  <c r="U331" i="6"/>
  <c r="U332" i="6"/>
  <c r="U333" i="6"/>
  <c r="U334" i="6"/>
  <c r="U335" i="6"/>
  <c r="Y335" i="6" s="1"/>
  <c r="U336" i="6"/>
  <c r="U337" i="6"/>
  <c r="U338" i="6"/>
  <c r="W338" i="6" s="1"/>
  <c r="U339" i="6"/>
  <c r="U340" i="6"/>
  <c r="Y340" i="6" s="1"/>
  <c r="U341" i="6"/>
  <c r="U342" i="6"/>
  <c r="U343" i="6"/>
  <c r="U344" i="6"/>
  <c r="U345" i="6"/>
  <c r="U346" i="6"/>
  <c r="U347" i="6"/>
  <c r="U348" i="6"/>
  <c r="U349" i="6"/>
  <c r="U350" i="6"/>
  <c r="U351" i="6"/>
  <c r="W351" i="6" s="1"/>
  <c r="U352" i="6"/>
  <c r="U353" i="6"/>
  <c r="U354" i="6"/>
  <c r="U355" i="6"/>
  <c r="U356" i="6"/>
  <c r="U357" i="6"/>
  <c r="U358" i="6"/>
  <c r="U359" i="6"/>
  <c r="U360" i="6"/>
  <c r="U361" i="6"/>
  <c r="U362" i="6"/>
  <c r="U363" i="6"/>
  <c r="U364" i="6"/>
  <c r="U365" i="6"/>
  <c r="U366" i="6"/>
  <c r="U367" i="6"/>
  <c r="U368" i="6"/>
  <c r="Y368" i="6" s="1"/>
  <c r="U369" i="6"/>
  <c r="U370" i="6"/>
  <c r="U371" i="6"/>
  <c r="U372" i="6"/>
  <c r="U373" i="6"/>
  <c r="U374" i="6"/>
  <c r="U375" i="6"/>
  <c r="U376" i="6"/>
  <c r="U377" i="6"/>
  <c r="U378" i="6"/>
  <c r="U379" i="6"/>
  <c r="U380" i="6"/>
  <c r="U381" i="6"/>
  <c r="U382" i="6"/>
  <c r="U383" i="6"/>
  <c r="U384" i="6"/>
  <c r="U385" i="6"/>
  <c r="U386" i="6"/>
  <c r="U387" i="6"/>
  <c r="U388" i="6"/>
  <c r="U389" i="6"/>
  <c r="W389" i="6" s="1"/>
  <c r="U390" i="6"/>
  <c r="Y390" i="6" s="1"/>
  <c r="U391" i="6"/>
  <c r="U392" i="6"/>
  <c r="U393" i="6"/>
  <c r="U394" i="6"/>
  <c r="U395" i="6"/>
  <c r="U396" i="6"/>
  <c r="U397" i="6"/>
  <c r="W397" i="6" s="1"/>
  <c r="U398" i="6"/>
  <c r="U399" i="6"/>
  <c r="U400" i="6"/>
  <c r="U401" i="6"/>
  <c r="U402" i="6"/>
  <c r="U403" i="6"/>
  <c r="U404" i="6"/>
  <c r="Y404" i="6" s="1"/>
  <c r="U405" i="6"/>
  <c r="U406" i="6"/>
  <c r="U407" i="6"/>
  <c r="Y407" i="6" s="1"/>
  <c r="U408" i="6"/>
  <c r="U409" i="6"/>
  <c r="U410" i="6"/>
  <c r="Y410" i="6" s="1"/>
  <c r="U411" i="6"/>
  <c r="U412" i="6"/>
  <c r="U413" i="6"/>
  <c r="U414" i="6"/>
  <c r="W414" i="6" s="1"/>
  <c r="U415" i="6"/>
  <c r="U416" i="6"/>
  <c r="U417" i="6"/>
  <c r="U418" i="6"/>
  <c r="U419" i="6"/>
  <c r="U420" i="6"/>
  <c r="U421" i="6"/>
  <c r="W421" i="6" s="1"/>
  <c r="U422" i="6"/>
  <c r="U423" i="6"/>
  <c r="U424" i="6"/>
  <c r="U425" i="6"/>
  <c r="U426" i="6"/>
  <c r="U427" i="6"/>
  <c r="U428" i="6"/>
  <c r="U429" i="6"/>
  <c r="U430" i="6"/>
  <c r="U431" i="6"/>
  <c r="U432" i="6"/>
  <c r="U433" i="6"/>
  <c r="W433" i="6" s="1"/>
  <c r="U434" i="6"/>
  <c r="U435" i="6"/>
  <c r="U436" i="6"/>
  <c r="U437" i="6"/>
  <c r="U438" i="6"/>
  <c r="U439" i="6"/>
  <c r="Y439" i="6" s="1"/>
  <c r="U440" i="6"/>
  <c r="U441" i="6"/>
  <c r="U442" i="6"/>
  <c r="U443" i="6"/>
  <c r="U444" i="6"/>
  <c r="U445" i="6"/>
  <c r="U446" i="6"/>
  <c r="U447" i="6"/>
  <c r="U448" i="6"/>
  <c r="U449" i="6"/>
  <c r="U450" i="6"/>
  <c r="W450" i="6" s="1"/>
  <c r="U451" i="6"/>
  <c r="U452" i="6"/>
  <c r="U453" i="6"/>
  <c r="U454" i="6"/>
  <c r="U455" i="6"/>
  <c r="U456" i="6"/>
  <c r="U457" i="6"/>
  <c r="U458" i="6"/>
  <c r="U459" i="6"/>
  <c r="U460" i="6"/>
  <c r="U461" i="6"/>
  <c r="U462" i="6"/>
  <c r="U463" i="6"/>
  <c r="U464" i="6"/>
  <c r="U465" i="6"/>
  <c r="U466" i="6"/>
  <c r="U467" i="6"/>
  <c r="U468" i="6"/>
  <c r="U469" i="6"/>
  <c r="U470" i="6"/>
  <c r="U471" i="6"/>
  <c r="U472" i="6"/>
  <c r="U473" i="6"/>
  <c r="U474" i="6"/>
  <c r="U475" i="6"/>
  <c r="U476" i="6"/>
  <c r="U477" i="6"/>
  <c r="U478" i="6"/>
  <c r="U479" i="6"/>
  <c r="U480" i="6"/>
  <c r="U481" i="6"/>
  <c r="U482" i="6"/>
  <c r="U483" i="6"/>
  <c r="U484" i="6"/>
  <c r="U485" i="6"/>
  <c r="U486" i="6"/>
  <c r="U487" i="6"/>
  <c r="U488" i="6"/>
  <c r="U489" i="6"/>
  <c r="U490" i="6"/>
  <c r="U491" i="6"/>
  <c r="U492" i="6"/>
  <c r="U493" i="6"/>
  <c r="U494" i="6"/>
  <c r="U495" i="6"/>
  <c r="U496" i="6"/>
  <c r="U497" i="6"/>
  <c r="U498" i="6"/>
  <c r="U499" i="6"/>
  <c r="U500" i="6"/>
  <c r="U501" i="6"/>
  <c r="U502" i="6"/>
  <c r="U503" i="6"/>
  <c r="U504" i="6"/>
  <c r="U505" i="6"/>
  <c r="W505" i="6" s="1"/>
  <c r="U506" i="6"/>
  <c r="U507" i="6"/>
  <c r="W507" i="6" s="1"/>
  <c r="U508" i="6"/>
  <c r="U509" i="6"/>
  <c r="U510" i="6"/>
  <c r="U511" i="6"/>
  <c r="U512" i="6"/>
  <c r="U513" i="6"/>
  <c r="U514" i="6"/>
  <c r="U515" i="6"/>
  <c r="U516" i="6"/>
  <c r="U517" i="6"/>
  <c r="U518" i="6"/>
  <c r="U519" i="6"/>
  <c r="U520" i="6"/>
  <c r="U521" i="6"/>
  <c r="W521" i="6" s="1"/>
  <c r="U522" i="6"/>
  <c r="U523" i="6"/>
  <c r="U524" i="6"/>
  <c r="U525" i="6"/>
  <c r="U526" i="6"/>
  <c r="U527" i="6"/>
  <c r="U528" i="6"/>
  <c r="U529" i="6"/>
  <c r="U530" i="6"/>
  <c r="U531" i="6"/>
  <c r="U532" i="6"/>
  <c r="Y532" i="6" s="1"/>
  <c r="U533" i="6"/>
  <c r="U534" i="6"/>
  <c r="U535" i="6"/>
  <c r="U536" i="6"/>
  <c r="U537" i="6"/>
  <c r="U538" i="6"/>
  <c r="U539" i="6"/>
  <c r="U540" i="6"/>
  <c r="U541" i="6"/>
  <c r="U542" i="6"/>
  <c r="W542" i="6" s="1"/>
  <c r="U543" i="6"/>
  <c r="U544" i="6"/>
  <c r="W544" i="6" s="1"/>
  <c r="U545" i="6"/>
  <c r="U546" i="6"/>
  <c r="U547" i="6"/>
  <c r="W547" i="6" s="1"/>
  <c r="U548" i="6"/>
  <c r="U549" i="6"/>
  <c r="W549" i="6" s="1"/>
  <c r="U550" i="6"/>
  <c r="U551" i="6"/>
  <c r="U552" i="6"/>
  <c r="U553" i="6"/>
  <c r="W553" i="6" s="1"/>
  <c r="U554" i="6"/>
  <c r="W554" i="6" s="1"/>
  <c r="U555" i="6"/>
  <c r="W555" i="6" s="1"/>
  <c r="U556" i="6"/>
  <c r="U557" i="6"/>
  <c r="U558" i="6"/>
  <c r="U559" i="6"/>
  <c r="U560" i="6"/>
  <c r="W560" i="6" s="1"/>
  <c r="U561" i="6"/>
  <c r="U562" i="6"/>
  <c r="W562" i="6" s="1"/>
  <c r="U563" i="6"/>
  <c r="U564" i="6"/>
  <c r="U565" i="6"/>
  <c r="U566" i="6"/>
  <c r="U567" i="6"/>
  <c r="U568" i="6"/>
  <c r="U569" i="6"/>
  <c r="U570" i="6"/>
  <c r="U571" i="6"/>
  <c r="U572" i="6"/>
  <c r="U573" i="6"/>
  <c r="U574" i="6"/>
  <c r="W574" i="6" s="1"/>
  <c r="U575" i="6"/>
  <c r="U576" i="6"/>
  <c r="U577" i="6"/>
  <c r="U578" i="6"/>
  <c r="U579" i="6"/>
  <c r="U580" i="6"/>
  <c r="Y580" i="6" s="1"/>
  <c r="U581" i="6"/>
  <c r="U582" i="6"/>
  <c r="U583" i="6"/>
  <c r="U584" i="6"/>
  <c r="U585" i="6"/>
  <c r="U586" i="6"/>
  <c r="U587" i="6"/>
  <c r="U588" i="6"/>
  <c r="U589" i="6"/>
  <c r="U590" i="6"/>
  <c r="U591" i="6"/>
  <c r="U592" i="6"/>
  <c r="U593" i="6"/>
  <c r="U594" i="6"/>
  <c r="W594" i="6" s="1"/>
  <c r="U595" i="6"/>
  <c r="U596" i="6"/>
  <c r="U597" i="6"/>
  <c r="U598" i="6"/>
  <c r="U599" i="6"/>
  <c r="W599" i="6" s="1"/>
  <c r="U600" i="6"/>
  <c r="Y600" i="6" s="1"/>
  <c r="U601" i="6"/>
  <c r="U602" i="6"/>
  <c r="U603" i="6"/>
  <c r="U604" i="6"/>
  <c r="U605" i="6"/>
  <c r="U606" i="6"/>
  <c r="W606" i="6" s="1"/>
  <c r="U607" i="6"/>
  <c r="U608" i="6"/>
  <c r="U609" i="6"/>
  <c r="W609" i="6" s="1"/>
  <c r="U610" i="6"/>
  <c r="U611" i="6"/>
  <c r="U612" i="6"/>
  <c r="U613" i="6"/>
  <c r="U614" i="6"/>
  <c r="U615" i="6"/>
  <c r="U616" i="6"/>
  <c r="U617" i="6"/>
  <c r="U618" i="6"/>
  <c r="U619" i="6"/>
  <c r="Y619" i="6" s="1"/>
  <c r="U620" i="6"/>
  <c r="W620" i="6" s="1"/>
  <c r="U621" i="6"/>
  <c r="Y621" i="6" s="1"/>
  <c r="U622" i="6"/>
  <c r="U623" i="6"/>
  <c r="U624" i="6"/>
  <c r="W624" i="6" s="1"/>
  <c r="U625" i="6"/>
  <c r="U626" i="6"/>
  <c r="U627" i="6"/>
  <c r="U628" i="6"/>
  <c r="U629" i="6"/>
  <c r="U630" i="6"/>
  <c r="U631" i="6"/>
  <c r="U632" i="6"/>
  <c r="U633" i="6"/>
  <c r="U634" i="6"/>
  <c r="W634" i="6" s="1"/>
  <c r="U635" i="6"/>
  <c r="U636" i="6"/>
  <c r="W636" i="6" s="1"/>
  <c r="U637" i="6"/>
  <c r="U638" i="6"/>
  <c r="W638" i="6" s="1"/>
  <c r="U639" i="6"/>
  <c r="U640" i="6"/>
  <c r="U641" i="6"/>
  <c r="U642" i="6"/>
  <c r="U643" i="6"/>
  <c r="Y643" i="6" s="1"/>
  <c r="U644" i="6"/>
  <c r="U645" i="6"/>
  <c r="W645" i="6" s="1"/>
  <c r="U646" i="6"/>
  <c r="U647" i="6"/>
  <c r="U648" i="6"/>
  <c r="U649" i="6"/>
  <c r="U650" i="6"/>
  <c r="U651" i="6"/>
  <c r="Y651" i="6" s="1"/>
  <c r="U652" i="6"/>
  <c r="W652" i="6" s="1"/>
  <c r="U653" i="6"/>
  <c r="U654" i="6"/>
  <c r="U655" i="6"/>
  <c r="U656" i="6"/>
  <c r="U657" i="6"/>
  <c r="W657" i="6" s="1"/>
  <c r="U658" i="6"/>
  <c r="U659" i="6"/>
  <c r="W659" i="6" s="1"/>
  <c r="U660" i="6"/>
  <c r="U661" i="6"/>
  <c r="W661" i="6" s="1"/>
  <c r="U662" i="6"/>
  <c r="W662" i="6" s="1"/>
  <c r="U663" i="6"/>
  <c r="W663" i="6" s="1"/>
  <c r="U664" i="6"/>
  <c r="U665" i="6"/>
  <c r="U666" i="6"/>
  <c r="U667" i="6"/>
  <c r="U668" i="6"/>
  <c r="U669" i="6"/>
  <c r="U670" i="6"/>
  <c r="U671" i="6"/>
  <c r="U672" i="6"/>
  <c r="U673" i="6"/>
  <c r="U674" i="6"/>
  <c r="U675" i="6"/>
  <c r="W675" i="6" s="1"/>
  <c r="U676" i="6"/>
  <c r="U677" i="6"/>
  <c r="U678" i="6"/>
  <c r="W678" i="6" s="1"/>
  <c r="U679" i="6"/>
  <c r="U680" i="6"/>
  <c r="U681" i="6"/>
  <c r="U682" i="6"/>
  <c r="U683" i="6"/>
  <c r="W683" i="6" s="1"/>
  <c r="U684" i="6"/>
  <c r="U685" i="6"/>
  <c r="U686" i="6"/>
  <c r="U687" i="6"/>
  <c r="U688" i="6"/>
  <c r="U689" i="6"/>
  <c r="U690" i="6"/>
  <c r="U691" i="6"/>
  <c r="U692" i="6"/>
  <c r="U693" i="6"/>
  <c r="U694" i="6"/>
  <c r="U695" i="6"/>
  <c r="U696" i="6"/>
  <c r="U697" i="6"/>
  <c r="U698" i="6"/>
  <c r="U699" i="6"/>
  <c r="U700" i="6"/>
  <c r="U701" i="6"/>
  <c r="U702" i="6"/>
  <c r="U703" i="6"/>
  <c r="U704" i="6"/>
  <c r="U705" i="6"/>
  <c r="U706" i="6"/>
  <c r="U5" i="6"/>
  <c r="T6" i="6"/>
  <c r="T7" i="6"/>
  <c r="T8" i="6"/>
  <c r="V8" i="6" s="1"/>
  <c r="T9" i="6"/>
  <c r="T10" i="6"/>
  <c r="T11" i="6"/>
  <c r="T12" i="6"/>
  <c r="T13" i="6"/>
  <c r="T14" i="6"/>
  <c r="V14" i="6" s="1"/>
  <c r="T15" i="6"/>
  <c r="T16" i="6"/>
  <c r="T17" i="6"/>
  <c r="T18" i="6"/>
  <c r="T19" i="6"/>
  <c r="X19" i="6" s="1"/>
  <c r="T20" i="6"/>
  <c r="T21" i="6"/>
  <c r="X21" i="6" s="1"/>
  <c r="T22" i="6"/>
  <c r="T23" i="6"/>
  <c r="T24" i="6"/>
  <c r="V24" i="6" s="1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V37" i="6" s="1"/>
  <c r="T38" i="6"/>
  <c r="T39" i="6"/>
  <c r="T40" i="6"/>
  <c r="T41" i="6"/>
  <c r="X41" i="6" s="1"/>
  <c r="T42" i="6"/>
  <c r="T43" i="6"/>
  <c r="T44" i="6"/>
  <c r="T45" i="6"/>
  <c r="V45" i="6" s="1"/>
  <c r="T46" i="6"/>
  <c r="T47" i="6"/>
  <c r="T48" i="6"/>
  <c r="X48" i="6" s="1"/>
  <c r="T49" i="6"/>
  <c r="T50" i="6"/>
  <c r="T51" i="6"/>
  <c r="T52" i="6"/>
  <c r="T53" i="6"/>
  <c r="T54" i="6"/>
  <c r="T55" i="6"/>
  <c r="T56" i="6"/>
  <c r="V56" i="6" s="1"/>
  <c r="T57" i="6"/>
  <c r="T58" i="6"/>
  <c r="T59" i="6"/>
  <c r="X59" i="6" s="1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X76" i="6" s="1"/>
  <c r="T77" i="6"/>
  <c r="V77" i="6" s="1"/>
  <c r="T78" i="6"/>
  <c r="T79" i="6"/>
  <c r="X79" i="6" s="1"/>
  <c r="T80" i="6"/>
  <c r="T81" i="6"/>
  <c r="T82" i="6"/>
  <c r="T83" i="6"/>
  <c r="T84" i="6"/>
  <c r="T85" i="6"/>
  <c r="T86" i="6"/>
  <c r="T87" i="6"/>
  <c r="T88" i="6"/>
  <c r="T89" i="6"/>
  <c r="T90" i="6"/>
  <c r="V90" i="6" s="1"/>
  <c r="T91" i="6"/>
  <c r="T92" i="6"/>
  <c r="T93" i="6"/>
  <c r="T94" i="6"/>
  <c r="T95" i="6"/>
  <c r="T96" i="6"/>
  <c r="V96" i="6" s="1"/>
  <c r="T97" i="6"/>
  <c r="X97" i="6" s="1"/>
  <c r="T98" i="6"/>
  <c r="V98" i="6" s="1"/>
  <c r="T99" i="6"/>
  <c r="T100" i="6"/>
  <c r="T101" i="6"/>
  <c r="V101" i="6" s="1"/>
  <c r="T102" i="6"/>
  <c r="T103" i="6"/>
  <c r="T104" i="6"/>
  <c r="X104" i="6" s="1"/>
  <c r="T105" i="6"/>
  <c r="T106" i="6"/>
  <c r="V106" i="6" s="1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V122" i="6" s="1"/>
  <c r="T123" i="6"/>
  <c r="V123" i="6" s="1"/>
  <c r="T124" i="6"/>
  <c r="T125" i="6"/>
  <c r="T126" i="6"/>
  <c r="T127" i="6"/>
  <c r="T128" i="6"/>
  <c r="T129" i="6"/>
  <c r="T130" i="6"/>
  <c r="T131" i="6"/>
  <c r="T132" i="6"/>
  <c r="T133" i="6"/>
  <c r="V133" i="6" s="1"/>
  <c r="T134" i="6"/>
  <c r="T135" i="6"/>
  <c r="T136" i="6"/>
  <c r="X136" i="6" s="1"/>
  <c r="T137" i="6"/>
  <c r="T138" i="6"/>
  <c r="V138" i="6" s="1"/>
  <c r="T139" i="6"/>
  <c r="T140" i="6"/>
  <c r="T141" i="6"/>
  <c r="T142" i="6"/>
  <c r="T143" i="6"/>
  <c r="T144" i="6"/>
  <c r="V144" i="6" s="1"/>
  <c r="T145" i="6"/>
  <c r="T146" i="6"/>
  <c r="T147" i="6"/>
  <c r="V147" i="6" s="1"/>
  <c r="T148" i="6"/>
  <c r="X148" i="6" s="1"/>
  <c r="T149" i="6"/>
  <c r="X149" i="6" s="1"/>
  <c r="T150" i="6"/>
  <c r="T151" i="6"/>
  <c r="T152" i="6"/>
  <c r="T153" i="6"/>
  <c r="T154" i="6"/>
  <c r="T155" i="6"/>
  <c r="T156" i="6"/>
  <c r="T157" i="6"/>
  <c r="T158" i="6"/>
  <c r="V158" i="6" s="1"/>
  <c r="T159" i="6"/>
  <c r="T160" i="6"/>
  <c r="T161" i="6"/>
  <c r="T162" i="6"/>
  <c r="T163" i="6"/>
  <c r="T164" i="6"/>
  <c r="T165" i="6"/>
  <c r="T166" i="6"/>
  <c r="T167" i="6"/>
  <c r="T168" i="6"/>
  <c r="T169" i="6"/>
  <c r="T170" i="6"/>
  <c r="V170" i="6" s="1"/>
  <c r="T171" i="6"/>
  <c r="T172" i="6"/>
  <c r="T173" i="6"/>
  <c r="T174" i="6"/>
  <c r="T175" i="6"/>
  <c r="T176" i="6"/>
  <c r="T177" i="6"/>
  <c r="T178" i="6"/>
  <c r="T179" i="6"/>
  <c r="T180" i="6"/>
  <c r="T181" i="6"/>
  <c r="T182" i="6"/>
  <c r="T183" i="6"/>
  <c r="T184" i="6"/>
  <c r="T185" i="6"/>
  <c r="T186" i="6"/>
  <c r="T187" i="6"/>
  <c r="T188" i="6"/>
  <c r="T189" i="6"/>
  <c r="T190" i="6"/>
  <c r="T191" i="6"/>
  <c r="T192" i="6"/>
  <c r="V192" i="6" s="1"/>
  <c r="T193" i="6"/>
  <c r="T194" i="6"/>
  <c r="T195" i="6"/>
  <c r="X195" i="6" s="1"/>
  <c r="T196" i="6"/>
  <c r="T197" i="6"/>
  <c r="T198" i="6"/>
  <c r="T199" i="6"/>
  <c r="T200" i="6"/>
  <c r="T201" i="6"/>
  <c r="T202" i="6"/>
  <c r="T203" i="6"/>
  <c r="T204" i="6"/>
  <c r="T205" i="6"/>
  <c r="T206" i="6"/>
  <c r="T207" i="6"/>
  <c r="T208" i="6"/>
  <c r="T209" i="6"/>
  <c r="T210" i="6"/>
  <c r="T211" i="6"/>
  <c r="T212" i="6"/>
  <c r="T213" i="6"/>
  <c r="T214" i="6"/>
  <c r="T215" i="6"/>
  <c r="T216" i="6"/>
  <c r="T217" i="6"/>
  <c r="T218" i="6"/>
  <c r="T219" i="6"/>
  <c r="T220" i="6"/>
  <c r="T221" i="6"/>
  <c r="T222" i="6"/>
  <c r="T223" i="6"/>
  <c r="T224" i="6"/>
  <c r="T225" i="6"/>
  <c r="T226" i="6"/>
  <c r="T227" i="6"/>
  <c r="T228" i="6"/>
  <c r="T229" i="6"/>
  <c r="T230" i="6"/>
  <c r="T231" i="6"/>
  <c r="T232" i="6"/>
  <c r="T233" i="6"/>
  <c r="T234" i="6"/>
  <c r="T235" i="6"/>
  <c r="T236" i="6"/>
  <c r="T237" i="6"/>
  <c r="T238" i="6"/>
  <c r="X238" i="6" s="1"/>
  <c r="T239" i="6"/>
  <c r="T240" i="6"/>
  <c r="T241" i="6"/>
  <c r="T242" i="6"/>
  <c r="T243" i="6"/>
  <c r="T244" i="6"/>
  <c r="T245" i="6"/>
  <c r="T246" i="6"/>
  <c r="V246" i="6" s="1"/>
  <c r="T247" i="6"/>
  <c r="T248" i="6"/>
  <c r="T249" i="6"/>
  <c r="T250" i="6"/>
  <c r="V250" i="6" s="1"/>
  <c r="T251" i="6"/>
  <c r="X251" i="6" s="1"/>
  <c r="T252" i="6"/>
  <c r="V252" i="6" s="1"/>
  <c r="T253" i="6"/>
  <c r="T254" i="6"/>
  <c r="T255" i="6"/>
  <c r="T256" i="6"/>
  <c r="V256" i="6" s="1"/>
  <c r="T257" i="6"/>
  <c r="T258" i="6"/>
  <c r="V258" i="6" s="1"/>
  <c r="T259" i="6"/>
  <c r="T260" i="6"/>
  <c r="T261" i="6"/>
  <c r="T262" i="6"/>
  <c r="T263" i="6"/>
  <c r="T264" i="6"/>
  <c r="T265" i="6"/>
  <c r="T266" i="6"/>
  <c r="T267" i="6"/>
  <c r="T268" i="6"/>
  <c r="T269" i="6"/>
  <c r="T270" i="6"/>
  <c r="T271" i="6"/>
  <c r="T272" i="6"/>
  <c r="X272" i="6" s="1"/>
  <c r="T273" i="6"/>
  <c r="T274" i="6"/>
  <c r="T275" i="6"/>
  <c r="T276" i="6"/>
  <c r="T277" i="6"/>
  <c r="T278" i="6"/>
  <c r="T279" i="6"/>
  <c r="T280" i="6"/>
  <c r="T281" i="6"/>
  <c r="T282" i="6"/>
  <c r="T283" i="6"/>
  <c r="T284" i="6"/>
  <c r="T285" i="6"/>
  <c r="T286" i="6"/>
  <c r="T287" i="6"/>
  <c r="X287" i="6" s="1"/>
  <c r="T288" i="6"/>
  <c r="X288" i="6" s="1"/>
  <c r="T289" i="6"/>
  <c r="T290" i="6"/>
  <c r="T291" i="6"/>
  <c r="V291" i="6" s="1"/>
  <c r="T292" i="6"/>
  <c r="T293" i="6"/>
  <c r="T294" i="6"/>
  <c r="V294" i="6" s="1"/>
  <c r="T295" i="6"/>
  <c r="T296" i="6"/>
  <c r="T297" i="6"/>
  <c r="T298" i="6"/>
  <c r="T299" i="6"/>
  <c r="T300" i="6"/>
  <c r="T301" i="6"/>
  <c r="T302" i="6"/>
  <c r="T303" i="6"/>
  <c r="T304" i="6"/>
  <c r="T305" i="6"/>
  <c r="T306" i="6"/>
  <c r="T307" i="6"/>
  <c r="T308" i="6"/>
  <c r="T309" i="6"/>
  <c r="T310" i="6"/>
  <c r="T311" i="6"/>
  <c r="T312" i="6"/>
  <c r="T313" i="6"/>
  <c r="T314" i="6"/>
  <c r="T315" i="6"/>
  <c r="T316" i="6"/>
  <c r="V316" i="6" s="1"/>
  <c r="T317" i="6"/>
  <c r="T318" i="6"/>
  <c r="T319" i="6"/>
  <c r="T320" i="6"/>
  <c r="T321" i="6"/>
  <c r="T322" i="6"/>
  <c r="X322" i="6" s="1"/>
  <c r="T323" i="6"/>
  <c r="T324" i="6"/>
  <c r="T325" i="6"/>
  <c r="T326" i="6"/>
  <c r="T327" i="6"/>
  <c r="T328" i="6"/>
  <c r="X328" i="6" s="1"/>
  <c r="T329" i="6"/>
  <c r="T330" i="6"/>
  <c r="T331" i="6"/>
  <c r="T332" i="6"/>
  <c r="T333" i="6"/>
  <c r="T334" i="6"/>
  <c r="T335" i="6"/>
  <c r="X335" i="6" s="1"/>
  <c r="T336" i="6"/>
  <c r="T337" i="6"/>
  <c r="T338" i="6"/>
  <c r="V338" i="6" s="1"/>
  <c r="T339" i="6"/>
  <c r="T340" i="6"/>
  <c r="X340" i="6" s="1"/>
  <c r="T341" i="6"/>
  <c r="T342" i="6"/>
  <c r="T343" i="6"/>
  <c r="T344" i="6"/>
  <c r="T345" i="6"/>
  <c r="T346" i="6"/>
  <c r="T347" i="6"/>
  <c r="T348" i="6"/>
  <c r="T349" i="6"/>
  <c r="T350" i="6"/>
  <c r="T351" i="6"/>
  <c r="T352" i="6"/>
  <c r="T353" i="6"/>
  <c r="T354" i="6"/>
  <c r="T355" i="6"/>
  <c r="T356" i="6"/>
  <c r="T357" i="6"/>
  <c r="T358" i="6"/>
  <c r="T359" i="6"/>
  <c r="T360" i="6"/>
  <c r="T361" i="6"/>
  <c r="T362" i="6"/>
  <c r="T363" i="6"/>
  <c r="T364" i="6"/>
  <c r="T365" i="6"/>
  <c r="T366" i="6"/>
  <c r="T367" i="6"/>
  <c r="T368" i="6"/>
  <c r="X368" i="6" s="1"/>
  <c r="T369" i="6"/>
  <c r="T370" i="6"/>
  <c r="T371" i="6"/>
  <c r="T372" i="6"/>
  <c r="T373" i="6"/>
  <c r="T374" i="6"/>
  <c r="T375" i="6"/>
  <c r="T376" i="6"/>
  <c r="T377" i="6"/>
  <c r="T378" i="6"/>
  <c r="T379" i="6"/>
  <c r="T380" i="6"/>
  <c r="T381" i="6"/>
  <c r="T382" i="6"/>
  <c r="T383" i="6"/>
  <c r="T384" i="6"/>
  <c r="T385" i="6"/>
  <c r="T386" i="6"/>
  <c r="T387" i="6"/>
  <c r="T388" i="6"/>
  <c r="T389" i="6"/>
  <c r="V389" i="6" s="1"/>
  <c r="T390" i="6"/>
  <c r="X390" i="6" s="1"/>
  <c r="T391" i="6"/>
  <c r="T392" i="6"/>
  <c r="T393" i="6"/>
  <c r="T394" i="6"/>
  <c r="T395" i="6"/>
  <c r="T396" i="6"/>
  <c r="T397" i="6"/>
  <c r="V397" i="6" s="1"/>
  <c r="T398" i="6"/>
  <c r="T399" i="6"/>
  <c r="T400" i="6"/>
  <c r="T401" i="6"/>
  <c r="T402" i="6"/>
  <c r="T403" i="6"/>
  <c r="T404" i="6"/>
  <c r="X404" i="6" s="1"/>
  <c r="T405" i="6"/>
  <c r="T406" i="6"/>
  <c r="T407" i="6"/>
  <c r="X407" i="6" s="1"/>
  <c r="T408" i="6"/>
  <c r="T409" i="6"/>
  <c r="T410" i="6"/>
  <c r="X410" i="6" s="1"/>
  <c r="T411" i="6"/>
  <c r="T412" i="6"/>
  <c r="T413" i="6"/>
  <c r="T414" i="6"/>
  <c r="V414" i="6" s="1"/>
  <c r="T415" i="6"/>
  <c r="T416" i="6"/>
  <c r="T417" i="6"/>
  <c r="T418" i="6"/>
  <c r="T419" i="6"/>
  <c r="T420" i="6"/>
  <c r="T421" i="6"/>
  <c r="V421" i="6" s="1"/>
  <c r="T422" i="6"/>
  <c r="T423" i="6"/>
  <c r="T424" i="6"/>
  <c r="T425" i="6"/>
  <c r="T426" i="6"/>
  <c r="T427" i="6"/>
  <c r="T428" i="6"/>
  <c r="T429" i="6"/>
  <c r="T430" i="6"/>
  <c r="T431" i="6"/>
  <c r="T432" i="6"/>
  <c r="T433" i="6"/>
  <c r="T434" i="6"/>
  <c r="T435" i="6"/>
  <c r="T436" i="6"/>
  <c r="T437" i="6"/>
  <c r="T438" i="6"/>
  <c r="T439" i="6"/>
  <c r="X439" i="6" s="1"/>
  <c r="T440" i="6"/>
  <c r="T441" i="6"/>
  <c r="T442" i="6"/>
  <c r="T443" i="6"/>
  <c r="T444" i="6"/>
  <c r="T445" i="6"/>
  <c r="T446" i="6"/>
  <c r="T447" i="6"/>
  <c r="T448" i="6"/>
  <c r="T449" i="6"/>
  <c r="T450" i="6"/>
  <c r="V450" i="6" s="1"/>
  <c r="T451" i="6"/>
  <c r="T452" i="6"/>
  <c r="T453" i="6"/>
  <c r="T454" i="6"/>
  <c r="T455" i="6"/>
  <c r="T456" i="6"/>
  <c r="T457" i="6"/>
  <c r="T458" i="6"/>
  <c r="T459" i="6"/>
  <c r="T460" i="6"/>
  <c r="T461" i="6"/>
  <c r="T462" i="6"/>
  <c r="T463" i="6"/>
  <c r="T464" i="6"/>
  <c r="T465" i="6"/>
  <c r="T466" i="6"/>
  <c r="T467" i="6"/>
  <c r="T468" i="6"/>
  <c r="T469" i="6"/>
  <c r="T470" i="6"/>
  <c r="T471" i="6"/>
  <c r="T472" i="6"/>
  <c r="T473" i="6"/>
  <c r="T474" i="6"/>
  <c r="T475" i="6"/>
  <c r="T476" i="6"/>
  <c r="T477" i="6"/>
  <c r="T478" i="6"/>
  <c r="T479" i="6"/>
  <c r="T480" i="6"/>
  <c r="T481" i="6"/>
  <c r="T482" i="6"/>
  <c r="T483" i="6"/>
  <c r="T484" i="6"/>
  <c r="T485" i="6"/>
  <c r="T486" i="6"/>
  <c r="T487" i="6"/>
  <c r="T488" i="6"/>
  <c r="T489" i="6"/>
  <c r="T490" i="6"/>
  <c r="T491" i="6"/>
  <c r="T492" i="6"/>
  <c r="T493" i="6"/>
  <c r="T494" i="6"/>
  <c r="T495" i="6"/>
  <c r="T496" i="6"/>
  <c r="T497" i="6"/>
  <c r="T498" i="6"/>
  <c r="T499" i="6"/>
  <c r="T500" i="6"/>
  <c r="T501" i="6"/>
  <c r="T502" i="6"/>
  <c r="T503" i="6"/>
  <c r="T504" i="6"/>
  <c r="T505" i="6"/>
  <c r="T506" i="6"/>
  <c r="T507" i="6"/>
  <c r="V507" i="6" s="1"/>
  <c r="T508" i="6"/>
  <c r="T509" i="6"/>
  <c r="T510" i="6"/>
  <c r="T511" i="6"/>
  <c r="T512" i="6"/>
  <c r="T513" i="6"/>
  <c r="T514" i="6"/>
  <c r="T515" i="6"/>
  <c r="T516" i="6"/>
  <c r="T517" i="6"/>
  <c r="T518" i="6"/>
  <c r="T519" i="6"/>
  <c r="T520" i="6"/>
  <c r="T521" i="6"/>
  <c r="T522" i="6"/>
  <c r="T523" i="6"/>
  <c r="T524" i="6"/>
  <c r="T525" i="6"/>
  <c r="T526" i="6"/>
  <c r="T527" i="6"/>
  <c r="T528" i="6"/>
  <c r="T529" i="6"/>
  <c r="T530" i="6"/>
  <c r="T531" i="6"/>
  <c r="T532" i="6"/>
  <c r="X532" i="6" s="1"/>
  <c r="T533" i="6"/>
  <c r="T534" i="6"/>
  <c r="T535" i="6"/>
  <c r="T536" i="6"/>
  <c r="T537" i="6"/>
  <c r="T538" i="6"/>
  <c r="T539" i="6"/>
  <c r="T540" i="6"/>
  <c r="T541" i="6"/>
  <c r="T542" i="6"/>
  <c r="V542" i="6" s="1"/>
  <c r="T543" i="6"/>
  <c r="T544" i="6"/>
  <c r="V544" i="6" s="1"/>
  <c r="T545" i="6"/>
  <c r="T546" i="6"/>
  <c r="T547" i="6"/>
  <c r="V547" i="6" s="1"/>
  <c r="T548" i="6"/>
  <c r="T549" i="6"/>
  <c r="V549" i="6" s="1"/>
  <c r="T550" i="6"/>
  <c r="T551" i="6"/>
  <c r="T552" i="6"/>
  <c r="T553" i="6"/>
  <c r="T554" i="6"/>
  <c r="V554" i="6" s="1"/>
  <c r="T555" i="6"/>
  <c r="V555" i="6" s="1"/>
  <c r="T556" i="6"/>
  <c r="T557" i="6"/>
  <c r="T558" i="6"/>
  <c r="T559" i="6"/>
  <c r="T560" i="6"/>
  <c r="V560" i="6" s="1"/>
  <c r="T561" i="6"/>
  <c r="T562" i="6"/>
  <c r="V562" i="6" s="1"/>
  <c r="T563" i="6"/>
  <c r="T564" i="6"/>
  <c r="T565" i="6"/>
  <c r="T566" i="6"/>
  <c r="T567" i="6"/>
  <c r="T568" i="6"/>
  <c r="T569" i="6"/>
  <c r="T570" i="6"/>
  <c r="T571" i="6"/>
  <c r="T572" i="6"/>
  <c r="T573" i="6"/>
  <c r="T574" i="6"/>
  <c r="T575" i="6"/>
  <c r="T576" i="6"/>
  <c r="T577" i="6"/>
  <c r="T578" i="6"/>
  <c r="T579" i="6"/>
  <c r="T580" i="6"/>
  <c r="X580" i="6" s="1"/>
  <c r="T581" i="6"/>
  <c r="T582" i="6"/>
  <c r="T583" i="6"/>
  <c r="T584" i="6"/>
  <c r="T585" i="6"/>
  <c r="T586" i="6"/>
  <c r="T587" i="6"/>
  <c r="T588" i="6"/>
  <c r="T589" i="6"/>
  <c r="T590" i="6"/>
  <c r="T591" i="6"/>
  <c r="T592" i="6"/>
  <c r="T593" i="6"/>
  <c r="T594" i="6"/>
  <c r="V594" i="6" s="1"/>
  <c r="T595" i="6"/>
  <c r="T596" i="6"/>
  <c r="T597" i="6"/>
  <c r="T598" i="6"/>
  <c r="T599" i="6"/>
  <c r="T600" i="6"/>
  <c r="X600" i="6" s="1"/>
  <c r="T601" i="6"/>
  <c r="T602" i="6"/>
  <c r="T603" i="6"/>
  <c r="T604" i="6"/>
  <c r="T605" i="6"/>
  <c r="T606" i="6"/>
  <c r="V606" i="6" s="1"/>
  <c r="T607" i="6"/>
  <c r="T608" i="6"/>
  <c r="T609" i="6"/>
  <c r="T610" i="6"/>
  <c r="T611" i="6"/>
  <c r="T612" i="6"/>
  <c r="T613" i="6"/>
  <c r="T614" i="6"/>
  <c r="T615" i="6"/>
  <c r="T616" i="6"/>
  <c r="T617" i="6"/>
  <c r="T618" i="6"/>
  <c r="T619" i="6"/>
  <c r="X619" i="6" s="1"/>
  <c r="T620" i="6"/>
  <c r="V620" i="6" s="1"/>
  <c r="T621" i="6"/>
  <c r="X621" i="6" s="1"/>
  <c r="T622" i="6"/>
  <c r="T623" i="6"/>
  <c r="T624" i="6"/>
  <c r="V624" i="6" s="1"/>
  <c r="T625" i="6"/>
  <c r="T626" i="6"/>
  <c r="T627" i="6"/>
  <c r="T628" i="6"/>
  <c r="T629" i="6"/>
  <c r="T630" i="6"/>
  <c r="T631" i="6"/>
  <c r="T632" i="6"/>
  <c r="T633" i="6"/>
  <c r="T634" i="6"/>
  <c r="V634" i="6" s="1"/>
  <c r="T635" i="6"/>
  <c r="T636" i="6"/>
  <c r="V636" i="6" s="1"/>
  <c r="T637" i="6"/>
  <c r="T638" i="6"/>
  <c r="V638" i="6" s="1"/>
  <c r="T639" i="6"/>
  <c r="T640" i="6"/>
  <c r="T641" i="6"/>
  <c r="T642" i="6"/>
  <c r="T643" i="6"/>
  <c r="X643" i="6" s="1"/>
  <c r="T644" i="6"/>
  <c r="T645" i="6"/>
  <c r="V645" i="6" s="1"/>
  <c r="T646" i="6"/>
  <c r="T647" i="6"/>
  <c r="T648" i="6"/>
  <c r="T649" i="6"/>
  <c r="T650" i="6"/>
  <c r="T651" i="6"/>
  <c r="X651" i="6" s="1"/>
  <c r="T652" i="6"/>
  <c r="V652" i="6" s="1"/>
  <c r="T653" i="6"/>
  <c r="T654" i="6"/>
  <c r="T655" i="6"/>
  <c r="T656" i="6"/>
  <c r="T657" i="6"/>
  <c r="T658" i="6"/>
  <c r="T659" i="6"/>
  <c r="V659" i="6" s="1"/>
  <c r="T660" i="6"/>
  <c r="T661" i="6"/>
  <c r="V661" i="6" s="1"/>
  <c r="T662" i="6"/>
  <c r="V662" i="6" s="1"/>
  <c r="T663" i="6"/>
  <c r="V663" i="6" s="1"/>
  <c r="T664" i="6"/>
  <c r="T665" i="6"/>
  <c r="T666" i="6"/>
  <c r="T667" i="6"/>
  <c r="T668" i="6"/>
  <c r="T669" i="6"/>
  <c r="T670" i="6"/>
  <c r="T671" i="6"/>
  <c r="T672" i="6"/>
  <c r="T673" i="6"/>
  <c r="T674" i="6"/>
  <c r="T675" i="6"/>
  <c r="V675" i="6" s="1"/>
  <c r="T676" i="6"/>
  <c r="T677" i="6"/>
  <c r="T678" i="6"/>
  <c r="V678" i="6" s="1"/>
  <c r="T679" i="6"/>
  <c r="T680" i="6"/>
  <c r="T681" i="6"/>
  <c r="T682" i="6"/>
  <c r="T683" i="6"/>
  <c r="V683" i="6" s="1"/>
  <c r="T684" i="6"/>
  <c r="T685" i="6"/>
  <c r="T686" i="6"/>
  <c r="T687" i="6"/>
  <c r="T688" i="6"/>
  <c r="T689" i="6"/>
  <c r="T690" i="6"/>
  <c r="T691" i="6"/>
  <c r="T692" i="6"/>
  <c r="T693" i="6"/>
  <c r="T694" i="6"/>
  <c r="T695" i="6"/>
  <c r="T696" i="6"/>
  <c r="T697" i="6"/>
  <c r="T698" i="6"/>
  <c r="T699" i="6"/>
  <c r="T700" i="6"/>
  <c r="T701" i="6"/>
  <c r="T702" i="6"/>
  <c r="T703" i="6"/>
  <c r="T704" i="6"/>
  <c r="T705" i="6"/>
  <c r="T706" i="6"/>
  <c r="T5" i="6"/>
  <c r="V5" i="6"/>
  <c r="V6" i="6"/>
  <c r="V7" i="6"/>
  <c r="V9" i="6"/>
  <c r="V10" i="6"/>
  <c r="V11" i="6"/>
  <c r="V12" i="6"/>
  <c r="V13" i="6"/>
  <c r="V15" i="6"/>
  <c r="V16" i="6"/>
  <c r="V17" i="6"/>
  <c r="V18" i="6"/>
  <c r="V19" i="6"/>
  <c r="V20" i="6"/>
  <c r="V21" i="6"/>
  <c r="V22" i="6"/>
  <c r="V23" i="6"/>
  <c r="V25" i="6"/>
  <c r="V26" i="6"/>
  <c r="V27" i="6"/>
  <c r="V28" i="6"/>
  <c r="V29" i="6"/>
  <c r="V30" i="6"/>
  <c r="V31" i="6"/>
  <c r="V32" i="6"/>
  <c r="V33" i="6"/>
  <c r="V34" i="6"/>
  <c r="V35" i="6"/>
  <c r="V36" i="6"/>
  <c r="V38" i="6"/>
  <c r="V39" i="6"/>
  <c r="V40" i="6"/>
  <c r="V41" i="6"/>
  <c r="V42" i="6"/>
  <c r="V43" i="6"/>
  <c r="V44" i="6"/>
  <c r="V46" i="6"/>
  <c r="V47" i="6"/>
  <c r="V48" i="6"/>
  <c r="V49" i="6"/>
  <c r="V50" i="6"/>
  <c r="V51" i="6"/>
  <c r="V52" i="6"/>
  <c r="V53" i="6"/>
  <c r="V54" i="6"/>
  <c r="V55" i="6"/>
  <c r="V57" i="6"/>
  <c r="V58" i="6"/>
  <c r="V59" i="6"/>
  <c r="V60" i="6"/>
  <c r="V61" i="6"/>
  <c r="V62" i="6"/>
  <c r="V63" i="6"/>
  <c r="V64" i="6"/>
  <c r="V65" i="6"/>
  <c r="V66" i="6"/>
  <c r="V67" i="6"/>
  <c r="V68" i="6"/>
  <c r="V69" i="6"/>
  <c r="V70" i="6"/>
  <c r="V71" i="6"/>
  <c r="V72" i="6"/>
  <c r="V73" i="6"/>
  <c r="V74" i="6"/>
  <c r="V75" i="6"/>
  <c r="V76" i="6"/>
  <c r="V78" i="6"/>
  <c r="V79" i="6"/>
  <c r="V80" i="6"/>
  <c r="V81" i="6"/>
  <c r="V82" i="6"/>
  <c r="V83" i="6"/>
  <c r="V84" i="6"/>
  <c r="V85" i="6"/>
  <c r="V86" i="6"/>
  <c r="V87" i="6"/>
  <c r="V88" i="6"/>
  <c r="V89" i="6"/>
  <c r="V91" i="6"/>
  <c r="V92" i="6"/>
  <c r="V93" i="6"/>
  <c r="V94" i="6"/>
  <c r="V95" i="6"/>
  <c r="V97" i="6"/>
  <c r="V99" i="6"/>
  <c r="V100" i="6"/>
  <c r="V102" i="6"/>
  <c r="V103" i="6"/>
  <c r="V104" i="6"/>
  <c r="V105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4" i="6"/>
  <c r="V125" i="6"/>
  <c r="V126" i="6"/>
  <c r="V127" i="6"/>
  <c r="V128" i="6"/>
  <c r="V129" i="6"/>
  <c r="V130" i="6"/>
  <c r="V131" i="6"/>
  <c r="V132" i="6"/>
  <c r="V134" i="6"/>
  <c r="V135" i="6"/>
  <c r="V136" i="6"/>
  <c r="V137" i="6"/>
  <c r="V139" i="6"/>
  <c r="V140" i="6"/>
  <c r="V141" i="6"/>
  <c r="V142" i="6"/>
  <c r="V143" i="6"/>
  <c r="V145" i="6"/>
  <c r="V146" i="6"/>
  <c r="V148" i="6"/>
  <c r="V149" i="6"/>
  <c r="V150" i="6"/>
  <c r="V151" i="6"/>
  <c r="V152" i="6"/>
  <c r="V153" i="6"/>
  <c r="V154" i="6"/>
  <c r="V155" i="6"/>
  <c r="V156" i="6"/>
  <c r="V157" i="6"/>
  <c r="V159" i="6"/>
  <c r="V160" i="6"/>
  <c r="V161" i="6"/>
  <c r="V162" i="6"/>
  <c r="V163" i="6"/>
  <c r="V164" i="6"/>
  <c r="V165" i="6"/>
  <c r="V166" i="6"/>
  <c r="V167" i="6"/>
  <c r="V168" i="6"/>
  <c r="V169" i="6"/>
  <c r="V171" i="6"/>
  <c r="V172" i="6"/>
  <c r="V173" i="6"/>
  <c r="V174" i="6"/>
  <c r="V175" i="6"/>
  <c r="V176" i="6"/>
  <c r="V177" i="6"/>
  <c r="V178" i="6"/>
  <c r="V179" i="6"/>
  <c r="V180" i="6"/>
  <c r="V181" i="6"/>
  <c r="V182" i="6"/>
  <c r="V183" i="6"/>
  <c r="V184" i="6"/>
  <c r="V185" i="6"/>
  <c r="V186" i="6"/>
  <c r="V187" i="6"/>
  <c r="V188" i="6"/>
  <c r="V189" i="6"/>
  <c r="V190" i="6"/>
  <c r="V191" i="6"/>
  <c r="V193" i="6"/>
  <c r="V194" i="6"/>
  <c r="V195" i="6"/>
  <c r="V196" i="6"/>
  <c r="V197" i="6"/>
  <c r="V198" i="6"/>
  <c r="V199" i="6"/>
  <c r="V200" i="6"/>
  <c r="V201" i="6"/>
  <c r="V202" i="6"/>
  <c r="V203" i="6"/>
  <c r="V204" i="6"/>
  <c r="V205" i="6"/>
  <c r="V206" i="6"/>
  <c r="V207" i="6"/>
  <c r="V208" i="6"/>
  <c r="V209" i="6"/>
  <c r="V210" i="6"/>
  <c r="V211" i="6"/>
  <c r="V212" i="6"/>
  <c r="V213" i="6"/>
  <c r="V214" i="6"/>
  <c r="V215" i="6"/>
  <c r="V216" i="6"/>
  <c r="V217" i="6"/>
  <c r="V218" i="6"/>
  <c r="V219" i="6"/>
  <c r="V220" i="6"/>
  <c r="V221" i="6"/>
  <c r="V222" i="6"/>
  <c r="V223" i="6"/>
  <c r="V224" i="6"/>
  <c r="V225" i="6"/>
  <c r="V226" i="6"/>
  <c r="V227" i="6"/>
  <c r="V228" i="6"/>
  <c r="V229" i="6"/>
  <c r="V230" i="6"/>
  <c r="V231" i="6"/>
  <c r="V232" i="6"/>
  <c r="V233" i="6"/>
  <c r="V234" i="6"/>
  <c r="V235" i="6"/>
  <c r="V236" i="6"/>
  <c r="V237" i="6"/>
  <c r="V238" i="6"/>
  <c r="V239" i="6"/>
  <c r="V240" i="6"/>
  <c r="V241" i="6"/>
  <c r="V242" i="6"/>
  <c r="V243" i="6"/>
  <c r="V244" i="6"/>
  <c r="V245" i="6"/>
  <c r="V247" i="6"/>
  <c r="V248" i="6"/>
  <c r="V249" i="6"/>
  <c r="V251" i="6"/>
  <c r="V253" i="6"/>
  <c r="V254" i="6"/>
  <c r="V255" i="6"/>
  <c r="V257" i="6"/>
  <c r="V259" i="6"/>
  <c r="V260" i="6"/>
  <c r="V261" i="6"/>
  <c r="V262" i="6"/>
  <c r="V263" i="6"/>
  <c r="V264" i="6"/>
  <c r="V265" i="6"/>
  <c r="V266" i="6"/>
  <c r="V267" i="6"/>
  <c r="V268" i="6"/>
  <c r="V269" i="6"/>
  <c r="V270" i="6"/>
  <c r="V271" i="6"/>
  <c r="V272" i="6"/>
  <c r="V273" i="6"/>
  <c r="V274" i="6"/>
  <c r="V275" i="6"/>
  <c r="V276" i="6"/>
  <c r="V277" i="6"/>
  <c r="V278" i="6"/>
  <c r="V279" i="6"/>
  <c r="V280" i="6"/>
  <c r="V281" i="6"/>
  <c r="V282" i="6"/>
  <c r="V283" i="6"/>
  <c r="V284" i="6"/>
  <c r="V285" i="6"/>
  <c r="V286" i="6"/>
  <c r="V287" i="6"/>
  <c r="V288" i="6"/>
  <c r="V289" i="6"/>
  <c r="V290" i="6"/>
  <c r="V292" i="6"/>
  <c r="V293" i="6"/>
  <c r="V295" i="6"/>
  <c r="V296" i="6"/>
  <c r="V297" i="6"/>
  <c r="V298" i="6"/>
  <c r="V299" i="6"/>
  <c r="V300" i="6"/>
  <c r="V301" i="6"/>
  <c r="V302" i="6"/>
  <c r="V303" i="6"/>
  <c r="V304" i="6"/>
  <c r="V305" i="6"/>
  <c r="V306" i="6"/>
  <c r="V307" i="6"/>
  <c r="V308" i="6"/>
  <c r="V309" i="6"/>
  <c r="V310" i="6"/>
  <c r="V311" i="6"/>
  <c r="V312" i="6"/>
  <c r="V313" i="6"/>
  <c r="V314" i="6"/>
  <c r="V315" i="6"/>
  <c r="V317" i="6"/>
  <c r="V318" i="6"/>
  <c r="V319" i="6"/>
  <c r="V320" i="6"/>
  <c r="V321" i="6"/>
  <c r="V322" i="6"/>
  <c r="V323" i="6"/>
  <c r="V324" i="6"/>
  <c r="V325" i="6"/>
  <c r="V326" i="6"/>
  <c r="V327" i="6"/>
  <c r="V328" i="6"/>
  <c r="V329" i="6"/>
  <c r="V330" i="6"/>
  <c r="V331" i="6"/>
  <c r="V332" i="6"/>
  <c r="V333" i="6"/>
  <c r="V334" i="6"/>
  <c r="V335" i="6"/>
  <c r="V336" i="6"/>
  <c r="V337" i="6"/>
  <c r="V339" i="6"/>
  <c r="V340" i="6"/>
  <c r="V341" i="6"/>
  <c r="V342" i="6"/>
  <c r="V343" i="6"/>
  <c r="V344" i="6"/>
  <c r="V345" i="6"/>
  <c r="V346" i="6"/>
  <c r="V347" i="6"/>
  <c r="V348" i="6"/>
  <c r="V349" i="6"/>
  <c r="V350" i="6"/>
  <c r="V351" i="6"/>
  <c r="V352" i="6"/>
  <c r="V353" i="6"/>
  <c r="V354" i="6"/>
  <c r="V355" i="6"/>
  <c r="V356" i="6"/>
  <c r="V357" i="6"/>
  <c r="V358" i="6"/>
  <c r="V359" i="6"/>
  <c r="V360" i="6"/>
  <c r="V361" i="6"/>
  <c r="V362" i="6"/>
  <c r="V363" i="6"/>
  <c r="V364" i="6"/>
  <c r="V365" i="6"/>
  <c r="V366" i="6"/>
  <c r="V367" i="6"/>
  <c r="V368" i="6"/>
  <c r="V369" i="6"/>
  <c r="V370" i="6"/>
  <c r="V371" i="6"/>
  <c r="V372" i="6"/>
  <c r="V373" i="6"/>
  <c r="V374" i="6"/>
  <c r="V375" i="6"/>
  <c r="V376" i="6"/>
  <c r="V377" i="6"/>
  <c r="V378" i="6"/>
  <c r="V379" i="6"/>
  <c r="V380" i="6"/>
  <c r="V381" i="6"/>
  <c r="V382" i="6"/>
  <c r="V383" i="6"/>
  <c r="V384" i="6"/>
  <c r="V385" i="6"/>
  <c r="V386" i="6"/>
  <c r="V387" i="6"/>
  <c r="V388" i="6"/>
  <c r="V390" i="6"/>
  <c r="V391" i="6"/>
  <c r="V392" i="6"/>
  <c r="V393" i="6"/>
  <c r="V394" i="6"/>
  <c r="V395" i="6"/>
  <c r="V396" i="6"/>
  <c r="V398" i="6"/>
  <c r="V399" i="6"/>
  <c r="V400" i="6"/>
  <c r="V401" i="6"/>
  <c r="V402" i="6"/>
  <c r="V403" i="6"/>
  <c r="V404" i="6"/>
  <c r="V405" i="6"/>
  <c r="V406" i="6"/>
  <c r="V407" i="6"/>
  <c r="V408" i="6"/>
  <c r="V409" i="6"/>
  <c r="V410" i="6"/>
  <c r="V411" i="6"/>
  <c r="V412" i="6"/>
  <c r="V413" i="6"/>
  <c r="V415" i="6"/>
  <c r="V416" i="6"/>
  <c r="V417" i="6"/>
  <c r="V418" i="6"/>
  <c r="V419" i="6"/>
  <c r="V420" i="6"/>
  <c r="V422" i="6"/>
  <c r="V423" i="6"/>
  <c r="V424" i="6"/>
  <c r="V425" i="6"/>
  <c r="V426" i="6"/>
  <c r="V427" i="6"/>
  <c r="V428" i="6"/>
  <c r="V429" i="6"/>
  <c r="V430" i="6"/>
  <c r="V431" i="6"/>
  <c r="V432" i="6"/>
  <c r="V433" i="6"/>
  <c r="V434" i="6"/>
  <c r="V435" i="6"/>
  <c r="V436" i="6"/>
  <c r="V437" i="6"/>
  <c r="V438" i="6"/>
  <c r="V439" i="6"/>
  <c r="V440" i="6"/>
  <c r="V441" i="6"/>
  <c r="V442" i="6"/>
  <c r="V443" i="6"/>
  <c r="V444" i="6"/>
  <c r="V445" i="6"/>
  <c r="V446" i="6"/>
  <c r="V447" i="6"/>
  <c r="V448" i="6"/>
  <c r="V449" i="6"/>
  <c r="V451" i="6"/>
  <c r="V452" i="6"/>
  <c r="V453" i="6"/>
  <c r="V454" i="6"/>
  <c r="V455" i="6"/>
  <c r="V456" i="6"/>
  <c r="V457" i="6"/>
  <c r="V458" i="6"/>
  <c r="V459" i="6"/>
  <c r="V460" i="6"/>
  <c r="V461" i="6"/>
  <c r="V462" i="6"/>
  <c r="V463" i="6"/>
  <c r="V464" i="6"/>
  <c r="V465" i="6"/>
  <c r="V466" i="6"/>
  <c r="V467" i="6"/>
  <c r="V468" i="6"/>
  <c r="V469" i="6"/>
  <c r="V470" i="6"/>
  <c r="V471" i="6"/>
  <c r="V472" i="6"/>
  <c r="V473" i="6"/>
  <c r="V474" i="6"/>
  <c r="V475" i="6"/>
  <c r="V476" i="6"/>
  <c r="V477" i="6"/>
  <c r="V478" i="6"/>
  <c r="V479" i="6"/>
  <c r="V480" i="6"/>
  <c r="V481" i="6"/>
  <c r="V482" i="6"/>
  <c r="V483" i="6"/>
  <c r="V484" i="6"/>
  <c r="V485" i="6"/>
  <c r="V486" i="6"/>
  <c r="V487" i="6"/>
  <c r="V488" i="6"/>
  <c r="V489" i="6"/>
  <c r="V490" i="6"/>
  <c r="V491" i="6"/>
  <c r="V492" i="6"/>
  <c r="V493" i="6"/>
  <c r="V494" i="6"/>
  <c r="V495" i="6"/>
  <c r="V496" i="6"/>
  <c r="V497" i="6"/>
  <c r="V498" i="6"/>
  <c r="V499" i="6"/>
  <c r="V500" i="6"/>
  <c r="V501" i="6"/>
  <c r="V502" i="6"/>
  <c r="V503" i="6"/>
  <c r="V504" i="6"/>
  <c r="V505" i="6"/>
  <c r="V506" i="6"/>
  <c r="V508" i="6"/>
  <c r="V509" i="6"/>
  <c r="V510" i="6"/>
  <c r="V511" i="6"/>
  <c r="V512" i="6"/>
  <c r="V513" i="6"/>
  <c r="V514" i="6"/>
  <c r="V515" i="6"/>
  <c r="V516" i="6"/>
  <c r="V517" i="6"/>
  <c r="V518" i="6"/>
  <c r="V519" i="6"/>
  <c r="V520" i="6"/>
  <c r="V521" i="6"/>
  <c r="V522" i="6"/>
  <c r="V523" i="6"/>
  <c r="V524" i="6"/>
  <c r="V525" i="6"/>
  <c r="V526" i="6"/>
  <c r="V527" i="6"/>
  <c r="V528" i="6"/>
  <c r="V529" i="6"/>
  <c r="V530" i="6"/>
  <c r="V531" i="6"/>
  <c r="V532" i="6"/>
  <c r="V533" i="6"/>
  <c r="V534" i="6"/>
  <c r="V535" i="6"/>
  <c r="V536" i="6"/>
  <c r="V537" i="6"/>
  <c r="V538" i="6"/>
  <c r="V539" i="6"/>
  <c r="V540" i="6"/>
  <c r="V541" i="6"/>
  <c r="V543" i="6"/>
  <c r="V545" i="6"/>
  <c r="V546" i="6"/>
  <c r="V548" i="6"/>
  <c r="V550" i="6"/>
  <c r="V551" i="6"/>
  <c r="V552" i="6"/>
  <c r="V553" i="6"/>
  <c r="V556" i="6"/>
  <c r="V557" i="6"/>
  <c r="V558" i="6"/>
  <c r="V559" i="6"/>
  <c r="V561" i="6"/>
  <c r="V563" i="6"/>
  <c r="V564" i="6"/>
  <c r="V565" i="6"/>
  <c r="V566" i="6"/>
  <c r="V567" i="6"/>
  <c r="V568" i="6"/>
  <c r="V569" i="6"/>
  <c r="V570" i="6"/>
  <c r="V571" i="6"/>
  <c r="V572" i="6"/>
  <c r="V573" i="6"/>
  <c r="V574" i="6"/>
  <c r="V575" i="6"/>
  <c r="V576" i="6"/>
  <c r="V577" i="6"/>
  <c r="V578" i="6"/>
  <c r="V579" i="6"/>
  <c r="V580" i="6"/>
  <c r="V581" i="6"/>
  <c r="V582" i="6"/>
  <c r="V583" i="6"/>
  <c r="V584" i="6"/>
  <c r="V585" i="6"/>
  <c r="V586" i="6"/>
  <c r="V587" i="6"/>
  <c r="V588" i="6"/>
  <c r="V589" i="6"/>
  <c r="V590" i="6"/>
  <c r="V591" i="6"/>
  <c r="V592" i="6"/>
  <c r="V593" i="6"/>
  <c r="V595" i="6"/>
  <c r="V596" i="6"/>
  <c r="V597" i="6"/>
  <c r="V598" i="6"/>
  <c r="V599" i="6"/>
  <c r="V600" i="6"/>
  <c r="V601" i="6"/>
  <c r="V602" i="6"/>
  <c r="V603" i="6"/>
  <c r="V604" i="6"/>
  <c r="V605" i="6"/>
  <c r="V607" i="6"/>
  <c r="V608" i="6"/>
  <c r="V609" i="6"/>
  <c r="V610" i="6"/>
  <c r="V611" i="6"/>
  <c r="V612" i="6"/>
  <c r="V613" i="6"/>
  <c r="V614" i="6"/>
  <c r="V615" i="6"/>
  <c r="V616" i="6"/>
  <c r="V617" i="6"/>
  <c r="V618" i="6"/>
  <c r="V619" i="6"/>
  <c r="V621" i="6"/>
  <c r="V622" i="6"/>
  <c r="V623" i="6"/>
  <c r="V625" i="6"/>
  <c r="V626" i="6"/>
  <c r="V627" i="6"/>
  <c r="V628" i="6"/>
  <c r="V629" i="6"/>
  <c r="V630" i="6"/>
  <c r="V631" i="6"/>
  <c r="V632" i="6"/>
  <c r="V633" i="6"/>
  <c r="V635" i="6"/>
  <c r="V637" i="6"/>
  <c r="V639" i="6"/>
  <c r="V640" i="6"/>
  <c r="V641" i="6"/>
  <c r="V642" i="6"/>
  <c r="V643" i="6"/>
  <c r="V644" i="6"/>
  <c r="V646" i="6"/>
  <c r="V647" i="6"/>
  <c r="V648" i="6"/>
  <c r="V649" i="6"/>
  <c r="V650" i="6"/>
  <c r="V651" i="6"/>
  <c r="V653" i="6"/>
  <c r="V654" i="6"/>
  <c r="V655" i="6"/>
  <c r="V656" i="6"/>
  <c r="V657" i="6"/>
  <c r="V658" i="6"/>
  <c r="V660" i="6"/>
  <c r="V664" i="6"/>
  <c r="V665" i="6"/>
  <c r="V666" i="6"/>
  <c r="V667" i="6"/>
  <c r="V668" i="6"/>
  <c r="V669" i="6"/>
  <c r="V670" i="6"/>
  <c r="V671" i="6"/>
  <c r="V672" i="6"/>
  <c r="V673" i="6"/>
  <c r="V674" i="6"/>
  <c r="V676" i="6"/>
  <c r="V677" i="6"/>
  <c r="V679" i="6"/>
  <c r="V680" i="6"/>
  <c r="V681" i="6"/>
  <c r="V682" i="6"/>
  <c r="V684" i="6"/>
  <c r="V685" i="6"/>
  <c r="V686" i="6"/>
  <c r="V687" i="6"/>
  <c r="V688" i="6"/>
  <c r="V689" i="6"/>
  <c r="V690" i="6"/>
  <c r="V691" i="6"/>
  <c r="V692" i="6"/>
  <c r="V693" i="6"/>
  <c r="V694" i="6"/>
  <c r="V695" i="6"/>
  <c r="V696" i="6"/>
  <c r="V697" i="6"/>
  <c r="V698" i="6"/>
  <c r="V699" i="6"/>
  <c r="V700" i="6"/>
  <c r="V701" i="6"/>
  <c r="V702" i="6"/>
  <c r="V703" i="6"/>
  <c r="V704" i="6"/>
  <c r="V705" i="6"/>
  <c r="V706" i="6"/>
  <c r="U2" i="6" l="1"/>
  <c r="D105" i="12" s="1"/>
  <c r="E105" i="12" s="1"/>
  <c r="Y90" i="6"/>
  <c r="T2" i="6"/>
  <c r="D106" i="12" s="1"/>
  <c r="E106" i="12" s="1"/>
  <c r="X77" i="6"/>
  <c r="W77" i="6"/>
  <c r="X90" i="6"/>
  <c r="X2" i="6" s="1"/>
  <c r="D115" i="12" s="1"/>
  <c r="E115" i="12" s="1"/>
  <c r="V2" i="6"/>
  <c r="D112" i="12" s="1"/>
  <c r="E112" i="12" s="1"/>
  <c r="D42" i="12"/>
  <c r="E42" i="12" s="1"/>
  <c r="D43" i="12"/>
  <c r="E43" i="12" s="1"/>
  <c r="D44" i="12"/>
  <c r="E44" i="12" s="1"/>
  <c r="D45" i="12"/>
  <c r="E45" i="12" s="1"/>
  <c r="D46" i="12"/>
  <c r="E46" i="12" s="1"/>
  <c r="D47" i="12"/>
  <c r="E47" i="12" s="1"/>
  <c r="D48" i="12"/>
  <c r="E48" i="12" s="1"/>
  <c r="D49" i="12"/>
  <c r="E49" i="12" s="1"/>
  <c r="D50" i="12"/>
  <c r="E50" i="12" s="1"/>
  <c r="D51" i="12"/>
  <c r="E51" i="12" s="1"/>
  <c r="D52" i="12"/>
  <c r="E52" i="12" s="1"/>
  <c r="D53" i="12"/>
  <c r="E53" i="12" s="1"/>
  <c r="D54" i="12"/>
  <c r="E54" i="12" s="1"/>
  <c r="D55" i="12"/>
  <c r="E55" i="12" s="1"/>
  <c r="D56" i="12"/>
  <c r="E56" i="12" s="1"/>
  <c r="D57" i="12"/>
  <c r="E57" i="12" s="1"/>
  <c r="D58" i="12"/>
  <c r="E58" i="12" s="1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10" i="12"/>
  <c r="D15" i="12"/>
  <c r="D5" i="12"/>
  <c r="D6" i="12"/>
  <c r="D7" i="12"/>
  <c r="D8" i="12"/>
  <c r="D9" i="12"/>
  <c r="D11" i="12"/>
  <c r="D12" i="12"/>
  <c r="D13" i="12"/>
  <c r="D14" i="12"/>
  <c r="D16" i="12"/>
  <c r="D17" i="12"/>
  <c r="D19" i="12"/>
  <c r="W2" i="6" l="1"/>
  <c r="D111" i="12" s="1"/>
  <c r="E111" i="12" s="1"/>
  <c r="Y2" i="6"/>
  <c r="D114" i="12" s="1"/>
  <c r="E114" i="12" s="1"/>
  <c r="D18" i="12"/>
  <c r="E7" i="12" s="1"/>
  <c r="E15" i="12" l="1"/>
  <c r="E8" i="12"/>
  <c r="E5" i="12"/>
  <c r="E9" i="12"/>
  <c r="E17" i="12"/>
  <c r="E16" i="12"/>
  <c r="E13" i="12"/>
  <c r="E10" i="12"/>
  <c r="D20" i="12" s="1"/>
  <c r="E6" i="12"/>
  <c r="E11" i="12"/>
  <c r="E14" i="12"/>
  <c r="E12" i="12"/>
  <c r="Q2" i="6" l="1"/>
  <c r="P2" i="6"/>
  <c r="O2" i="6" l="1"/>
  <c r="L2" i="6"/>
  <c r="D109" i="12" s="1"/>
  <c r="E109" i="12" s="1"/>
  <c r="M2" i="6"/>
  <c r="D68" i="12" s="1"/>
  <c r="N2" i="6"/>
  <c r="D69" i="12" s="1"/>
  <c r="H2" i="6"/>
  <c r="I2" i="6"/>
  <c r="J2" i="6"/>
  <c r="K2" i="6"/>
  <c r="D108" i="12" s="1"/>
  <c r="E108" i="12" s="1"/>
  <c r="B706" i="6"/>
  <c r="B705" i="6"/>
  <c r="B704" i="6"/>
  <c r="B703" i="6"/>
  <c r="B702" i="6"/>
  <c r="B701" i="6"/>
  <c r="B700" i="6"/>
  <c r="B699" i="6"/>
  <c r="B698" i="6"/>
  <c r="B697" i="6"/>
  <c r="B696" i="6"/>
  <c r="B695" i="6"/>
  <c r="B694" i="6"/>
  <c r="B693" i="6"/>
  <c r="B692" i="6"/>
  <c r="B691" i="6"/>
  <c r="B690" i="6"/>
  <c r="B689" i="6"/>
  <c r="B688" i="6"/>
  <c r="B687" i="6"/>
  <c r="B686" i="6"/>
  <c r="B685" i="6"/>
  <c r="B684" i="6"/>
  <c r="B683" i="6"/>
  <c r="B682" i="6"/>
  <c r="B681" i="6"/>
  <c r="B680" i="6"/>
  <c r="B679" i="6"/>
  <c r="B678" i="6"/>
  <c r="B677" i="6"/>
  <c r="B676" i="6"/>
  <c r="B675" i="6"/>
  <c r="B674" i="6"/>
  <c r="B673" i="6"/>
  <c r="B672" i="6"/>
  <c r="B671" i="6"/>
  <c r="B670" i="6"/>
  <c r="B669" i="6"/>
  <c r="B668" i="6"/>
  <c r="B667" i="6"/>
  <c r="B666" i="6"/>
  <c r="B665" i="6"/>
  <c r="B664" i="6"/>
  <c r="B663" i="6"/>
  <c r="B662" i="6"/>
  <c r="B661" i="6"/>
  <c r="B660" i="6"/>
  <c r="B659" i="6"/>
  <c r="B658" i="6"/>
  <c r="B657" i="6"/>
  <c r="B656" i="6"/>
  <c r="B655" i="6"/>
  <c r="B654" i="6"/>
  <c r="B653" i="6"/>
  <c r="B652" i="6"/>
  <c r="B651" i="6"/>
  <c r="B650" i="6"/>
  <c r="B649" i="6"/>
  <c r="B648" i="6"/>
  <c r="B647" i="6"/>
  <c r="B646" i="6"/>
  <c r="B645" i="6"/>
  <c r="B644" i="6"/>
  <c r="B643" i="6"/>
  <c r="B642" i="6"/>
  <c r="B641" i="6"/>
  <c r="B640" i="6"/>
  <c r="B639" i="6"/>
  <c r="B638" i="6"/>
  <c r="B637" i="6"/>
  <c r="B636" i="6"/>
  <c r="B635" i="6"/>
  <c r="B634" i="6"/>
  <c r="B633" i="6"/>
  <c r="B632" i="6"/>
  <c r="B631" i="6"/>
  <c r="B630" i="6"/>
  <c r="B629" i="6"/>
  <c r="B628" i="6"/>
  <c r="B627" i="6"/>
  <c r="B626" i="6"/>
  <c r="B625" i="6"/>
  <c r="B624" i="6"/>
  <c r="B623" i="6"/>
  <c r="B622" i="6"/>
  <c r="B621" i="6"/>
  <c r="B620" i="6"/>
  <c r="B619" i="6"/>
  <c r="B618" i="6"/>
  <c r="B617" i="6"/>
  <c r="B616" i="6"/>
  <c r="B615" i="6"/>
  <c r="B614" i="6"/>
  <c r="B613" i="6"/>
  <c r="B612" i="6"/>
  <c r="B611" i="6"/>
  <c r="B610" i="6"/>
  <c r="B609" i="6"/>
  <c r="B608" i="6"/>
  <c r="B607" i="6"/>
  <c r="B606" i="6"/>
  <c r="B605" i="6"/>
  <c r="B604" i="6"/>
  <c r="B603" i="6"/>
  <c r="B602" i="6"/>
  <c r="B601" i="6"/>
  <c r="B600" i="6"/>
  <c r="B599" i="6"/>
  <c r="B598" i="6"/>
  <c r="B597" i="6"/>
  <c r="B596" i="6"/>
  <c r="B595" i="6"/>
  <c r="B594" i="6"/>
  <c r="B593" i="6"/>
  <c r="B592" i="6"/>
  <c r="B591" i="6"/>
  <c r="B590" i="6"/>
  <c r="B589" i="6"/>
  <c r="B588" i="6"/>
  <c r="B587" i="6"/>
  <c r="B586" i="6"/>
  <c r="B585" i="6"/>
  <c r="B584" i="6"/>
  <c r="B583" i="6"/>
  <c r="B582" i="6"/>
  <c r="B581" i="6"/>
  <c r="B580" i="6"/>
  <c r="B579" i="6"/>
  <c r="B578" i="6"/>
  <c r="B577" i="6"/>
  <c r="B576" i="6"/>
  <c r="B575" i="6"/>
  <c r="B574" i="6"/>
  <c r="B573" i="6"/>
  <c r="B572" i="6"/>
  <c r="B571" i="6"/>
  <c r="B570" i="6"/>
  <c r="B569" i="6"/>
  <c r="B568" i="6"/>
  <c r="B567" i="6"/>
  <c r="B566" i="6"/>
  <c r="B565" i="6"/>
  <c r="B564" i="6"/>
  <c r="B563" i="6"/>
  <c r="B562" i="6"/>
  <c r="B561" i="6"/>
  <c r="B560" i="6"/>
  <c r="B559" i="6"/>
  <c r="B558" i="6"/>
  <c r="B557" i="6"/>
  <c r="B556" i="6"/>
  <c r="B555" i="6"/>
  <c r="B554" i="6"/>
  <c r="B553" i="6"/>
  <c r="B552" i="6"/>
  <c r="B551" i="6"/>
  <c r="B550" i="6"/>
  <c r="B549" i="6"/>
  <c r="B548" i="6"/>
  <c r="B547" i="6"/>
  <c r="B546" i="6"/>
  <c r="B545" i="6"/>
  <c r="B544" i="6"/>
  <c r="B543" i="6"/>
  <c r="B542" i="6"/>
  <c r="B541" i="6"/>
  <c r="B540" i="6"/>
  <c r="B539" i="6"/>
  <c r="B538" i="6"/>
  <c r="B537" i="6"/>
  <c r="B536" i="6"/>
  <c r="B535" i="6"/>
  <c r="B534" i="6"/>
  <c r="B533" i="6"/>
  <c r="B532" i="6"/>
  <c r="B531" i="6"/>
  <c r="B530" i="6"/>
  <c r="B529" i="6"/>
  <c r="B528" i="6"/>
  <c r="B527" i="6"/>
  <c r="B526" i="6"/>
  <c r="B525" i="6"/>
  <c r="B524" i="6"/>
  <c r="B523" i="6"/>
  <c r="B522" i="6"/>
  <c r="B521" i="6"/>
  <c r="B520" i="6"/>
  <c r="B519" i="6"/>
  <c r="B518" i="6"/>
  <c r="B517" i="6"/>
  <c r="B516" i="6"/>
  <c r="B515" i="6"/>
  <c r="B514" i="6"/>
  <c r="B513" i="6"/>
  <c r="B512" i="6"/>
  <c r="B511" i="6"/>
  <c r="B510" i="6"/>
  <c r="B509" i="6"/>
  <c r="B508" i="6"/>
  <c r="B507" i="6"/>
  <c r="B506" i="6"/>
  <c r="B505" i="6"/>
  <c r="B504" i="6"/>
  <c r="B503" i="6"/>
  <c r="B502" i="6"/>
  <c r="B501" i="6"/>
  <c r="B500" i="6"/>
  <c r="B499" i="6"/>
  <c r="B498" i="6"/>
  <c r="B497" i="6"/>
  <c r="B496" i="6"/>
  <c r="B495" i="6"/>
  <c r="B494" i="6"/>
  <c r="D64" i="12" l="1"/>
  <c r="D70" i="12"/>
  <c r="E70" i="12" l="1"/>
  <c r="E64" i="12"/>
  <c r="D63" i="12"/>
  <c r="E63" i="12" s="1"/>
  <c r="E68" i="12"/>
  <c r="E69" i="12"/>
  <c r="E73" i="12" l="1"/>
  <c r="D37" i="12"/>
  <c r="E28" i="12"/>
  <c r="E33" i="12"/>
  <c r="E26" i="12"/>
  <c r="E29" i="12"/>
  <c r="E35" i="12"/>
  <c r="E30" i="12"/>
  <c r="E23" i="12"/>
  <c r="E24" i="12"/>
  <c r="E25" i="12"/>
  <c r="E27" i="12"/>
  <c r="E34" i="12"/>
  <c r="E31" i="12"/>
  <c r="D36" i="12"/>
  <c r="E32" i="12"/>
</calcChain>
</file>

<file path=xl/sharedStrings.xml><?xml version="1.0" encoding="utf-8"?>
<sst xmlns="http://schemas.openxmlformats.org/spreadsheetml/2006/main" count="6919" uniqueCount="2298">
  <si>
    <t>e19</t>
  </si>
  <si>
    <t>y</t>
  </si>
  <si>
    <t>l18</t>
  </si>
  <si>
    <t>e18</t>
  </si>
  <si>
    <t xml:space="preserve">
NZ7880006372
</t>
  </si>
  <si>
    <t xml:space="preserve">
SE7040190184
</t>
  </si>
  <si>
    <t xml:space="preserve">
SE4918484084
</t>
  </si>
  <si>
    <t xml:space="preserve">
NZ8234302886
</t>
  </si>
  <si>
    <t xml:space="preserve">
SE6605098414
</t>
  </si>
  <si>
    <t xml:space="preserve">
NZ8011105176
</t>
  </si>
  <si>
    <t xml:space="preserve">
SE5425589386
</t>
  </si>
  <si>
    <t xml:space="preserve">
SE8698890400
</t>
  </si>
  <si>
    <t xml:space="preserve">
SE7056289950
</t>
  </si>
  <si>
    <t xml:space="preserve">
SE9171982142
</t>
  </si>
  <si>
    <t xml:space="preserve">
NZ8882403456
</t>
  </si>
  <si>
    <t xml:space="preserve">
SE5689994652
</t>
  </si>
  <si>
    <t xml:space="preserve">
SE8909683245
</t>
  </si>
  <si>
    <t xml:space="preserve">
SE6204897893
</t>
  </si>
  <si>
    <t xml:space="preserve">
SE6195595256
</t>
  </si>
  <si>
    <t xml:space="preserve">
SE7051190109
</t>
  </si>
  <si>
    <t xml:space="preserve">
SE9170187402
</t>
  </si>
  <si>
    <t xml:space="preserve">
SE5508592398
</t>
  </si>
  <si>
    <t xml:space="preserve">
SE6605898387
</t>
  </si>
  <si>
    <t xml:space="preserve">
NZ8870803953
</t>
  </si>
  <si>
    <t xml:space="preserve">
NZ8850507086
</t>
  </si>
  <si>
    <t xml:space="preserve">
SE4692490941
</t>
  </si>
  <si>
    <t xml:space="preserve">
NZ7881706348
</t>
  </si>
  <si>
    <t xml:space="preserve">
SE6998996994
</t>
  </si>
  <si>
    <t xml:space="preserve">
SE6436298859
</t>
  </si>
  <si>
    <t xml:space="preserve">
SE4706790961
</t>
  </si>
  <si>
    <t xml:space="preserve">
SE5271979321
</t>
  </si>
  <si>
    <t xml:space="preserve">
SE7589086974
</t>
  </si>
  <si>
    <t xml:space="preserve">
SE8880983200
</t>
  </si>
  <si>
    <t xml:space="preserve">
SE4699287338
</t>
  </si>
  <si>
    <t xml:space="preserve">
NZ5824306356
</t>
  </si>
  <si>
    <t xml:space="preserve">
NZ8080306438
</t>
  </si>
  <si>
    <t xml:space="preserve">
SK2796188931
</t>
  </si>
  <si>
    <t xml:space="preserve">
NZ5829106383
</t>
  </si>
  <si>
    <t xml:space="preserve">
SE6322494851
</t>
  </si>
  <si>
    <t xml:space="preserve">
SE7437589743
</t>
  </si>
  <si>
    <t xml:space="preserve">
SE7651588844
</t>
  </si>
  <si>
    <t xml:space="preserve">
SE8153098734
</t>
  </si>
  <si>
    <t xml:space="preserve">
NZ8868803992
</t>
  </si>
  <si>
    <t xml:space="preserve">
NZ8319005334
</t>
  </si>
  <si>
    <t xml:space="preserve">
SE9113886465
</t>
  </si>
  <si>
    <t xml:space="preserve">
SE7456289841
</t>
  </si>
  <si>
    <t xml:space="preserve">
NY9406364261
</t>
  </si>
  <si>
    <t xml:space="preserve">
SE4528799515
</t>
  </si>
  <si>
    <t xml:space="preserve">
NZ7046608104
</t>
  </si>
  <si>
    <t xml:space="preserve">
SE7456289842
</t>
  </si>
  <si>
    <t xml:space="preserve">
SE6206697923
</t>
  </si>
  <si>
    <t xml:space="preserve">
NZ6342922208
</t>
  </si>
  <si>
    <t xml:space="preserve">
SE8427689967
</t>
  </si>
  <si>
    <t xml:space="preserve">
SE7670685995
</t>
  </si>
  <si>
    <t xml:space="preserve">
SE8340582966
</t>
  </si>
  <si>
    <t xml:space="preserve">
NZ4781001898
</t>
  </si>
  <si>
    <t xml:space="preserve">
SE9179888296
</t>
  </si>
  <si>
    <t xml:space="preserve">
SE6208697899
</t>
  </si>
  <si>
    <t xml:space="preserve">
SE6165797216
</t>
  </si>
  <si>
    <t xml:space="preserve">
SE6649895579
</t>
  </si>
  <si>
    <t xml:space="preserve">
NZ6203409815
</t>
  </si>
  <si>
    <t xml:space="preserve">
SE4926480916
</t>
  </si>
  <si>
    <t xml:space="preserve">
SE8989882956
</t>
  </si>
  <si>
    <t xml:space="preserve">
NZ5812206378
</t>
  </si>
  <si>
    <t xml:space="preserve">
SE7231595940
</t>
  </si>
  <si>
    <t xml:space="preserve">
SE6140483571
</t>
  </si>
  <si>
    <t xml:space="preserve">
NZ9521705047
</t>
  </si>
  <si>
    <t xml:space="preserve">
SE7661086071
</t>
  </si>
  <si>
    <t xml:space="preserve">
NZ8788307326
</t>
  </si>
  <si>
    <t xml:space="preserve">
SE5976692959
</t>
  </si>
  <si>
    <t xml:space="preserve">
SE7572595453
</t>
  </si>
  <si>
    <t xml:space="preserve">
NZ5956907554
</t>
  </si>
  <si>
    <t xml:space="preserve">
NZ5850505469
</t>
  </si>
  <si>
    <t xml:space="preserve">
NZ8667107309
</t>
  </si>
  <si>
    <t xml:space="preserve">
SE6389093515
</t>
  </si>
  <si>
    <t xml:space="preserve">
SE6171096116
</t>
  </si>
  <si>
    <t xml:space="preserve">
NZ9528404853
</t>
  </si>
  <si>
    <t xml:space="preserve">
NZ8939307837
</t>
  </si>
  <si>
    <t xml:space="preserve">
NZ9524804996
</t>
  </si>
  <si>
    <t xml:space="preserve">
NZ5972207629
</t>
  </si>
  <si>
    <t xml:space="preserve">
SE4658789843
</t>
  </si>
  <si>
    <t xml:space="preserve">
SE4696190955
</t>
  </si>
  <si>
    <t xml:space="preserve">
NZ5467106356
</t>
  </si>
  <si>
    <t xml:space="preserve">
SE7245595762
</t>
  </si>
  <si>
    <t xml:space="preserve">
NZ8040605306
</t>
  </si>
  <si>
    <t xml:space="preserve">
NZ6416600338
</t>
  </si>
  <si>
    <t xml:space="preserve">
SE6963297620
</t>
  </si>
  <si>
    <t xml:space="preserve">
SE8765183038
</t>
  </si>
  <si>
    <t xml:space="preserve">
NZ6235909054
</t>
  </si>
  <si>
    <t xml:space="preserve">
SE7558287708
</t>
  </si>
  <si>
    <t xml:space="preserve">
NZ9530604880
</t>
  </si>
  <si>
    <t xml:space="preserve">
NZ7137005370
</t>
  </si>
  <si>
    <t xml:space="preserve">
NZ8467700370
</t>
  </si>
  <si>
    <t xml:space="preserve">
NZ8216902202
</t>
  </si>
  <si>
    <t xml:space="preserve">
NZ9432404869
</t>
  </si>
  <si>
    <t xml:space="preserve">
SE9206782306
</t>
  </si>
  <si>
    <t xml:space="preserve">
NZ5543210699
</t>
  </si>
  <si>
    <t xml:space="preserve">
NZ9524605003
</t>
  </si>
  <si>
    <t xml:space="preserve">
NZ5810506259
</t>
  </si>
  <si>
    <t xml:space="preserve">
NZ5160904042
</t>
  </si>
  <si>
    <t xml:space="preserve">
SE9434381803
</t>
  </si>
  <si>
    <t xml:space="preserve">
SE5423989406
</t>
  </si>
  <si>
    <t xml:space="preserve">
NZ4493700663
</t>
  </si>
  <si>
    <t xml:space="preserve">
NZ8319501978
</t>
  </si>
  <si>
    <t xml:space="preserve">
SE6725595148
</t>
  </si>
  <si>
    <t xml:space="preserve">
SE6193198396
</t>
  </si>
  <si>
    <t xml:space="preserve">
SE7052689938
</t>
  </si>
  <si>
    <t xml:space="preserve">
SE9674790024
</t>
  </si>
  <si>
    <t xml:space="preserve">
NZ9527504909
</t>
  </si>
  <si>
    <t xml:space="preserve">
SE7837961716
</t>
  </si>
  <si>
    <t xml:space="preserve">
NZ9525404943
</t>
  </si>
  <si>
    <t xml:space="preserve">
NZ7727805548
</t>
  </si>
  <si>
    <t xml:space="preserve">
NZ9524905051
</t>
  </si>
  <si>
    <t xml:space="preserve">
NZ5345505102
</t>
  </si>
  <si>
    <t xml:space="preserve">
SE4406989132
</t>
  </si>
  <si>
    <t xml:space="preserve">
SE9910684904
</t>
  </si>
  <si>
    <t xml:space="preserve">
SE8335582608
</t>
  </si>
  <si>
    <t xml:space="preserve">
TA0158690008
</t>
  </si>
  <si>
    <t xml:space="preserve">
NZ9520804930
</t>
  </si>
  <si>
    <t xml:space="preserve">
NZ9530804926
</t>
  </si>
  <si>
    <t xml:space="preserve">
NZ9529104908
</t>
  </si>
  <si>
    <t xml:space="preserve">
NZ9453004535
</t>
  </si>
  <si>
    <t xml:space="preserve">
SE7038890213
</t>
  </si>
  <si>
    <t xml:space="preserve">
SE6166897183
</t>
  </si>
  <si>
    <t xml:space="preserve">
SE9435581895
</t>
  </si>
  <si>
    <t xml:space="preserve">
NZ9528104885
</t>
  </si>
  <si>
    <t xml:space="preserve">
NZ4656000804
</t>
  </si>
  <si>
    <t xml:space="preserve">
NZ9218208181
</t>
  </si>
  <si>
    <t xml:space="preserve">
NZ8719408826
</t>
  </si>
  <si>
    <t xml:space="preserve">
NZ5379306032
</t>
  </si>
  <si>
    <t xml:space="preserve">
SE5423189402
</t>
  </si>
  <si>
    <t xml:space="preserve">
SE6130683820
</t>
  </si>
  <si>
    <t xml:space="preserve">
SE9461782163
</t>
  </si>
  <si>
    <t xml:space="preserve">
SE5609591818
</t>
  </si>
  <si>
    <t xml:space="preserve">
SE7427297603
</t>
  </si>
  <si>
    <t xml:space="preserve">
NZ5650510539
</t>
  </si>
  <si>
    <t xml:space="preserve">
SE4660389835
</t>
  </si>
  <si>
    <t xml:space="preserve">
NZ9524205004
</t>
  </si>
  <si>
    <t xml:space="preserve">
NZ5935202662
</t>
  </si>
  <si>
    <t xml:space="preserve">
NZ5313905854
</t>
  </si>
  <si>
    <t xml:space="preserve">
NZ7195507739
</t>
  </si>
  <si>
    <t xml:space="preserve">
SE4589301753
</t>
  </si>
  <si>
    <t xml:space="preserve">
SE8345183137
</t>
  </si>
  <si>
    <t xml:space="preserve">
NZ9524505012
</t>
  </si>
  <si>
    <t xml:space="preserve">
SE7052490067
</t>
  </si>
  <si>
    <t xml:space="preserve">
NZ8696908260
</t>
  </si>
  <si>
    <t xml:space="preserve">
NZ7606607640
</t>
  </si>
  <si>
    <t xml:space="preserve">
NZ6852406730
</t>
  </si>
  <si>
    <t xml:space="preserve">
NZ9521805027
</t>
  </si>
  <si>
    <t xml:space="preserve">
NZ8659407089
</t>
  </si>
  <si>
    <t xml:space="preserve">
NZ8666507241
</t>
  </si>
  <si>
    <t xml:space="preserve">
SE7100488754
</t>
  </si>
  <si>
    <t xml:space="preserve">
NY9464625672
</t>
  </si>
  <si>
    <t xml:space="preserve">
SK4665295271
</t>
  </si>
  <si>
    <t xml:space="preserve">
NZ9462505817
</t>
  </si>
  <si>
    <t xml:space="preserve">
NZ6290710223
</t>
  </si>
  <si>
    <t xml:space="preserve">
NZ9287707473
</t>
  </si>
  <si>
    <t xml:space="preserve">
SE8411983210
</t>
  </si>
  <si>
    <t xml:space="preserve">
SE3231744964
</t>
  </si>
  <si>
    <t xml:space="preserve">
NZ9435705016
</t>
  </si>
  <si>
    <t xml:space="preserve">
NZ5463706672
</t>
  </si>
  <si>
    <t xml:space="preserve">
NZ7475503680
</t>
  </si>
  <si>
    <t xml:space="preserve">
NZ7741605343
</t>
  </si>
  <si>
    <t xml:space="preserve">
NZ6868606151
</t>
  </si>
  <si>
    <t xml:space="preserve">
SE4937884941
</t>
  </si>
  <si>
    <t xml:space="preserve">
NZ9524404866
</t>
  </si>
  <si>
    <t xml:space="preserve">
NZ6345409379
</t>
  </si>
  <si>
    <t xml:space="preserve">
SE6692779470
</t>
  </si>
  <si>
    <t xml:space="preserve">
SE8971083085
</t>
  </si>
  <si>
    <t xml:space="preserve">
SE8330990489
</t>
  </si>
  <si>
    <t xml:space="preserve">
NZ9526604866
</t>
  </si>
  <si>
    <t xml:space="preserve">
SE8349583069
</t>
  </si>
  <si>
    <t xml:space="preserve">
NZ9527305002
</t>
  </si>
  <si>
    <t xml:space="preserve">
NZ9526204883
</t>
  </si>
  <si>
    <t xml:space="preserve">
NZ9526204997
</t>
  </si>
  <si>
    <t xml:space="preserve">
NZ8850407104
</t>
  </si>
  <si>
    <t xml:space="preserve">
SE7772783926
</t>
  </si>
  <si>
    <t xml:space="preserve">
NZ9527704966
</t>
  </si>
  <si>
    <t xml:space="preserve">
SE7293490474
</t>
  </si>
  <si>
    <t xml:space="preserve">
NZ9526304842
</t>
  </si>
  <si>
    <t xml:space="preserve">
NZ9524305069
</t>
  </si>
  <si>
    <t xml:space="preserve">
NZ9528704933
</t>
  </si>
  <si>
    <t xml:space="preserve">
NZ4658000809
</t>
  </si>
  <si>
    <t xml:space="preserve">
TA0545083382
</t>
  </si>
  <si>
    <t xml:space="preserve">
NZ7742904947
</t>
  </si>
  <si>
    <t xml:space="preserve">
NZ9526605042
</t>
  </si>
  <si>
    <t xml:space="preserve">
NZ9525604990
</t>
  </si>
  <si>
    <t xml:space="preserve">
NZ9524505060
</t>
  </si>
  <si>
    <t xml:space="preserve">
SE7295690351
</t>
  </si>
  <si>
    <t xml:space="preserve">
SE5493688875
</t>
  </si>
  <si>
    <t xml:space="preserve">
SE5989484588
</t>
  </si>
  <si>
    <t xml:space="preserve">
SE8790282609
</t>
  </si>
  <si>
    <t xml:space="preserve">
NZ7586704409
</t>
  </si>
  <si>
    <t xml:space="preserve">
NZ6024708446
</t>
  </si>
  <si>
    <t xml:space="preserve">
NZ5380006091
</t>
  </si>
  <si>
    <t xml:space="preserve">
NZ5932108379
</t>
  </si>
  <si>
    <t xml:space="preserve">
SE5168879573
</t>
  </si>
  <si>
    <t xml:space="preserve">
NZ9517805021
</t>
  </si>
  <si>
    <t xml:space="preserve">
NZ7995208869
</t>
  </si>
  <si>
    <t xml:space="preserve">
SE6160496726
</t>
  </si>
  <si>
    <t xml:space="preserve">
NZ9527704901
</t>
  </si>
  <si>
    <t xml:space="preserve">
SE8646665980
</t>
  </si>
  <si>
    <t xml:space="preserve">
NZ7044208093
</t>
  </si>
  <si>
    <t xml:space="preserve">
NZ9525904919
</t>
  </si>
  <si>
    <t xml:space="preserve">
NZ9530204886
</t>
  </si>
  <si>
    <t xml:space="preserve">
NZ9528704844
</t>
  </si>
  <si>
    <t xml:space="preserve">
NZ9527704858
</t>
  </si>
  <si>
    <t xml:space="preserve">
NZ8561006521
</t>
  </si>
  <si>
    <t xml:space="preserve">
NZ8232802919
</t>
  </si>
  <si>
    <t xml:space="preserve">
SE9192882092
</t>
  </si>
  <si>
    <t xml:space="preserve">
SE7212367986
</t>
  </si>
  <si>
    <t xml:space="preserve">
SE7203696066
</t>
  </si>
  <si>
    <t xml:space="preserve">
NZ6481104094
</t>
  </si>
  <si>
    <t xml:space="preserve">
NZ5830106382
</t>
  </si>
  <si>
    <t xml:space="preserve">
SK4531599098
</t>
  </si>
  <si>
    <t xml:space="preserve">
NZ9524804894
</t>
  </si>
  <si>
    <t xml:space="preserve">
NZ9529304944
</t>
  </si>
  <si>
    <t xml:space="preserve">
SE9739884189
</t>
  </si>
  <si>
    <t xml:space="preserve">
SE7828785316
</t>
  </si>
  <si>
    <t xml:space="preserve">
NZ8307601248
</t>
  </si>
  <si>
    <t xml:space="preserve">
SE7272290514
</t>
  </si>
  <si>
    <t xml:space="preserve">
SE6204098442
</t>
  </si>
  <si>
    <t xml:space="preserve">
SE9222282244
</t>
  </si>
  <si>
    <t xml:space="preserve">
SE9116686496
</t>
  </si>
  <si>
    <t xml:space="preserve">
NZ8053505250
</t>
  </si>
  <si>
    <t xml:space="preserve">
NZ9531504885
</t>
  </si>
  <si>
    <t xml:space="preserve">
NZ8089406134
</t>
  </si>
  <si>
    <t xml:space="preserve">
NZ8047405222
</t>
  </si>
  <si>
    <t xml:space="preserve">
SE7250795984
</t>
  </si>
  <si>
    <t xml:space="preserve">
NZ8940007870
</t>
  </si>
  <si>
    <t xml:space="preserve">
SE8837383157
</t>
  </si>
  <si>
    <t xml:space="preserve">
SE3220045070
</t>
  </si>
  <si>
    <t xml:space="preserve">
NZ9530704906
</t>
  </si>
  <si>
    <t xml:space="preserve">
NZ6830907795
</t>
  </si>
  <si>
    <t xml:space="preserve">
SK2177268610
</t>
  </si>
  <si>
    <t xml:space="preserve">
NZ9527904894
</t>
  </si>
  <si>
    <t xml:space="preserve">
NZ9522804889
</t>
  </si>
  <si>
    <t xml:space="preserve">
NZ9523104873
</t>
  </si>
  <si>
    <t xml:space="preserve">
NZ8048405239
</t>
  </si>
  <si>
    <t xml:space="preserve">
NZ9525704878
</t>
  </si>
  <si>
    <t xml:space="preserve">
NZ7611607575
</t>
  </si>
  <si>
    <t xml:space="preserve">
NZ5620500246
</t>
  </si>
  <si>
    <t xml:space="preserve">
NZ9853200114
</t>
  </si>
  <si>
    <t xml:space="preserve">
NZ9428404852
</t>
  </si>
  <si>
    <t xml:space="preserve">
NZ8139505014
</t>
  </si>
  <si>
    <t xml:space="preserve">
NZ1018231682
</t>
  </si>
  <si>
    <t xml:space="preserve">
NZ5096304206
</t>
  </si>
  <si>
    <t xml:space="preserve">
SE5688294623
</t>
  </si>
  <si>
    <t xml:space="preserve">
SJ6498730948
</t>
  </si>
  <si>
    <t xml:space="preserve">
NZ6882204452
</t>
  </si>
  <si>
    <t xml:space="preserve">
NZ9521005012
</t>
  </si>
  <si>
    <t xml:space="preserve">
SE8200992868
</t>
  </si>
  <si>
    <t xml:space="preserve">
NZ7148105342
</t>
  </si>
  <si>
    <t xml:space="preserve">
NZ7058408693
</t>
  </si>
  <si>
    <t xml:space="preserve">
NZ7149505338
</t>
  </si>
  <si>
    <t xml:space="preserve">
NZ9524204999
</t>
  </si>
  <si>
    <t xml:space="preserve">
NZ9522204916
</t>
  </si>
  <si>
    <t xml:space="preserve">
SE8987182750
</t>
  </si>
  <si>
    <t xml:space="preserve">
SE4844082549
</t>
  </si>
  <si>
    <t xml:space="preserve">
NZ7138005385
</t>
  </si>
  <si>
    <t xml:space="preserve">
NZ7366907964
</t>
  </si>
  <si>
    <t xml:space="preserve">
NZ5791504227
</t>
  </si>
  <si>
    <t xml:space="preserve">
NZ5379706026
</t>
  </si>
  <si>
    <t xml:space="preserve">
NZ5377006072
</t>
  </si>
  <si>
    <t xml:space="preserve">
NZ7380207961
</t>
  </si>
  <si>
    <t xml:space="preserve">
SE9421184992
</t>
  </si>
  <si>
    <t xml:space="preserve">
SE9173682120
</t>
  </si>
  <si>
    <t xml:space="preserve">
NZ9526804846
</t>
  </si>
  <si>
    <t xml:space="preserve">
SE9925198552
</t>
  </si>
  <si>
    <t xml:space="preserve">
SE6725397585
</t>
  </si>
  <si>
    <t xml:space="preserve">
NZ0511616310
</t>
  </si>
  <si>
    <t xml:space="preserve">
NZ9523105033
</t>
  </si>
  <si>
    <t xml:space="preserve">
NZ5377906060
</t>
  </si>
  <si>
    <t xml:space="preserve">
NZ6880804442
</t>
  </si>
  <si>
    <t xml:space="preserve">
NZ7350504780
</t>
  </si>
  <si>
    <t xml:space="preserve">
NZ7623507569
</t>
  </si>
  <si>
    <t xml:space="preserve">
NZ7175307208
</t>
  </si>
  <si>
    <t xml:space="preserve">
NZ8231505630
</t>
  </si>
  <si>
    <t xml:space="preserve">
SE8784582698
</t>
  </si>
  <si>
    <t xml:space="preserve">
SJ4209021082
</t>
  </si>
  <si>
    <t xml:space="preserve">
NZ6894807997
</t>
  </si>
  <si>
    <t xml:space="preserve">
SE4998760019
</t>
  </si>
  <si>
    <t xml:space="preserve">
NZ5156104146
</t>
  </si>
  <si>
    <t xml:space="preserve">
NZ5737607023
</t>
  </si>
  <si>
    <t xml:space="preserve">
SE4839285695
</t>
  </si>
  <si>
    <t xml:space="preserve">
SE5142794209
</t>
  </si>
  <si>
    <t xml:space="preserve">
NZ5699802627
</t>
  </si>
  <si>
    <t xml:space="preserve">
NZ9523804869
</t>
  </si>
  <si>
    <t xml:space="preserve">
NZ9433804808
</t>
  </si>
  <si>
    <t xml:space="preserve">
NZ8299209882
</t>
  </si>
  <si>
    <t xml:space="preserve">
NZ9523905016
</t>
  </si>
  <si>
    <t xml:space="preserve">
SE9680189881
</t>
  </si>
  <si>
    <t xml:space="preserve">
NZ6054810816
</t>
  </si>
  <si>
    <t xml:space="preserve">
NZ7473703698
</t>
  </si>
  <si>
    <t xml:space="preserve">
NZ8610806666
</t>
  </si>
  <si>
    <t xml:space="preserve">
NZ8085506518
</t>
  </si>
  <si>
    <t xml:space="preserve">
SE7000892648
</t>
  </si>
  <si>
    <t xml:space="preserve">
SE7214268014
</t>
  </si>
  <si>
    <t xml:space="preserve">
NZ9528804939
</t>
  </si>
  <si>
    <t xml:space="preserve">
NZ7072608322
</t>
  </si>
  <si>
    <t xml:space="preserve">
NZ9525905064
</t>
  </si>
  <si>
    <t xml:space="preserve">
NZ8282310846
</t>
  </si>
  <si>
    <t xml:space="preserve">
NZ9525305040
</t>
  </si>
  <si>
    <t xml:space="preserve">
NZ9434104800
</t>
  </si>
  <si>
    <t xml:space="preserve">
SE9629582876
</t>
  </si>
  <si>
    <t xml:space="preserve">
SE5421889368
</t>
  </si>
  <si>
    <t xml:space="preserve">
SE5770693798
</t>
  </si>
  <si>
    <t xml:space="preserve">
SE5692195998
</t>
  </si>
  <si>
    <t xml:space="preserve">
NZ5196705650
</t>
  </si>
  <si>
    <t xml:space="preserve">
NZ9521605021
</t>
  </si>
  <si>
    <t xml:space="preserve">
NZ9524705042
</t>
  </si>
  <si>
    <t xml:space="preserve">
SK4299491513
</t>
  </si>
  <si>
    <t xml:space="preserve">
SE7235095942
</t>
  </si>
  <si>
    <t xml:space="preserve">
NZ9518505075
</t>
  </si>
  <si>
    <t xml:space="preserve">
NZ6359322714
</t>
  </si>
  <si>
    <t xml:space="preserve">
SE4438899307
</t>
  </si>
  <si>
    <t xml:space="preserve">
NZ9648702172
</t>
  </si>
  <si>
    <t xml:space="preserve">
SE5130779665
</t>
  </si>
  <si>
    <t xml:space="preserve">
SE8984982725
</t>
  </si>
  <si>
    <t xml:space="preserve">
SE8992383066
</t>
  </si>
  <si>
    <t xml:space="preserve">
SE8368083467
</t>
  </si>
  <si>
    <t xml:space="preserve">
NZ9520205011
</t>
  </si>
  <si>
    <t xml:space="preserve">
NZ5857008411
</t>
  </si>
  <si>
    <t xml:space="preserve">
NZ7610707614
</t>
  </si>
  <si>
    <t xml:space="preserve">
NZ7720807843
</t>
  </si>
  <si>
    <t xml:space="preserve">
NZ6854406729
</t>
  </si>
  <si>
    <t xml:space="preserve">
NZ8034808357
</t>
  </si>
  <si>
    <t xml:space="preserve">
NZ9523604898
</t>
  </si>
  <si>
    <t xml:space="preserve">
NZ8084706478
</t>
  </si>
  <si>
    <t xml:space="preserve">
SE8986182478
</t>
  </si>
  <si>
    <t xml:space="preserve">
NZ6349509374
</t>
  </si>
  <si>
    <t xml:space="preserve">
NZ5155904112
</t>
  </si>
  <si>
    <t xml:space="preserve">
NZ9378304592
</t>
  </si>
  <si>
    <t xml:space="preserve">
NZ9264903474
</t>
  </si>
  <si>
    <t xml:space="preserve">
NZ9525905036
</t>
  </si>
  <si>
    <t xml:space="preserve">
NZ9419704890
</t>
  </si>
  <si>
    <t xml:space="preserve">
NZ5382400569
</t>
  </si>
  <si>
    <t xml:space="preserve">
NZ9524504920
</t>
  </si>
  <si>
    <t xml:space="preserve">
SE9736184154
</t>
  </si>
  <si>
    <t xml:space="preserve">
NZ9522804879
</t>
  </si>
  <si>
    <t xml:space="preserve">
NZ7437602113
</t>
  </si>
  <si>
    <t xml:space="preserve">
SE6205597924
</t>
  </si>
  <si>
    <t xml:space="preserve">
SE7241395835
</t>
  </si>
  <si>
    <t xml:space="preserve">
NZ5960709284
</t>
  </si>
  <si>
    <t xml:space="preserve">
NZ9528304956
</t>
  </si>
  <si>
    <t xml:space="preserve">
NZ5790311606
</t>
  </si>
  <si>
    <t xml:space="preserve">
NZ5794604209
</t>
  </si>
  <si>
    <t xml:space="preserve">
NZ5813406369
</t>
  </si>
  <si>
    <t xml:space="preserve">
SE5208379264
</t>
  </si>
  <si>
    <t xml:space="preserve">
NZ6851106711
</t>
  </si>
  <si>
    <t xml:space="preserve">
NZ9523105021
</t>
  </si>
  <si>
    <t xml:space="preserve">
NZ9525004872
</t>
  </si>
  <si>
    <t xml:space="preserve">
NZ9527604988
</t>
  </si>
  <si>
    <t xml:space="preserve">
NZ9525404969
</t>
  </si>
  <si>
    <t xml:space="preserve">
NZ9525304883
</t>
  </si>
  <si>
    <t xml:space="preserve">
NZ9377602230
</t>
  </si>
  <si>
    <t xml:space="preserve">
SE8156098727
</t>
  </si>
  <si>
    <t xml:space="preserve">
SE5755085151
</t>
  </si>
  <si>
    <t xml:space="preserve">
SE5762494624
</t>
  </si>
  <si>
    <t xml:space="preserve">
SE5725495882
</t>
  </si>
  <si>
    <t xml:space="preserve">
NZ9518505026
</t>
  </si>
  <si>
    <t xml:space="preserve">
NZ6348309377
</t>
  </si>
  <si>
    <t xml:space="preserve">
NZ6151309215
</t>
  </si>
  <si>
    <t xml:space="preserve">
SE5695294694
</t>
  </si>
  <si>
    <t xml:space="preserve">
NZ7945111024
</t>
  </si>
  <si>
    <t xml:space="preserve">
NZ5970207616
</t>
  </si>
  <si>
    <t xml:space="preserve">
NZ7148508418
</t>
  </si>
  <si>
    <t xml:space="preserve">
SE7239995816
</t>
  </si>
  <si>
    <t xml:space="preserve">
NZ8080406378
</t>
  </si>
  <si>
    <t xml:space="preserve">
NZ8169409561
</t>
  </si>
  <si>
    <t xml:space="preserve">
NZ9527004869
</t>
  </si>
  <si>
    <t xml:space="preserve">
NZ9521905033
</t>
  </si>
  <si>
    <t xml:space="preserve">
SE9920690903
</t>
  </si>
  <si>
    <t xml:space="preserve">
SE6607898436
</t>
  </si>
  <si>
    <t xml:space="preserve">
SE6842590155
</t>
  </si>
  <si>
    <t xml:space="preserve">
NZ8656607810
</t>
  </si>
  <si>
    <t xml:space="preserve">
SE5631195752
</t>
  </si>
  <si>
    <t xml:space="preserve">
NZ8851607101
</t>
  </si>
  <si>
    <t xml:space="preserve">
SE8581398308
</t>
  </si>
  <si>
    <t xml:space="preserve">
NZ9529804941
</t>
  </si>
  <si>
    <t xml:space="preserve">
NZ5864705788
</t>
  </si>
  <si>
    <t xml:space="preserve">
SE5128079637
</t>
  </si>
  <si>
    <t xml:space="preserve">
NZ7745604940
</t>
  </si>
  <si>
    <t xml:space="preserve">
NZ7713504922
</t>
  </si>
  <si>
    <t xml:space="preserve">
NZ7209903802
</t>
  </si>
  <si>
    <t xml:space="preserve">
NZ7379504956
</t>
  </si>
  <si>
    <t xml:space="preserve">
NZ6960506330
</t>
  </si>
  <si>
    <t xml:space="preserve">
NZ9532604876
</t>
  </si>
  <si>
    <t xml:space="preserve">
SE9436884893
</t>
  </si>
  <si>
    <t xml:space="preserve">
NZ5788911582
</t>
  </si>
  <si>
    <t xml:space="preserve">
SE4808786181
</t>
  </si>
  <si>
    <t xml:space="preserve">
NZ9527005048
</t>
  </si>
  <si>
    <t xml:space="preserve">
NZ5934402684
</t>
  </si>
  <si>
    <t xml:space="preserve">
NZ4529000224
</t>
  </si>
  <si>
    <t xml:space="preserve">
SE5116994801
</t>
  </si>
  <si>
    <t xml:space="preserve">
NZ7223904443
</t>
  </si>
  <si>
    <t xml:space="preserve">
SE8988182521
</t>
  </si>
  <si>
    <t xml:space="preserve">
SE4939684932
</t>
  </si>
  <si>
    <t xml:space="preserve">
NZ7381004261
</t>
  </si>
  <si>
    <t xml:space="preserve">
NZ9523705033
</t>
  </si>
  <si>
    <t xml:space="preserve">
NZ6013908140
</t>
  </si>
  <si>
    <t xml:space="preserve">
NZ5378706044
</t>
  </si>
  <si>
    <t xml:space="preserve">
NZ5154304093
</t>
  </si>
  <si>
    <t xml:space="preserve">
NZ5605600130
</t>
  </si>
  <si>
    <t xml:space="preserve">
NZ9535402474
</t>
  </si>
  <si>
    <t xml:space="preserve">
SE7286190498
</t>
  </si>
  <si>
    <t xml:space="preserve">
NZ0485616192
</t>
  </si>
  <si>
    <t xml:space="preserve">
NZ5810306386
</t>
  </si>
  <si>
    <t xml:space="preserve">
NZ7727105506
</t>
  </si>
  <si>
    <t xml:space="preserve">
NZ9528704906
</t>
  </si>
  <si>
    <t xml:space="preserve">
NZ9522705037
</t>
  </si>
  <si>
    <t xml:space="preserve">
NZ7531315314
</t>
  </si>
  <si>
    <t xml:space="preserve">
SE9147682352
</t>
  </si>
  <si>
    <t xml:space="preserve">
NZ7582204389
</t>
  </si>
  <si>
    <t xml:space="preserve">
NZ9520305034
</t>
  </si>
  <si>
    <t xml:space="preserve">
SE5011078238
</t>
  </si>
  <si>
    <t xml:space="preserve">
SE9174782107
</t>
  </si>
  <si>
    <t xml:space="preserve">
SE9412282109
</t>
  </si>
  <si>
    <t xml:space="preserve">
NZ6236609076
</t>
  </si>
  <si>
    <t xml:space="preserve">
NZ6076409431
</t>
  </si>
  <si>
    <t xml:space="preserve">
NZ5329405762
</t>
  </si>
  <si>
    <t xml:space="preserve">
TA0536079689
</t>
  </si>
  <si>
    <t xml:space="preserve">
NZ6487704080
</t>
  </si>
  <si>
    <t xml:space="preserve">
SE4706187378
</t>
  </si>
  <si>
    <t xml:space="preserve">
NZ5153904165
</t>
  </si>
  <si>
    <t xml:space="preserve">
SE5093601928
</t>
  </si>
  <si>
    <t xml:space="preserve">
NZ9528604974
</t>
  </si>
  <si>
    <t xml:space="preserve">
NZ5605800141
</t>
  </si>
  <si>
    <t xml:space="preserve">
NZ9528604970
</t>
  </si>
  <si>
    <t xml:space="preserve">
NZ4766506175
</t>
  </si>
  <si>
    <t xml:space="preserve">
NZ8050105207
</t>
  </si>
  <si>
    <t xml:space="preserve">
NZ6035109543
</t>
  </si>
  <si>
    <t xml:space="preserve">
NZ8667807583
</t>
  </si>
  <si>
    <t xml:space="preserve">
SE5696994668
</t>
  </si>
  <si>
    <t xml:space="preserve">
SK4058093229
</t>
  </si>
  <si>
    <t xml:space="preserve">
SE9177782151
</t>
  </si>
  <si>
    <t xml:space="preserve">
NZ6698021578
</t>
  </si>
  <si>
    <t xml:space="preserve">
SE3220845018
</t>
  </si>
  <si>
    <t xml:space="preserve">
NZ5635506184
</t>
  </si>
  <si>
    <t xml:space="preserve">
NZ9131802413
</t>
  </si>
  <si>
    <t xml:space="preserve">
SE5042482304
</t>
  </si>
  <si>
    <t xml:space="preserve">
SE4651389910
</t>
  </si>
  <si>
    <t xml:space="preserve">
NZ6023508468
</t>
  </si>
  <si>
    <t xml:space="preserve">
NZ4492500588
</t>
  </si>
  <si>
    <t xml:space="preserve">
NZ9539702466
</t>
  </si>
  <si>
    <t xml:space="preserve">
SE8986982458
</t>
  </si>
  <si>
    <t xml:space="preserve">
SE5175779676
</t>
  </si>
  <si>
    <t xml:space="preserve">
NZ5859208404
</t>
  </si>
  <si>
    <t xml:space="preserve">
NZ9377204524
</t>
  </si>
  <si>
    <t xml:space="preserve">
SE7784679561
</t>
  </si>
  <si>
    <t xml:space="preserve">
NZ7579704411
</t>
  </si>
  <si>
    <t xml:space="preserve">
NZ9416205940
</t>
  </si>
  <si>
    <t xml:space="preserve">
SE8351872415
</t>
  </si>
  <si>
    <t xml:space="preserve">
NZ4534700163
</t>
  </si>
  <si>
    <t xml:space="preserve">
NZ5468306112
</t>
  </si>
  <si>
    <t xml:space="preserve">
SE4776483570
</t>
  </si>
  <si>
    <t xml:space="preserve">
NZ5698007560
</t>
  </si>
  <si>
    <t xml:space="preserve">
SK2318689605
</t>
  </si>
  <si>
    <t xml:space="preserve">
NZ5967607425
</t>
  </si>
  <si>
    <t xml:space="preserve">
NZ7046107941
</t>
  </si>
  <si>
    <t xml:space="preserve">
SE8165264941
</t>
  </si>
  <si>
    <t xml:space="preserve">
SE4440799354
</t>
  </si>
  <si>
    <t xml:space="preserve">
NZ5961507637
</t>
  </si>
  <si>
    <t xml:space="preserve">
NZ7144805329
</t>
  </si>
  <si>
    <t xml:space="preserve">
NZ9368504297
</t>
  </si>
  <si>
    <t xml:space="preserve">
NZ7342604718
</t>
  </si>
  <si>
    <t xml:space="preserve">
SE4955883180
</t>
  </si>
  <si>
    <t xml:space="preserve">
SE8414284218
</t>
  </si>
  <si>
    <t xml:space="preserve">
SE3633440202
</t>
  </si>
  <si>
    <t xml:space="preserve">
NZ5383806050
</t>
  </si>
  <si>
    <t xml:space="preserve">
SE5138679451
</t>
  </si>
  <si>
    <t xml:space="preserve">
NZ7743804977
</t>
  </si>
  <si>
    <t xml:space="preserve">
NZ5809206280
</t>
  </si>
  <si>
    <t xml:space="preserve">
NZ8668407297
</t>
  </si>
  <si>
    <t xml:space="preserve">
SE4688187250
</t>
  </si>
  <si>
    <t xml:space="preserve">
NZ4497200607
</t>
  </si>
  <si>
    <t xml:space="preserve">
NZ6345322601
</t>
  </si>
  <si>
    <t xml:space="preserve">
NZ7712404955
</t>
  </si>
  <si>
    <t xml:space="preserve">
NZ8049805179
</t>
  </si>
  <si>
    <t xml:space="preserve">
NZ9403703261
</t>
  </si>
  <si>
    <t xml:space="preserve">
SE7423784674
</t>
  </si>
  <si>
    <t xml:space="preserve">
NZ4529100204
</t>
  </si>
  <si>
    <t xml:space="preserve">
NZ6862514142
</t>
  </si>
  <si>
    <t xml:space="preserve">
SE7821585446
</t>
  </si>
  <si>
    <t xml:space="preserve">
SE6935590146
</t>
  </si>
  <si>
    <t xml:space="preserve">
NZ9006911129
</t>
  </si>
  <si>
    <t xml:space="preserve">
NZ5316505827
</t>
  </si>
  <si>
    <t xml:space="preserve">
NZ4837207084
</t>
  </si>
  <si>
    <t xml:space="preserve">
NZ5858805786
</t>
  </si>
  <si>
    <t xml:space="preserve">
SJ3976119033
</t>
  </si>
  <si>
    <t>TA0216990591</t>
  </si>
  <si>
    <t>m18</t>
  </si>
  <si>
    <t>m19</t>
  </si>
  <si>
    <t>l19</t>
  </si>
  <si>
    <t>Y</t>
  </si>
  <si>
    <t>br</t>
  </si>
  <si>
    <t>wall</t>
  </si>
  <si>
    <t>l17</t>
  </si>
  <si>
    <t>e20</t>
  </si>
  <si>
    <t>remodell</t>
  </si>
  <si>
    <t>y- north</t>
  </si>
  <si>
    <t>added c19?</t>
  </si>
  <si>
    <t>e19 refurbish</t>
  </si>
  <si>
    <t>rebuilt section of nave ( from photo)</t>
  </si>
  <si>
    <t>(y)</t>
  </si>
  <si>
    <t>e17</t>
  </si>
  <si>
    <t>y?</t>
  </si>
  <si>
    <t>SK3841055459</t>
  </si>
  <si>
    <t>Reference</t>
  </si>
  <si>
    <t>List Number</t>
  </si>
  <si>
    <t>https://historicengland.org.uk/listing/the-list/list-entry/1296236?section=official-list-entry</t>
  </si>
  <si>
    <t>https://historicengland.org.uk/listing/the-list/list-entry/1316040?section=official-list-entry</t>
  </si>
  <si>
    <t>https://historicengland.org.uk/listing/the-list/list-entry/1191010?section=official-list-entry</t>
  </si>
  <si>
    <t>https://historicengland.org.uk/listing/the-list/list-entry/1174172?section=official-list-entry</t>
  </si>
  <si>
    <t>https://historicengland.org.uk/listing/the-list/list-entry/1172905?section=official-list-entry</t>
  </si>
  <si>
    <t>https://historicengland.org.uk/listing/the-list/list-entry/1316157?section=official-list-entry</t>
  </si>
  <si>
    <t>https://historicengland.org.uk/listing/the-list/list-entry/1315959?section=official-list-entry</t>
  </si>
  <si>
    <t>https://historicengland.org.uk/listing/the-list/list-entry/1149567?section=official-list-entry</t>
  </si>
  <si>
    <t>https://historicengland.org.uk/listing/the-list/list-entry/1173154?section=official-list-entry</t>
  </si>
  <si>
    <t>https://historicengland.org.uk/listing/the-list/list-entry/1148798?section=official-list-entry</t>
  </si>
  <si>
    <t>https://historicengland.org.uk/listing/the-list/list-entry/1316146?section=official-list-entry</t>
  </si>
  <si>
    <t>https://historicengland.org.uk/listing/the-list/list-entry/1314892?section=official-list-entry</t>
  </si>
  <si>
    <t>https://historicengland.org.uk/listing/the-list/list-entry/1206202?section=official-list-entry</t>
  </si>
  <si>
    <t>https://historicengland.org.uk/listing/the-list/list-entry/1172817?section=official-list-entry</t>
  </si>
  <si>
    <t>https://historicengland.org.uk/listing/the-list/list-entry/1149066?section=official-list-entry</t>
  </si>
  <si>
    <t>https://historicengland.org.uk/listing/the-list/list-entry/1149022?section=official-list-entry</t>
  </si>
  <si>
    <t>https://historicengland.org.uk/listing/the-list/list-entry/1148838?section=official-list-entry</t>
  </si>
  <si>
    <t>https://historicengland.org.uk/listing/the-list/list-entry/1149220?section=official-list-entry</t>
  </si>
  <si>
    <t>https://historicengland.org.uk/listing/the-list/list-entry/1149047?section=official-list-entry</t>
  </si>
  <si>
    <t>https://historicengland.org.uk/listing/the-list/list-entry/1148761?section=official-list-entry</t>
  </si>
  <si>
    <t>https://historicengland.org.uk/listing/the-list/list-entry/1148765?section=official-list-entry</t>
  </si>
  <si>
    <t>https://historicengland.org.uk/listing/the-list/list-entry/1150809?section=official-list-entry</t>
  </si>
  <si>
    <t>https://historicengland.org.uk/listing/the-list/list-entry/1316137?section=official-list-entry</t>
  </si>
  <si>
    <t>https://historicengland.org.uk/listing/the-list/list-entry/1149733?section=official-list-entry</t>
  </si>
  <si>
    <t>https://historicengland.org.uk/listing/the-list/list-entry/1172962?section=official-list-entry</t>
  </si>
  <si>
    <t>https://historicengland.org.uk/listing/the-list/list-entry/1315166?section=official-list-entry</t>
  </si>
  <si>
    <t>https://historicengland.org.uk/listing/the-list/list-entry/1150684?section=official-list-entry</t>
  </si>
  <si>
    <t>https://historicengland.org.uk/listing/the-list/list-entry/1213535?section=official-list-entry</t>
  </si>
  <si>
    <t>https://historicengland.org.uk/listing/the-list/list-entry/1315760?section=official-list-entry</t>
  </si>
  <si>
    <t>https://historicengland.org.uk/listing/the-list/list-entry/1190913?section=official-list-entry</t>
  </si>
  <si>
    <t>https://historicengland.org.uk/listing/the-list/list-entry/1151390?section=official-list-entry</t>
  </si>
  <si>
    <t>https://historicengland.org.uk/listing/the-list/list-entry/1148784?section=official-list-entry</t>
  </si>
  <si>
    <t>https://historicengland.org.uk/listing/the-list/list-entry/1314538?section=official-list-entry</t>
  </si>
  <si>
    <t>https://historicengland.org.uk/listing/the-list/list-entry/1189075?section=official-list-entry</t>
  </si>
  <si>
    <t>https://historicengland.org.uk/listing/the-list/list-entry/1149074?section=official-list-entry</t>
  </si>
  <si>
    <t>https://historicengland.org.uk/listing/the-list/list-entry/1149026?section=official-list-entry</t>
  </si>
  <si>
    <t>https://historicengland.org.uk/listing/the-list/list-entry/1203797?section=official-list-entry</t>
  </si>
  <si>
    <t>https://historicengland.org.uk/listing/the-list/list-entry/1316179?section=official-list-entry</t>
  </si>
  <si>
    <t>https://historicengland.org.uk/listing/the-list/list-entry/1316149?section=official-list-entry</t>
  </si>
  <si>
    <t>https://historicengland.org.uk/listing/the-list/list-entry/1174548?section=official-list-entry</t>
  </si>
  <si>
    <t>https://historicengland.org.uk/listing/the-list/list-entry/1173039?section=official-list-entry</t>
  </si>
  <si>
    <t>https://historicengland.org.uk/listing/the-list/list-entry/1173289?section=official-list-entry</t>
  </si>
  <si>
    <t>https://historicengland.org.uk/listing/the-list/list-entry/1042521?section=official-list-entry</t>
  </si>
  <si>
    <t>https://historicengland.org.uk/listing/the-list/list-entry/1151414?section=official-list-entry</t>
  </si>
  <si>
    <t>https://historicengland.org.uk/listing/the-list/list-entry/1148629?section=official-list-entry</t>
  </si>
  <si>
    <t>https://historicengland.org.uk/listing/the-list/list-entry/1203793?section=official-list-entry</t>
  </si>
  <si>
    <t>https://historicengland.org.uk/listing/the-list/list-entry/1316045?section=official-list-entry</t>
  </si>
  <si>
    <t>https://historicengland.org.uk/listing/the-list/list-entry/1387505?section=official-list-entry</t>
  </si>
  <si>
    <t>https://historicengland.org.uk/listing/the-list/list-entry/1149528?section=official-list-entry</t>
  </si>
  <si>
    <t>https://historicengland.org.uk/listing/the-list/list-entry/1149750?section=official-list-entry</t>
  </si>
  <si>
    <t>https://historicengland.org.uk/listing/the-list/list-entry/1241251?section=official-list-entry</t>
  </si>
  <si>
    <t>https://historicengland.org.uk/listing/the-list/list-entry/1189336?section=official-list-entry</t>
  </si>
  <si>
    <t>https://historicengland.org.uk/listing/the-list/list-entry/1167948?section=official-list-entry</t>
  </si>
  <si>
    <t>https://historicengland.org.uk/listing/the-list/list-entry/1149039?section=official-list-entry</t>
  </si>
  <si>
    <t>https://historicengland.org.uk/listing/the-list/list-entry/1149069?section=official-list-entry</t>
  </si>
  <si>
    <t>https://historicengland.org.uk/listing/the-list/list-entry/1296465?section=official-list-entry</t>
  </si>
  <si>
    <t>https://historicengland.org.uk/listing/the-list/list-entry/1151352?section=official-list-entry</t>
  </si>
  <si>
    <t>https://historicengland.org.uk/listing/the-list/list-entry/1190874?section=official-list-entry</t>
  </si>
  <si>
    <t>https://historicengland.org.uk/listing/the-list/list-entry/1149562?section=official-list-entry</t>
  </si>
  <si>
    <t>https://historicengland.org.uk/listing/the-list/list-entry/1151389?section=official-list-entry</t>
  </si>
  <si>
    <t>https://historicengland.org.uk/listing/the-list/list-entry/1213837?section=official-list-entry</t>
  </si>
  <si>
    <t>https://historicengland.org.uk/listing/the-list/list-entry/1149305?section=official-list-entry</t>
  </si>
  <si>
    <t>https://historicengland.org.uk/listing/the-list/list-entry/1148692?section=official-list-entry</t>
  </si>
  <si>
    <t>https://historicengland.org.uk/listing/the-list/list-entry/1288659?section=official-list-entry</t>
  </si>
  <si>
    <t>https://historicengland.org.uk/listing/the-list/list-entry/1174006?section=official-list-entry</t>
  </si>
  <si>
    <t>https://historicengland.org.uk/listing/the-list/list-entry/1315921?section=official-list-entry</t>
  </si>
  <si>
    <t>https://historicengland.org.uk/listing/the-list/list-entry/1315704?section=official-list-entry</t>
  </si>
  <si>
    <t>https://historicengland.org.uk/listing/the-list/list-entry/1151382?section=official-list-entry</t>
  </si>
  <si>
    <t>https://historicengland.org.uk/listing/the-list/list-entry/1151387?section=official-list-entry</t>
  </si>
  <si>
    <t>https://historicengland.org.uk/listing/the-list/list-entry/1316127?section=official-list-entry</t>
  </si>
  <si>
    <t>https://historicengland.org.uk/listing/the-list/list-entry/1172744?section=official-list-entry</t>
  </si>
  <si>
    <t>https://historicengland.org.uk/listing/the-list/list-entry/1149068?section=official-list-entry</t>
  </si>
  <si>
    <t>https://historicengland.org.uk/listing/the-list/list-entry/1167518?section=official-list-entry</t>
  </si>
  <si>
    <t>https://historicengland.org.uk/listing/the-list/list-entry/1148718?section=official-list-entry</t>
  </si>
  <si>
    <t>https://historicengland.org.uk/listing/the-list/list-entry/1316192?section=official-list-entry</t>
  </si>
  <si>
    <t>https://historicengland.org.uk/listing/the-list/list-entry/1189031?section=official-list-entry</t>
  </si>
  <si>
    <t>https://historicengland.org.uk/listing/the-list/list-entry/1190835?section=official-list-entry</t>
  </si>
  <si>
    <t>https://historicengland.org.uk/listing/the-list/list-entry/1190894?section=official-list-entry</t>
  </si>
  <si>
    <t>https://historicengland.org.uk/listing/the-list/list-entry/1151411?section=official-list-entry</t>
  </si>
  <si>
    <t>https://historicengland.org.uk/listing/the-list/list-entry/1213659?section=official-list-entry</t>
  </si>
  <si>
    <t>https://historicengland.org.uk/listing/the-list/list-entry/1148779?section=official-list-entry</t>
  </si>
  <si>
    <t>https://historicengland.org.uk/listing/the-list/list-entry/1172907?section=official-list-entry</t>
  </si>
  <si>
    <t>https://historicengland.org.uk/listing/the-list/list-entry/1315711?section=official-list-entry</t>
  </si>
  <si>
    <t>https://historicengland.org.uk/listing/the-list/list-entry/1149588?section=official-list-entry</t>
  </si>
  <si>
    <t>https://historicengland.org.uk/listing/the-list/list-entry/1151360?section=official-list-entry</t>
  </si>
  <si>
    <t>https://historicengland.org.uk/listing/the-list/list-entry/1203795?section=official-list-entry</t>
  </si>
  <si>
    <t>https://historicengland.org.uk/listing/the-list/list-entry/1167796?section=official-list-entry</t>
  </si>
  <si>
    <t>https://historicengland.org.uk/listing/the-list/list-entry/1148569?section=official-list-entry</t>
  </si>
  <si>
    <t>https://historicengland.org.uk/listing/the-list/list-entry/1174058?section=official-list-entry</t>
  </si>
  <si>
    <t>https://historicengland.org.uk/listing/the-list/list-entry/1148768?section=official-list-entry</t>
  </si>
  <si>
    <t>https://historicengland.org.uk/listing/the-list/list-entry/1148708?section=official-list-entry</t>
  </si>
  <si>
    <t>https://historicengland.org.uk/listing/the-list/list-entry/1148831?section=official-list-entry</t>
  </si>
  <si>
    <t>https://historicengland.org.uk/listing/the-list/list-entry/1294383?section=official-list-entry</t>
  </si>
  <si>
    <t>https://historicengland.org.uk/listing/the-list/list-entry/1173036?section=official-list-entry</t>
  </si>
  <si>
    <t>https://historicengland.org.uk/listing/the-list/list-entry/1189056?section=official-list-entry</t>
  </si>
  <si>
    <t>https://historicengland.org.uk/listing/the-list/list-entry/1189298?section=official-list-entry</t>
  </si>
  <si>
    <t>https://historicengland.org.uk/listing/the-list/list-entry/1148847?section=official-list-entry</t>
  </si>
  <si>
    <t>https://historicengland.org.uk/listing/the-list/list-entry/1149188?section=official-list-entry</t>
  </si>
  <si>
    <t>https://historicengland.org.uk/listing/the-list/list-entry/1314923?section=official-list-entry</t>
  </si>
  <si>
    <t>https://historicengland.org.uk/listing/the-list/list-entry/1148737?section=official-list-entry</t>
  </si>
  <si>
    <t>https://historicengland.org.uk/listing/the-list/list-entry/1149054?section=official-list-entry</t>
  </si>
  <si>
    <t>https://historicengland.org.uk/listing/the-list/list-entry/1149075?section=official-list-entry</t>
  </si>
  <si>
    <t>https://historicengland.org.uk/listing/the-list/list-entry/1173127?section=official-list-entry</t>
  </si>
  <si>
    <t>https://historicengland.org.uk/listing/the-list/list-entry/1316140?section=official-list-entry</t>
  </si>
  <si>
    <t>https://historicengland.org.uk/listing/the-list/list-entry/1316212?section=official-list-entry</t>
  </si>
  <si>
    <t>https://historicengland.org.uk/listing/the-list/list-entry/1174459?section=official-list-entry</t>
  </si>
  <si>
    <t>https://historicengland.org.uk/listing/the-list/list-entry/1167233?section=official-list-entry</t>
  </si>
  <si>
    <t>https://historicengland.org.uk/listing/the-list/list-entry/1148577?section=official-list-entry</t>
  </si>
  <si>
    <t>https://historicengland.org.uk/listing/the-list/list-entry/1148732?section=official-list-entry</t>
  </si>
  <si>
    <t>https://historicengland.org.uk/listing/the-list/list-entry/1314917?section=official-list-entry</t>
  </si>
  <si>
    <t>https://historicengland.org.uk/listing/the-list/list-entry/1315145?section=official-list-entry</t>
  </si>
  <si>
    <t>https://historicengland.org.uk/listing/the-list/list-entry/1296730?section=official-list-entry</t>
  </si>
  <si>
    <t>https://historicengland.org.uk/listing/the-list/list-entry/1241309?section=official-list-entry</t>
  </si>
  <si>
    <t>https://historicengland.org.uk/listing/the-list/list-entry/1148173?section=official-list-entry</t>
  </si>
  <si>
    <t>https://historicengland.org.uk/listing/the-list/list-entry/1148675?section=official-list-entry</t>
  </si>
  <si>
    <t>https://historicengland.org.uk/listing/the-list/list-entry/1148684?section=official-list-entry</t>
  </si>
  <si>
    <t>https://historicengland.org.uk/listing/the-list/list-entry/1316186?section=official-list-entry</t>
  </si>
  <si>
    <t>https://historicengland.org.uk/listing/the-list/list-entry/1167977?section=official-list-entry</t>
  </si>
  <si>
    <t>https://historicengland.org.uk/listing/the-list/list-entry/1173199?section=official-list-entry</t>
  </si>
  <si>
    <t>https://historicengland.org.uk/listing/the-list/list-entry/1316022?section=official-list-entry</t>
  </si>
  <si>
    <t>https://historicengland.org.uk/listing/the-list/list-entry/1167863?section=official-list-entry</t>
  </si>
  <si>
    <t>https://historicengland.org.uk/listing/the-list/list-entry/1148659?section=official-list-entry</t>
  </si>
  <si>
    <t>https://historicengland.org.uk/listing/the-list/list-entry/1151335?section=official-list-entry</t>
  </si>
  <si>
    <t>https://historicengland.org.uk/listing/the-list/list-entry/1148753?section=official-list-entry</t>
  </si>
  <si>
    <t>https://historicengland.org.uk/listing/the-list/list-entry/1296081?section=official-list-entry</t>
  </si>
  <si>
    <t>https://historicengland.org.uk/listing/the-list/list-entry/1189286?section=official-list-entry</t>
  </si>
  <si>
    <t>https://historicengland.org.uk/listing/the-list/list-entry/1191194?section=official-list-entry</t>
  </si>
  <si>
    <t>https://historicengland.org.uk/listing/the-list/list-entry/1175441?section=official-list-entry</t>
  </si>
  <si>
    <t>https://historicengland.org.uk/listing/the-list/list-entry/1148846?section=official-list-entry</t>
  </si>
  <si>
    <t>https://historicengland.org.uk/listing/the-list/list-entry/1149223?section=official-list-entry</t>
  </si>
  <si>
    <t>https://historicengland.org.uk/listing/the-list/list-entry/1149718?section=official-list-entry</t>
  </si>
  <si>
    <t>https://historicengland.org.uk/listing/the-list/list-entry/1150657?section=official-list-entry</t>
  </si>
  <si>
    <t>https://historicengland.org.uk/listing/the-list/list-entry/1150845?section=official-list-entry</t>
  </si>
  <si>
    <t>https://historicengland.org.uk/listing/the-list/list-entry/1316241?section=official-list-entry</t>
  </si>
  <si>
    <t>https://historicengland.org.uk/listing/the-list/list-entry/1294435?section=official-list-entry</t>
  </si>
  <si>
    <t>https://historicengland.org.uk/listing/the-list/list-entry/1314918?section=official-list-entry</t>
  </si>
  <si>
    <t>https://historicengland.org.uk/listing/the-list/list-entry/1302337?section=official-list-entry</t>
  </si>
  <si>
    <t>https://historicengland.org.uk/listing/the-list/list-entry/1191564?section=official-list-entry</t>
  </si>
  <si>
    <t>https://historicengland.org.uk/listing/the-list/list-entry/1074188?section=official-list-entry</t>
  </si>
  <si>
    <t>https://historicengland.org.uk/listing/the-list/list-entry/1296423?section=official-list-entry</t>
  </si>
  <si>
    <t>https://historicengland.org.uk/listing/the-list/list-entry/1316039?section=official-list-entry</t>
  </si>
  <si>
    <t>https://historicengland.org.uk/listing/the-list/list-entry/1296076?section=official-list-entry</t>
  </si>
  <si>
    <t>https://historicengland.org.uk/listing/the-list/list-entry/1148586?section=official-list-entry</t>
  </si>
  <si>
    <t>https://historicengland.org.uk/listing/the-list/list-entry/1148598?section=official-list-entry</t>
  </si>
  <si>
    <t>https://historicengland.org.uk/listing/the-list/list-entry/1148665?section=official-list-entry</t>
  </si>
  <si>
    <t>https://historicengland.org.uk/listing/the-list/list-entry/1148794?section=official-list-entry</t>
  </si>
  <si>
    <t>https://historicengland.org.uk/listing/the-list/list-entry/1148796?section=official-list-entry</t>
  </si>
  <si>
    <t>https://historicengland.org.uk/listing/the-list/list-entry/1173114?section=official-list-entry</t>
  </si>
  <si>
    <t>https://historicengland.org.uk/listing/the-list/list-entry/1121591?section=official-list-entry</t>
  </si>
  <si>
    <t>https://historicengland.org.uk/listing/the-list/list-entry/1132784?section=official-list-entry</t>
  </si>
  <si>
    <t>https://historicengland.org.uk/listing/the-list/list-entry/1316199?section=official-list-entry</t>
  </si>
  <si>
    <t>https://historicengland.org.uk/listing/the-list/list-entry/1189237?section=official-list-entry</t>
  </si>
  <si>
    <t>https://historicengland.org.uk/listing/the-list/list-entry/1174713?section=official-list-entry</t>
  </si>
  <si>
    <t>https://historicengland.org.uk/listing/the-list/list-entry/1241102?section=official-list-entry</t>
  </si>
  <si>
    <t>https://historicengland.org.uk/listing/the-list/list-entry/1226653?section=official-list-entry</t>
  </si>
  <si>
    <t>https://historicengland.org.uk/listing/the-list/list-entry/1167472?section=official-list-entry</t>
  </si>
  <si>
    <t>https://historicengland.org.uk/listing/the-list/list-entry/1188947?section=official-list-entry</t>
  </si>
  <si>
    <t>https://historicengland.org.uk/listing/the-list/list-entry/1178927?section=official-list-entry</t>
  </si>
  <si>
    <t>https://historicengland.org.uk/listing/the-list/list-entry/1148576?section=official-list-entry</t>
  </si>
  <si>
    <t>https://historicengland.org.uk/listing/the-list/list-entry/1148600?section=official-list-entry</t>
  </si>
  <si>
    <t>https://historicengland.org.uk/listing/the-list/list-entry/1150841?section=official-list-entry</t>
  </si>
  <si>
    <t>https://historicengland.org.uk/listing/the-list/list-entry/1173067?section=official-list-entry</t>
  </si>
  <si>
    <t>https://historicengland.org.uk/listing/the-list/list-entry/1314910?section=official-list-entry</t>
  </si>
  <si>
    <t>https://historicengland.org.uk/listing/the-list/list-entry/1315700?section=official-list-entry</t>
  </si>
  <si>
    <t>https://historicengland.org.uk/listing/the-list/list-entry/1315782?section=official-list-entry</t>
  </si>
  <si>
    <t>https://historicengland.org.uk/listing/the-list/list-entry/1315789?section=official-list-entry</t>
  </si>
  <si>
    <t>https://historicengland.org.uk/listing/the-list/list-entry/1316207?section=official-list-entry</t>
  </si>
  <si>
    <t>https://historicengland.org.uk/listing/the-list/list-entry/1074191?section=official-list-entry</t>
  </si>
  <si>
    <t>https://historicengland.org.uk/listing/the-list/list-entry/1296364?section=official-list-entry</t>
  </si>
  <si>
    <t>https://historicengland.org.uk/listing/the-list/list-entry/1296409?section=official-list-entry</t>
  </si>
  <si>
    <t>https://historicengland.org.uk/listing/the-list/list-entry/1296430?section=official-list-entry</t>
  </si>
  <si>
    <t>https://historicengland.org.uk/listing/the-list/list-entry/1295934?section=official-list-entry</t>
  </si>
  <si>
    <t>https://historicengland.org.uk/listing/the-list/list-entry/1281521?section=official-list-entry</t>
  </si>
  <si>
    <t>https://historicengland.org.uk/listing/the-list/list-entry/1148701?section=official-list-entry</t>
  </si>
  <si>
    <t>https://historicengland.org.uk/listing/the-list/list-entry/1173296?section=official-list-entry</t>
  </si>
  <si>
    <t>https://historicengland.org.uk/listing/the-list/list-entry/1167127?section=official-list-entry</t>
  </si>
  <si>
    <t>https://historicengland.org.uk/listing/the-list/list-entry/1167132?section=official-list-entry</t>
  </si>
  <si>
    <t>https://historicengland.org.uk/listing/the-list/list-entry/1167450?section=official-list-entry</t>
  </si>
  <si>
    <t>https://historicengland.org.uk/listing/the-list/list-entry/1189340?section=official-list-entry</t>
  </si>
  <si>
    <t>https://historicengland.org.uk/listing/the-list/list-entry/1148135?section=official-list-entry</t>
  </si>
  <si>
    <t>https://historicengland.org.uk/listing/the-list/list-entry/1148579?section=official-list-entry</t>
  </si>
  <si>
    <t>https://historicengland.org.uk/listing/the-list/list-entry/1148673?section=official-list-entry</t>
  </si>
  <si>
    <t>https://historicengland.org.uk/listing/the-list/list-entry/1148698?section=official-list-entry</t>
  </si>
  <si>
    <t>https://historicengland.org.uk/listing/the-list/list-entry/1148731?section=official-list-entry</t>
  </si>
  <si>
    <t>https://historicengland.org.uk/listing/the-list/list-entry/1149029?section=official-list-entry</t>
  </si>
  <si>
    <t>https://historicengland.org.uk/listing/the-list/list-entry/1149186?section=official-list-entry</t>
  </si>
  <si>
    <t>https://historicengland.org.uk/listing/the-list/list-entry/1149286?section=official-list-entry</t>
  </si>
  <si>
    <t>https://historicengland.org.uk/listing/the-list/list-entry/1149550?section=official-list-entry</t>
  </si>
  <si>
    <t>https://historicengland.org.uk/listing/the-list/list-entry/1316248?section=official-list-entry</t>
  </si>
  <si>
    <t>https://historicengland.org.uk/listing/the-list/list-entry/1151357?section=official-list-entry</t>
  </si>
  <si>
    <t>https://historicengland.org.uk/listing/the-list/list-entry/1151367?section=official-list-entry</t>
  </si>
  <si>
    <t>https://historicengland.org.uk/listing/the-list/list-entry/1314913?section=official-list-entry</t>
  </si>
  <si>
    <t>https://historicengland.org.uk/listing/the-list/list-entry/1315227?section=official-list-entry</t>
  </si>
  <si>
    <t>https://historicengland.org.uk/listing/the-list/list-entry/1316174?section=official-list-entry</t>
  </si>
  <si>
    <t>https://historicengland.org.uk/listing/the-list/list-entry/1296345?section=official-list-entry</t>
  </si>
  <si>
    <t>https://historicengland.org.uk/listing/the-list/list-entry/1149071?section=official-list-entry</t>
  </si>
  <si>
    <t>https://historicengland.org.uk/listing/the-list/list-entry/1168047?section=official-list-entry</t>
  </si>
  <si>
    <t>https://historicengland.org.uk/listing/the-list/list-entry/1175363?section=official-list-entry</t>
  </si>
  <si>
    <t>https://historicengland.org.uk/listing/the-list/list-entry/1148628?section=official-list-entry</t>
  </si>
  <si>
    <t>https://historicengland.org.uk/listing/the-list/list-entry/1148671?section=official-list-entry</t>
  </si>
  <si>
    <t>https://historicengland.org.uk/listing/the-list/list-entry/1148685?section=official-list-entry</t>
  </si>
  <si>
    <t>https://historicengland.org.uk/listing/the-list/list-entry/1148712?section=official-list-entry</t>
  </si>
  <si>
    <t>https://historicengland.org.uk/listing/the-list/list-entry/1148730?section=official-list-entry</t>
  </si>
  <si>
    <t>https://historicengland.org.uk/listing/the-list/list-entry/1148760?section=official-list-entry</t>
  </si>
  <si>
    <t>https://historicengland.org.uk/listing/the-list/list-entry/1148772?section=official-list-entry</t>
  </si>
  <si>
    <t>https://historicengland.org.uk/listing/the-list/list-entry/1148837?section=official-list-entry</t>
  </si>
  <si>
    <t>https://historicengland.org.uk/listing/the-list/list-entry/1149496?section=official-list-entry</t>
  </si>
  <si>
    <t>https://historicengland.org.uk/listing/the-list/list-entry/1288859?section=official-list-entry</t>
  </si>
  <si>
    <t>https://historicengland.org.uk/listing/the-list/list-entry/1316275?section=official-list-entry</t>
  </si>
  <si>
    <t>https://historicengland.org.uk/listing/the-list/list-entry/1151391?section=official-list-entry</t>
  </si>
  <si>
    <t>https://historicengland.org.uk/listing/the-list/list-entry/1192414?section=official-list-entry</t>
  </si>
  <si>
    <t>https://historicengland.org.uk/listing/the-list/list-entry/1316187?section=official-list-entry</t>
  </si>
  <si>
    <t>https://historicengland.org.uk/listing/the-list/list-entry/1316196?section=official-list-entry</t>
  </si>
  <si>
    <t>https://historicengland.org.uk/listing/the-list/list-entry/1296513?section=official-list-entry</t>
  </si>
  <si>
    <t>https://historicengland.org.uk/listing/the-list/list-entry/1288952?section=official-list-entry</t>
  </si>
  <si>
    <t>https://historicengland.org.uk/listing/the-list/list-entry/1174262?section=official-list-entry</t>
  </si>
  <si>
    <t>https://historicengland.org.uk/listing/the-list/list-entry/1149024?section=official-list-entry</t>
  </si>
  <si>
    <t>https://historicengland.org.uk/listing/the-list/list-entry/1172749?section=official-list-entry</t>
  </si>
  <si>
    <t>https://historicengland.org.uk/listing/the-list/list-entry/1172933?section=official-list-entry</t>
  </si>
  <si>
    <t>https://historicengland.org.uk/listing/the-list/list-entry/1316109?section=official-list-entry</t>
  </si>
  <si>
    <t>https://historicengland.org.uk/listing/the-list/list-entry/1316156?section=official-list-entry</t>
  </si>
  <si>
    <t>https://historicengland.org.uk/listing/the-list/list-entry/1316185?section=official-list-entry</t>
  </si>
  <si>
    <t>https://historicengland.org.uk/listing/the-list/list-entry/1296172?section=official-list-entry</t>
  </si>
  <si>
    <t>https://historicengland.org.uk/listing/the-list/list-entry/1296205?section=official-list-entry</t>
  </si>
  <si>
    <t>https://historicengland.org.uk/listing/the-list/list-entry/1149728?section=official-list-entry</t>
  </si>
  <si>
    <t>https://historicengland.org.uk/listing/the-list/list-entry/1295538?section=official-list-entry</t>
  </si>
  <si>
    <t>https://historicengland.org.uk/listing/the-list/list-entry/1206153?section=official-list-entry</t>
  </si>
  <si>
    <t>https://historicengland.org.uk/listing/the-list/list-entry/1226253?section=official-list-entry</t>
  </si>
  <si>
    <t>https://historicengland.org.uk/listing/the-list/list-entry/1167777?section=official-list-entry</t>
  </si>
  <si>
    <t>https://historicengland.org.uk/listing/the-list/list-entry/1178740?section=official-list-entry</t>
  </si>
  <si>
    <t>https://historicengland.org.uk/listing/the-list/list-entry/1148022?section=official-list-entry</t>
  </si>
  <si>
    <t>https://historicengland.org.uk/listing/the-list/list-entry/1148660?section=official-list-entry</t>
  </si>
  <si>
    <t>https://historicengland.org.uk/listing/the-list/list-entry/1148667?section=official-list-entry</t>
  </si>
  <si>
    <t>https://historicengland.org.uk/listing/the-list/list-entry/1148690?section=official-list-entry</t>
  </si>
  <si>
    <t>https://historicengland.org.uk/listing/the-list/list-entry/1148818?section=official-list-entry</t>
  </si>
  <si>
    <t>https://historicengland.org.uk/listing/the-list/list-entry/1316242?section=official-list-entry</t>
  </si>
  <si>
    <t>https://historicengland.org.uk/listing/the-list/list-entry/1316252?section=official-list-entry</t>
  </si>
  <si>
    <t>https://historicengland.org.uk/listing/the-list/list-entry/1151401?section=official-list-entry</t>
  </si>
  <si>
    <t>https://historicengland.org.uk/listing/the-list/list-entry/1172775?section=official-list-entry</t>
  </si>
  <si>
    <t>https://historicengland.org.uk/listing/the-list/list-entry/1173075?section=official-list-entry</t>
  </si>
  <si>
    <t>https://historicengland.org.uk/listing/the-list/list-entry/1173432?section=official-list-entry</t>
  </si>
  <si>
    <t>https://historicengland.org.uk/listing/the-list/list-entry/1121576?section=official-list-entry</t>
  </si>
  <si>
    <t>https://historicengland.org.uk/listing/the-list/list-entry/1294550?section=official-list-entry</t>
  </si>
  <si>
    <t>https://historicengland.org.uk/listing/the-list/list-entry/1314891?section=official-list-entry</t>
  </si>
  <si>
    <t>https://historicengland.org.uk/listing/the-list/list-entry/1366842?section=official-list-entry</t>
  </si>
  <si>
    <t>https://historicengland.org.uk/listing/the-list/list-entry/1148602?section=official-list-entry</t>
  </si>
  <si>
    <t>https://historicengland.org.uk/listing/the-list/list-entry/1148733?section=official-list-entry</t>
  </si>
  <si>
    <t>https://historicengland.org.uk/listing/the-list/list-entry/1206299?section=official-list-entry</t>
  </si>
  <si>
    <t>https://historicengland.org.uk/listing/the-list/list-entry/1178758?section=official-list-entry</t>
  </si>
  <si>
    <t>https://historicengland.org.uk/listing/the-list/list-entry/1148571?section=official-list-entry</t>
  </si>
  <si>
    <t>https://historicengland.org.uk/listing/the-list/list-entry/1148612?section=official-list-entry</t>
  </si>
  <si>
    <t>https://historicengland.org.uk/listing/the-list/list-entry/1148696?section=official-list-entry</t>
  </si>
  <si>
    <t>https://historicengland.org.uk/listing/the-list/list-entry/1148715?section=official-list-entry</t>
  </si>
  <si>
    <t>https://historicengland.org.uk/listing/the-list/list-entry/1149558?section=official-list-entry</t>
  </si>
  <si>
    <t>https://historicengland.org.uk/listing/the-list/list-entry/1150815?section=official-list-entry</t>
  </si>
  <si>
    <t>https://historicengland.org.uk/listing/the-list/list-entry/1316243?section=official-list-entry</t>
  </si>
  <si>
    <t>https://historicengland.org.uk/listing/the-list/list-entry/1316250?section=official-list-entry</t>
  </si>
  <si>
    <t>https://historicengland.org.uk/listing/the-list/list-entry/1151388?section=official-list-entry</t>
  </si>
  <si>
    <t>https://historicengland.org.uk/listing/the-list/list-entry/1314919?section=official-list-entry</t>
  </si>
  <si>
    <t>https://historicengland.org.uk/listing/the-list/list-entry/1314920?section=official-list-entry</t>
  </si>
  <si>
    <t>https://historicengland.org.uk/listing/the-list/list-entry/1302173?section=official-list-entry</t>
  </si>
  <si>
    <t>https://historicengland.org.uk/listing/the-list/list-entry/1316116?section=official-list-entry</t>
  </si>
  <si>
    <t>https://historicengland.org.uk/listing/the-list/list-entry/1316128?section=official-list-entry</t>
  </si>
  <si>
    <t>https://historicengland.org.uk/listing/the-list/list-entry/1316170?section=official-list-entry</t>
  </si>
  <si>
    <t>https://historicengland.org.uk/listing/the-list/list-entry/1296553?section=official-list-entry</t>
  </si>
  <si>
    <t>https://historicengland.org.uk/listing/the-list/list-entry/1296492?section=official-list-entry</t>
  </si>
  <si>
    <t>https://historicengland.org.uk/listing/the-list/list-entry/1201325?section=official-list-entry</t>
  </si>
  <si>
    <t>https://historicengland.org.uk/listing/the-list/list-entry/1167962?section=official-list-entry</t>
  </si>
  <si>
    <t>https://historicengland.org.uk/listing/the-list/list-entry/1189288?section=official-list-entry</t>
  </si>
  <si>
    <t>https://historicengland.org.uk/listing/the-list/list-entry/1178642?section=official-list-entry</t>
  </si>
  <si>
    <t>https://historicengland.org.uk/listing/the-list/list-entry/1148555?section=official-list-entry</t>
  </si>
  <si>
    <t>https://historicengland.org.uk/listing/the-list/list-entry/1148588?section=official-list-entry</t>
  </si>
  <si>
    <t>https://historicengland.org.uk/listing/the-list/list-entry/1148590?section=official-list-entry</t>
  </si>
  <si>
    <t>https://historicengland.org.uk/listing/the-list/list-entry/1148747?section=official-list-entry</t>
  </si>
  <si>
    <t>https://historicengland.org.uk/listing/the-list/list-entry/1149553?section=official-list-entry</t>
  </si>
  <si>
    <t>https://historicengland.org.uk/listing/the-list/list-entry/1055116?section=official-list-entry</t>
  </si>
  <si>
    <t>https://historicengland.org.uk/listing/the-list/list-entry/1316233?section=official-list-entry</t>
  </si>
  <si>
    <t>https://historicengland.org.uk/listing/the-list/list-entry/1293712?section=official-list-entry</t>
  </si>
  <si>
    <t>https://historicengland.org.uk/listing/the-list/list-entry/1294345?section=official-list-entry</t>
  </si>
  <si>
    <t>https://historicengland.org.uk/listing/the-list/list-entry/1314924?section=official-list-entry</t>
  </si>
  <si>
    <t>https://historicengland.org.uk/listing/the-list/list-entry/1315144?section=official-list-entry</t>
  </si>
  <si>
    <t>https://historicengland.org.uk/listing/the-list/list-entry/1191365?section=official-list-entry</t>
  </si>
  <si>
    <t>https://historicengland.org.uk/listing/the-list/list-entry/1315241?section=official-list-entry</t>
  </si>
  <si>
    <t>https://historicengland.org.uk/listing/the-list/list-entry/1316188?section=official-list-entry</t>
  </si>
  <si>
    <t>https://historicengland.org.uk/listing/the-list/list-entry/1316190?section=official-list-entry</t>
  </si>
  <si>
    <t>https://historicengland.org.uk/listing/the-list/list-entry/1296331?section=official-list-entry</t>
  </si>
  <si>
    <t>https://historicengland.org.uk/listing/the-list/list-entry/1296451?section=official-list-entry</t>
  </si>
  <si>
    <t>https://historicengland.org.uk/listing/the-list/list-entry/1168045?section=official-list-entry</t>
  </si>
  <si>
    <t>https://historicengland.org.uk/listing/the-list/list-entry/1189079?section=official-list-entry</t>
  </si>
  <si>
    <t>https://historicengland.org.uk/listing/the-list/list-entry/1178912?section=official-list-entry</t>
  </si>
  <si>
    <t>https://historicengland.org.uk/listing/the-list/list-entry/1148758?section=official-list-entry</t>
  </si>
  <si>
    <t>https://historicengland.org.uk/listing/the-list/list-entry/1173537?section=official-list-entry</t>
  </si>
  <si>
    <t>https://historicengland.org.uk/listing/the-list/list-entry/1316036?section=official-list-entry</t>
  </si>
  <si>
    <t>https://historicengland.org.uk/listing/the-list/list-entry/1315797?section=official-list-entry</t>
  </si>
  <si>
    <t>https://historicengland.org.uk/listing/the-list/list-entry/1167442?section=official-list-entry</t>
  </si>
  <si>
    <t>https://historicengland.org.uk/listing/the-list/list-entry/1148627?section=official-list-entry</t>
  </si>
  <si>
    <t>https://historicengland.org.uk/listing/the-list/list-entry/1148634?section=official-list-entry</t>
  </si>
  <si>
    <t>https://historicengland.org.uk/listing/the-list/list-entry/1148653?section=official-list-entry</t>
  </si>
  <si>
    <t>https://historicengland.org.uk/listing/the-list/list-entry/1148674?section=official-list-entry</t>
  </si>
  <si>
    <t>https://historicengland.org.uk/listing/the-list/list-entry/1148694?section=official-list-entry</t>
  </si>
  <si>
    <t>https://historicengland.org.uk/listing/the-list/list-entry/1148811?section=official-list-entry</t>
  </si>
  <si>
    <t>https://historicengland.org.uk/listing/the-list/list-entry/1149187?section=official-list-entry</t>
  </si>
  <si>
    <t>https://historicengland.org.uk/listing/the-list/list-entry/1150634?section=official-list-entry</t>
  </si>
  <si>
    <t>https://historicengland.org.uk/listing/the-list/list-entry/1150638?section=official-list-entry</t>
  </si>
  <si>
    <t>https://historicengland.org.uk/listing/the-list/list-entry/1151412?section=official-list-entry</t>
  </si>
  <si>
    <t>https://historicengland.org.uk/listing/the-list/list-entry/1172679?section=official-list-entry</t>
  </si>
  <si>
    <t>https://historicengland.org.uk/listing/the-list/list-entry/1172879?section=official-list-entry</t>
  </si>
  <si>
    <t>https://historicengland.org.uk/listing/the-list/list-entry/1132736?section=official-list-entry</t>
  </si>
  <si>
    <t>https://historicengland.org.uk/listing/the-list/list-entry/1213808?section=official-list-entry</t>
  </si>
  <si>
    <t>https://historicengland.org.uk/listing/the-list/list-entry/1296570?section=official-list-entry</t>
  </si>
  <si>
    <t>https://historicengland.org.uk/listing/the-list/list-entry/1387516?section=official-list-entry</t>
  </si>
  <si>
    <t>https://historicengland.org.uk/listing/the-list/list-entry/1188957?section=official-list-entry</t>
  </si>
  <si>
    <t>https://historicengland.org.uk/listing/the-list/list-entry/1148638?section=official-list-entry</t>
  </si>
  <si>
    <t>https://historicengland.org.uk/listing/the-list/list-entry/1150688?section=official-list-entry</t>
  </si>
  <si>
    <t>https://historicengland.org.uk/listing/the-list/list-entry/1206219?section=official-list-entry</t>
  </si>
  <si>
    <t>https://historicengland.org.uk/listing/the-list/list-entry/1280323?section=official-list-entry</t>
  </si>
  <si>
    <t>https://historicengland.org.uk/listing/the-list/list-entry/1241391?section=official-list-entry</t>
  </si>
  <si>
    <t>https://historicengland.org.uk/listing/the-list/list-entry/1167876?section=official-list-entry</t>
  </si>
  <si>
    <t>https://historicengland.org.uk/listing/the-list/list-entry/1189025?section=official-list-entry</t>
  </si>
  <si>
    <t>https://historicengland.org.uk/listing/the-list/list-entry/1178967?section=official-list-entry</t>
  </si>
  <si>
    <t>https://historicengland.org.uk/listing/the-list/list-entry/1179000?section=official-list-entry</t>
  </si>
  <si>
    <t>https://historicengland.org.uk/listing/the-list/list-entry/1148597?section=official-list-entry</t>
  </si>
  <si>
    <t>https://historicengland.org.uk/listing/the-list/list-entry/1148654?section=official-list-entry</t>
  </si>
  <si>
    <t>https://historicengland.org.uk/listing/the-list/list-entry/1148668?section=official-list-entry</t>
  </si>
  <si>
    <t>https://historicengland.org.uk/listing/the-list/list-entry/1148782?section=official-list-entry</t>
  </si>
  <si>
    <t>https://historicengland.org.uk/listing/the-list/list-entry/1149561?section=official-list-entry</t>
  </si>
  <si>
    <t>https://historicengland.org.uk/listing/the-list/list-entry/1151354?section=official-list-entry</t>
  </si>
  <si>
    <t>https://historicengland.org.uk/listing/the-list/list-entry/1151370?section=official-list-entry</t>
  </si>
  <si>
    <t>https://historicengland.org.uk/listing/the-list/list-entry/1172760?section=official-list-entry</t>
  </si>
  <si>
    <t>https://historicengland.org.uk/listing/the-list/list-entry/1172815?section=official-list-entry</t>
  </si>
  <si>
    <t>https://historicengland.org.uk/listing/the-list/list-entry/1172894?section=official-list-entry</t>
  </si>
  <si>
    <t>https://historicengland.org.uk/listing/the-list/list-entry/1173141?section=official-list-entry</t>
  </si>
  <si>
    <t>https://historicengland.org.uk/listing/the-list/list-entry/1294566?section=official-list-entry</t>
  </si>
  <si>
    <t>https://historicengland.org.uk/listing/the-list/list-entry/1316200?section=official-list-entry</t>
  </si>
  <si>
    <t>https://historicengland.org.uk/listing/the-list/list-entry/1296511?section=official-list-entry</t>
  </si>
  <si>
    <t>https://historicengland.org.uk/listing/the-list/list-entry/1296550?section=official-list-entry</t>
  </si>
  <si>
    <t>https://historicengland.org.uk/listing/the-list/list-entry/1148584?section=official-list-entry</t>
  </si>
  <si>
    <t>https://historicengland.org.uk/listing/the-list/list-entry/1149038?section=official-list-entry</t>
  </si>
  <si>
    <t>https://historicengland.org.uk/listing/the-list/list-entry/1149724?section=official-list-entry</t>
  </si>
  <si>
    <t>https://historicengland.org.uk/listing/the-list/list-entry/1189214?section=official-list-entry</t>
  </si>
  <si>
    <t>https://historicengland.org.uk/listing/the-list/list-entry/1167318?section=official-list-entry</t>
  </si>
  <si>
    <t>https://historicengland.org.uk/listing/the-list/list-entry/1188944?section=official-list-entry</t>
  </si>
  <si>
    <t>https://historicengland.org.uk/listing/the-list/list-entry/1189065?section=official-list-entry</t>
  </si>
  <si>
    <t>https://historicengland.org.uk/listing/the-list/list-entry/1189070?section=official-list-entry</t>
  </si>
  <si>
    <t>https://historicengland.org.uk/listing/the-list/list-entry/1190695?section=official-list-entry</t>
  </si>
  <si>
    <t>https://historicengland.org.uk/listing/the-list/list-entry/1148596?section=official-list-entry</t>
  </si>
  <si>
    <t>https://historicengland.org.uk/listing/the-list/list-entry/1148641?section=official-list-entry</t>
  </si>
  <si>
    <t>https://historicengland.org.uk/listing/the-list/list-entry/1148648?section=official-list-entry</t>
  </si>
  <si>
    <t>https://historicengland.org.uk/listing/the-list/list-entry/1148652?section=official-list-entry</t>
  </si>
  <si>
    <t>https://historicengland.org.uk/listing/the-list/list-entry/1148657?section=official-list-entry</t>
  </si>
  <si>
    <t>https://historicengland.org.uk/listing/the-list/list-entry/1148691?section=official-list-entry</t>
  </si>
  <si>
    <t>https://historicengland.org.uk/listing/the-list/list-entry/1148722?section=official-list-entry</t>
  </si>
  <si>
    <t>https://historicengland.org.uk/listing/the-list/list-entry/1148741?section=official-list-entry</t>
  </si>
  <si>
    <t>https://historicengland.org.uk/listing/the-list/list-entry/1149250?section=official-list-entry</t>
  </si>
  <si>
    <t>https://historicengland.org.uk/listing/the-list/list-entry/1150632?section=official-list-entry</t>
  </si>
  <si>
    <t>https://historicengland.org.uk/listing/the-list/list-entry/1150637?section=official-list-entry</t>
  </si>
  <si>
    <t>https://historicengland.org.uk/listing/the-list/list-entry/1301025?section=official-list-entry</t>
  </si>
  <si>
    <t>https://historicengland.org.uk/listing/the-list/list-entry/1151353?section=official-list-entry</t>
  </si>
  <si>
    <t>https://historicengland.org.uk/listing/the-list/list-entry/1151359?section=official-list-entry</t>
  </si>
  <si>
    <t>https://historicengland.org.uk/listing/the-list/list-entry/1151398?section=official-list-entry</t>
  </si>
  <si>
    <t>https://historicengland.org.uk/listing/the-list/list-entry/1173451?section=official-list-entry</t>
  </si>
  <si>
    <t>https://historicengland.org.uk/listing/the-list/list-entry/1314885?section=official-list-entry</t>
  </si>
  <si>
    <t>https://historicengland.org.uk/listing/the-list/list-entry/1302298?section=official-list-entry</t>
  </si>
  <si>
    <t>https://historicengland.org.uk/listing/the-list/list-entry/1213662?section=official-list-entry</t>
  </si>
  <si>
    <t>https://historicengland.org.uk/listing/the-list/list-entry/1316161?section=official-list-entry</t>
  </si>
  <si>
    <t>https://historicengland.org.uk/listing/the-list/list-entry/1296360?section=official-list-entry</t>
  </si>
  <si>
    <t>https://historicengland.org.uk/listing/the-list/list-entry/1296369?section=official-list-entry</t>
  </si>
  <si>
    <t>https://historicengland.org.uk/listing/the-list/list-entry/1296582?section=official-list-entry</t>
  </si>
  <si>
    <t>https://historicengland.org.uk/listing/the-list/list-entry/1296638?section=official-list-entry</t>
  </si>
  <si>
    <t>https://historicengland.org.uk/listing/the-list/list-entry/1149046?section=official-list-entry</t>
  </si>
  <si>
    <t>https://historicengland.org.uk/listing/the-list/list-entry/1316034?section=official-list-entry</t>
  </si>
  <si>
    <t>https://historicengland.org.uk/listing/the-list/list-entry/1296037?section=official-list-entry</t>
  </si>
  <si>
    <t>https://historicengland.org.uk/listing/the-list/list-entry/1314894?section=official-list-entry</t>
  </si>
  <si>
    <t>https://historicengland.org.uk/listing/the-list/list-entry/1316151?section=official-list-entry</t>
  </si>
  <si>
    <t>https://historicengland.org.uk/listing/the-list/list-entry/1206330?section=official-list-entry</t>
  </si>
  <si>
    <t>https://historicengland.org.uk/listing/the-list/list-entry/1167348?section=official-list-entry</t>
  </si>
  <si>
    <t>https://historicengland.org.uk/listing/the-list/list-entry/1189058?section=official-list-entry</t>
  </si>
  <si>
    <t>https://historicengland.org.uk/listing/the-list/list-entry/1190620?section=official-list-entry</t>
  </si>
  <si>
    <t>https://historicengland.org.uk/listing/the-list/list-entry/1178849?section=official-list-entry</t>
  </si>
  <si>
    <t>https://historicengland.org.uk/listing/the-list/list-entry/1178859?section=official-list-entry</t>
  </si>
  <si>
    <t>https://historicengland.org.uk/listing/the-list/list-entry/1178945?section=official-list-entry</t>
  </si>
  <si>
    <t>https://historicengland.org.uk/listing/the-list/list-entry/1148556?section=official-list-entry</t>
  </si>
  <si>
    <t>https://historicengland.org.uk/listing/the-list/list-entry/1148592?section=official-list-entry</t>
  </si>
  <si>
    <t>https://historicengland.org.uk/listing/the-list/list-entry/1148713?section=official-list-entry</t>
  </si>
  <si>
    <t>https://historicengland.org.uk/listing/the-list/list-entry/1148849?section=official-list-entry</t>
  </si>
  <si>
    <t>https://historicengland.org.uk/listing/the-list/list-entry/1150677?section=official-list-entry</t>
  </si>
  <si>
    <t>https://historicengland.org.uk/listing/the-list/list-entry/1150842?section=official-list-entry</t>
  </si>
  <si>
    <t>https://historicengland.org.uk/listing/the-list/list-entry/1172874?section=official-list-entry</t>
  </si>
  <si>
    <t>https://historicengland.org.uk/listing/the-list/list-entry/1294434?section=official-list-entry</t>
  </si>
  <si>
    <t>https://historicengland.org.uk/listing/the-list/list-entry/1314921?section=official-list-entry</t>
  </si>
  <si>
    <t>https://historicengland.org.uk/listing/the-list/list-entry/1315966?section=official-list-entry</t>
  </si>
  <si>
    <t>https://historicengland.org.uk/listing/the-list/list-entry/1316223?section=official-list-entry</t>
  </si>
  <si>
    <t>https://historicengland.org.uk/listing/the-list/list-entry/1206221?section=official-list-entry</t>
  </si>
  <si>
    <t>https://historicengland.org.uk/listing/the-list/list-entry/1190729?section=official-list-entry</t>
  </si>
  <si>
    <t>https://historicengland.org.uk/listing/the-list/list-entry/1148574?section=official-list-entry</t>
  </si>
  <si>
    <t>https://historicengland.org.uk/listing/the-list/list-entry/1148693?section=official-list-entry</t>
  </si>
  <si>
    <t>https://historicengland.org.uk/listing/the-list/list-entry/1151358?section=official-list-entry</t>
  </si>
  <si>
    <t>https://historicengland.org.uk/listing/the-list/list-entry/1151368?section=official-list-entry</t>
  </si>
  <si>
    <t>https://historicengland.org.uk/listing/the-list/list-entry/1151369?section=official-list-entry</t>
  </si>
  <si>
    <t>https://historicengland.org.uk/listing/the-list/list-entry/1151402?section=official-list-entry</t>
  </si>
  <si>
    <t>https://historicengland.org.uk/listing/the-list/list-entry/1172973?section=official-list-entry</t>
  </si>
  <si>
    <t>https://historicengland.org.uk/listing/the-list/list-entry/1173273?section=official-list-entry</t>
  </si>
  <si>
    <t>https://historicengland.org.uk/listing/the-list/list-entry/1282875?section=official-list-entry</t>
  </si>
  <si>
    <t>https://historicengland.org.uk/listing/the-list/list-entry/1314890?section=official-list-entry</t>
  </si>
  <si>
    <t>https://historicengland.org.uk/listing/the-list/list-entry/1302262?section=official-list-entry</t>
  </si>
  <si>
    <t>https://historicengland.org.uk/listing/the-list/list-entry/1316209?section=official-list-entry</t>
  </si>
  <si>
    <t>https://historicengland.org.uk/listing/the-list/list-entry/1316210?section=official-list-entry</t>
  </si>
  <si>
    <t>https://historicengland.org.uk/listing/the-list/list-entry/1296292?section=official-list-entry</t>
  </si>
  <si>
    <t>https://historicengland.org.uk/listing/the-list/list-entry/1296456?section=official-list-entry</t>
  </si>
  <si>
    <t>https://historicengland.org.uk/listing/the-list/list-entry/1148581?section=official-list-entry</t>
  </si>
  <si>
    <t>https://historicengland.org.uk/listing/the-list/list-entry/1148666?section=official-list-entry</t>
  </si>
  <si>
    <t>https://historicengland.org.uk/listing/the-list/list-entry/1150683?section=official-list-entry</t>
  </si>
  <si>
    <t>https://historicengland.org.uk/listing/the-list/list-entry/1173085?section=official-list-entry</t>
  </si>
  <si>
    <t>https://historicengland.org.uk/listing/the-list/list-entry/1167920?section=official-list-entry</t>
  </si>
  <si>
    <t>https://historicengland.org.uk/listing/the-list/list-entry/1189219?section=official-list-entry</t>
  </si>
  <si>
    <t>https://historicengland.org.uk/listing/the-list/list-entry/1189245?section=official-list-entry</t>
  </si>
  <si>
    <t>https://historicengland.org.uk/listing/the-list/list-entry/1189272?section=official-list-entry</t>
  </si>
  <si>
    <t>https://historicengland.org.uk/listing/the-list/list-entry/1148153?section=official-list-entry</t>
  </si>
  <si>
    <t>https://historicengland.org.uk/listing/the-list/list-entry/1148557?section=official-list-entry</t>
  </si>
  <si>
    <t>https://historicengland.org.uk/listing/the-list/list-entry/1150811?section=official-list-entry</t>
  </si>
  <si>
    <t>https://historicengland.org.uk/listing/the-list/list-entry/1151371?section=official-list-entry</t>
  </si>
  <si>
    <t>https://historicengland.org.uk/listing/the-list/list-entry/1151623?section=official-list-entry</t>
  </si>
  <si>
    <t>https://historicengland.org.uk/listing/the-list/list-entry/1173124?section=official-list-entry</t>
  </si>
  <si>
    <t>https://historicengland.org.uk/listing/the-list/list-entry/1294544?section=official-list-entry</t>
  </si>
  <si>
    <t>https://historicengland.org.uk/listing/the-list/list-entry/1316195?section=official-list-entry</t>
  </si>
  <si>
    <t>https://historicengland.org.uk/listing/the-list/list-entry/1315279?section=official-list-entry</t>
  </si>
  <si>
    <t>https://historicengland.org.uk/listing/the-list/list-entry/1316138?section=official-list-entry</t>
  </si>
  <si>
    <t>https://historicengland.org.uk/listing/the-list/list-entry/1189260?section=official-list-entry</t>
  </si>
  <si>
    <t>https://historicengland.org.uk/listing/the-list/list-entry/1148795?section=official-list-entry</t>
  </si>
  <si>
    <t>https://historicengland.org.uk/listing/the-list/list-entry/1151397?section=official-list-entry</t>
  </si>
  <si>
    <t>https://historicengland.org.uk/listing/the-list/list-entry/1314595?section=official-list-entry</t>
  </si>
  <si>
    <t>https://historicengland.org.uk/listing/the-list/list-entry/1316110?section=official-list-entry</t>
  </si>
  <si>
    <t>https://historicengland.org.uk/listing/the-list/list-entry/1387570?section=official-list-entry</t>
  </si>
  <si>
    <t>https://historicengland.org.uk/listing/the-list/list-entry/1226850?section=official-list-entry</t>
  </si>
  <si>
    <t>https://historicengland.org.uk/listing/the-list/list-entry/1188927?section=official-list-entry</t>
  </si>
  <si>
    <t>https://historicengland.org.uk/listing/the-list/list-entry/1148729?section=official-list-entry</t>
  </si>
  <si>
    <t>https://historicengland.org.uk/listing/the-list/list-entry/1150722?section=official-list-entry</t>
  </si>
  <si>
    <t>https://historicengland.org.uk/listing/the-list/list-entry/1150844?section=official-list-entry</t>
  </si>
  <si>
    <t>https://historicengland.org.uk/listing/the-list/list-entry/1151356?section=official-list-entry</t>
  </si>
  <si>
    <t>https://historicengland.org.uk/listing/the-list/list-entry/1151379?section=official-list-entry</t>
  </si>
  <si>
    <t>https://historicengland.org.uk/listing/the-list/list-entry/1172961?section=official-list-entry</t>
  </si>
  <si>
    <t>https://historicengland.org.uk/listing/the-list/list-entry/1280313?section=official-list-entry</t>
  </si>
  <si>
    <t>https://historicengland.org.uk/listing/the-list/list-entry/1150685?section=official-list-entry</t>
  </si>
  <si>
    <t>https://historicengland.org.uk/listing/the-list/list-entry/1151380?section=official-list-entry</t>
  </si>
  <si>
    <t>https://historicengland.org.uk/listing/the-list/list-entry/1316213?section=official-list-entry</t>
  </si>
  <si>
    <t>https://historicengland.org.uk/listing/the-list/list-entry/1167975?section=official-list-entry</t>
  </si>
  <si>
    <t>https://historicengland.org.uk/listing/the-list/list-entry/1148582?section=official-list-entry</t>
  </si>
  <si>
    <t>https://historicengland.org.uk/listing/the-list/list-entry/1148706?section=official-list-entry</t>
  </si>
  <si>
    <t>https://historicengland.org.uk/listing/the-list/list-entry/1149510?section=official-list-entry</t>
  </si>
  <si>
    <t>https://historicengland.org.uk/listing/the-list/list-entry/1151376?section=official-list-entry</t>
  </si>
  <si>
    <t>https://historicengland.org.uk/listing/the-list/list-entry/1151410?section=official-list-entry</t>
  </si>
  <si>
    <t>https://historicengland.org.uk/listing/the-list/list-entry/1293525?section=official-list-entry</t>
  </si>
  <si>
    <t>https://historicengland.org.uk/listing/the-list/list-entry/1294490?section=official-list-entry</t>
  </si>
  <si>
    <t>https://historicengland.org.uk/listing/the-list/list-entry/1314556?section=official-list-entry</t>
  </si>
  <si>
    <t>https://historicengland.org.uk/listing/the-list/list-entry/1314886?section=official-list-entry</t>
  </si>
  <si>
    <t>https://historicengland.org.uk/listing/the-list/list-entry/1302363?section=official-list-entry</t>
  </si>
  <si>
    <t>https://historicengland.org.uk/listing/the-list/list-entry/1174543?section=official-list-entry</t>
  </si>
  <si>
    <t>https://historicengland.org.uk/listing/the-list/list-entry/1188962?section=official-list-entry</t>
  </si>
  <si>
    <t>https://historicengland.org.uk/listing/the-list/list-entry/1189036?section=official-list-entry</t>
  </si>
  <si>
    <t>https://historicengland.org.uk/listing/the-list/list-entry/1148568?section=official-list-entry</t>
  </si>
  <si>
    <t>https://historicengland.org.uk/listing/the-list/list-entry/1148676?section=official-list-entry</t>
  </si>
  <si>
    <t>https://historicengland.org.uk/listing/the-list/list-entry/1316254?section=official-list-entry</t>
  </si>
  <si>
    <t>https://historicengland.org.uk/listing/the-list/list-entry/1293554?section=official-list-entry</t>
  </si>
  <si>
    <t>https://historicengland.org.uk/listing/the-list/list-entry/1074194?section=official-list-entry</t>
  </si>
  <si>
    <t>https://historicengland.org.uk/listing/the-list/list-entry/1265220?section=official-list-entry</t>
  </si>
  <si>
    <t>https://historicengland.org.uk/listing/the-list/list-entry/1189284?section=official-list-entry</t>
  </si>
  <si>
    <t>https://historicengland.org.uk/listing/the-list/list-entry/1315230?section=official-list-entry</t>
  </si>
  <si>
    <t>https://historicengland.org.uk/listing/the-list/list-entry/1148578?section=official-list-entry</t>
  </si>
  <si>
    <t>https://historicengland.org.uk/listing/the-list/list-entry/1151383?section=official-list-entry</t>
  </si>
  <si>
    <t>https://historicengland.org.uk/listing/the-list/list-entry/1173839?section=official-list-entry</t>
  </si>
  <si>
    <t>https://historicengland.org.uk/listing/the-list/list-entry/1315167?section=official-list-entry</t>
  </si>
  <si>
    <t>https://historicengland.org.uk/listing/the-list/list-entry/1151373?section=official-list-entry</t>
  </si>
  <si>
    <t>https://historicengland.org.uk/listing/the-list/list-entry/1387509?section=official-list-entry</t>
  </si>
  <si>
    <t>https://historicengland.org.uk/listing/the-list/list-entry/1148580?section=official-list-entry</t>
  </si>
  <si>
    <t>https://historicengland.org.uk/listing/the-list/list-entry/1173439?section=official-list-entry</t>
  </si>
  <si>
    <t>https://historicengland.org.uk/listing/the-list/list-entry/1272823?section=official-list-entry</t>
  </si>
  <si>
    <t>https://historicengland.org.uk/listing/the-list/list-entry/1315675?section=official-list-entry</t>
  </si>
  <si>
    <t>https://historicengland.org.uk/listing/the-list/list-entry/1151375?section=official-list-entry</t>
  </si>
  <si>
    <t>https://historicengland.org.uk/listing/the-list/list-entry/1417688?section=official-list-entry</t>
  </si>
  <si>
    <t>https://historicengland.org.uk/listing/the-list/list-entry/1136465?section=official-list-entry</t>
  </si>
  <si>
    <t>https://historicengland.org.uk/listing/the-list/list-entry/1160085?section=official-list-entry</t>
  </si>
  <si>
    <t>https://historicengland.org.uk/listing/the-list/list-entry/1316385?section=official-list-entry</t>
  </si>
  <si>
    <t>https://historicengland.org.uk/listing/the-list/list-entry/1427469?section=official-list-entry</t>
  </si>
  <si>
    <t>https://historicengland.org.uk/listing/the-list/list-entry/1314888?section=official-list-entry</t>
  </si>
  <si>
    <t xml:space="preserve">
1296236
</t>
  </si>
  <si>
    <t xml:space="preserve">
1316040
</t>
  </si>
  <si>
    <t xml:space="preserve">
1191010
</t>
  </si>
  <si>
    <t xml:space="preserve">
1174172
</t>
  </si>
  <si>
    <t xml:space="preserve">
1172905
</t>
  </si>
  <si>
    <t xml:space="preserve">
1316157
</t>
  </si>
  <si>
    <t xml:space="preserve">
1315959
</t>
  </si>
  <si>
    <t xml:space="preserve">
1149567
</t>
  </si>
  <si>
    <t xml:space="preserve">
1173154
</t>
  </si>
  <si>
    <t xml:space="preserve">
1148798
</t>
  </si>
  <si>
    <t xml:space="preserve">
1316146
</t>
  </si>
  <si>
    <t xml:space="preserve">
1314892
</t>
  </si>
  <si>
    <t xml:space="preserve">
1206202
</t>
  </si>
  <si>
    <t xml:space="preserve">
1172817
</t>
  </si>
  <si>
    <t xml:space="preserve">
1149066
</t>
  </si>
  <si>
    <t xml:space="preserve">
1149022
</t>
  </si>
  <si>
    <t xml:space="preserve">
1148838
</t>
  </si>
  <si>
    <t xml:space="preserve">
1149220
</t>
  </si>
  <si>
    <t xml:space="preserve">
1149047
</t>
  </si>
  <si>
    <t xml:space="preserve">
1148761
</t>
  </si>
  <si>
    <t xml:space="preserve">
1148765
</t>
  </si>
  <si>
    <t xml:space="preserve">
1150809
</t>
  </si>
  <si>
    <t xml:space="preserve">
1316137
</t>
  </si>
  <si>
    <t xml:space="preserve">
1149733
</t>
  </si>
  <si>
    <t xml:space="preserve">
1172962
</t>
  </si>
  <si>
    <t xml:space="preserve">
1315166
</t>
  </si>
  <si>
    <t xml:space="preserve">
1150684
</t>
  </si>
  <si>
    <t xml:space="preserve">
1213535
</t>
  </si>
  <si>
    <t xml:space="preserve">
1315760
</t>
  </si>
  <si>
    <t xml:space="preserve">
1190913
</t>
  </si>
  <si>
    <t xml:space="preserve">
1151390
</t>
  </si>
  <si>
    <t xml:space="preserve">
1148784
</t>
  </si>
  <si>
    <t xml:space="preserve">
1314538
</t>
  </si>
  <si>
    <t xml:space="preserve">
1189075
</t>
  </si>
  <si>
    <t xml:space="preserve">
1149074
</t>
  </si>
  <si>
    <t xml:space="preserve">
1149026
</t>
  </si>
  <si>
    <t xml:space="preserve">
1203797
</t>
  </si>
  <si>
    <t xml:space="preserve">
1316179
</t>
  </si>
  <si>
    <t xml:space="preserve">
1316149
</t>
  </si>
  <si>
    <t xml:space="preserve">
1174548
</t>
  </si>
  <si>
    <t xml:space="preserve">
1173039
</t>
  </si>
  <si>
    <t xml:space="preserve">
1173289
</t>
  </si>
  <si>
    <t xml:space="preserve">
1042521
</t>
  </si>
  <si>
    <t xml:space="preserve">
1151414
</t>
  </si>
  <si>
    <t xml:space="preserve">
1148629
</t>
  </si>
  <si>
    <t xml:space="preserve">
1203793
</t>
  </si>
  <si>
    <t xml:space="preserve">
1316045
</t>
  </si>
  <si>
    <t xml:space="preserve">
1387505
</t>
  </si>
  <si>
    <t xml:space="preserve">
1149528
</t>
  </si>
  <si>
    <t xml:space="preserve">
1149750
</t>
  </si>
  <si>
    <t xml:space="preserve">
1241251
</t>
  </si>
  <si>
    <t xml:space="preserve">
1189336
</t>
  </si>
  <si>
    <t xml:space="preserve">
1167948
</t>
  </si>
  <si>
    <t xml:space="preserve">
1149039
</t>
  </si>
  <si>
    <t xml:space="preserve">
1149069
</t>
  </si>
  <si>
    <t xml:space="preserve">
1296465
</t>
  </si>
  <si>
    <t xml:space="preserve">
1151352
</t>
  </si>
  <si>
    <t xml:space="preserve">
1190874
</t>
  </si>
  <si>
    <t xml:space="preserve">
1149562
</t>
  </si>
  <si>
    <t xml:space="preserve">
1151389
</t>
  </si>
  <si>
    <t xml:space="preserve">
1213837
</t>
  </si>
  <si>
    <t xml:space="preserve">
1149305
</t>
  </si>
  <si>
    <t xml:space="preserve">
1148692
</t>
  </si>
  <si>
    <t xml:space="preserve">
1288659
</t>
  </si>
  <si>
    <t xml:space="preserve">
1174006
</t>
  </si>
  <si>
    <t xml:space="preserve">
1315921
</t>
  </si>
  <si>
    <t xml:space="preserve">
1315704
</t>
  </si>
  <si>
    <t xml:space="preserve">
1151382
</t>
  </si>
  <si>
    <t xml:space="preserve">
1151387
</t>
  </si>
  <si>
    <t xml:space="preserve">
1316127
</t>
  </si>
  <si>
    <t xml:space="preserve">
1172744
</t>
  </si>
  <si>
    <t xml:space="preserve">
1149068
</t>
  </si>
  <si>
    <t xml:space="preserve">
1167518
</t>
  </si>
  <si>
    <t xml:space="preserve">
1148718
</t>
  </si>
  <si>
    <t xml:space="preserve">
1316192
</t>
  </si>
  <si>
    <t xml:space="preserve">
1189031
</t>
  </si>
  <si>
    <t xml:space="preserve">
1190835
</t>
  </si>
  <si>
    <t xml:space="preserve">
1190894
</t>
  </si>
  <si>
    <t xml:space="preserve">
1151411
</t>
  </si>
  <si>
    <t xml:space="preserve">
1213659
</t>
  </si>
  <si>
    <t xml:space="preserve">
1148779
</t>
  </si>
  <si>
    <t xml:space="preserve">
1172907
</t>
  </si>
  <si>
    <t xml:space="preserve">
1315711
</t>
  </si>
  <si>
    <t xml:space="preserve">
1149588
</t>
  </si>
  <si>
    <t xml:space="preserve">
1151360
</t>
  </si>
  <si>
    <t xml:space="preserve">
1203795
</t>
  </si>
  <si>
    <t xml:space="preserve">
1167796
</t>
  </si>
  <si>
    <t xml:space="preserve">
1148569
</t>
  </si>
  <si>
    <t xml:space="preserve">
1174058
</t>
  </si>
  <si>
    <t xml:space="preserve">
1148768
</t>
  </si>
  <si>
    <t xml:space="preserve">
1148708
</t>
  </si>
  <si>
    <t xml:space="preserve">
1148831
</t>
  </si>
  <si>
    <t xml:space="preserve">
1294383
</t>
  </si>
  <si>
    <t xml:space="preserve">
1173036
</t>
  </si>
  <si>
    <t xml:space="preserve">
1189056
</t>
  </si>
  <si>
    <t xml:space="preserve">
1189298
</t>
  </si>
  <si>
    <t xml:space="preserve">
1148847
</t>
  </si>
  <si>
    <t xml:space="preserve">
1149188
</t>
  </si>
  <si>
    <t xml:space="preserve">
1314923
</t>
  </si>
  <si>
    <t xml:space="preserve">
1148737
</t>
  </si>
  <si>
    <t xml:space="preserve">
1149054
</t>
  </si>
  <si>
    <t xml:space="preserve">
1149075
</t>
  </si>
  <si>
    <t xml:space="preserve">
1173127
</t>
  </si>
  <si>
    <t xml:space="preserve">
1316140
</t>
  </si>
  <si>
    <t xml:space="preserve">
1316212
</t>
  </si>
  <si>
    <t xml:space="preserve">
1174459
</t>
  </si>
  <si>
    <t xml:space="preserve">
1167233
</t>
  </si>
  <si>
    <t xml:space="preserve">
1148577
</t>
  </si>
  <si>
    <t xml:space="preserve">
1148732
</t>
  </si>
  <si>
    <t xml:space="preserve">
1314917
</t>
  </si>
  <si>
    <t xml:space="preserve">
1315145
</t>
  </si>
  <si>
    <t xml:space="preserve">
1296730
</t>
  </si>
  <si>
    <t xml:space="preserve">
1241309
</t>
  </si>
  <si>
    <t xml:space="preserve">
1148173
</t>
  </si>
  <si>
    <t xml:space="preserve">
1148675
</t>
  </si>
  <si>
    <t xml:space="preserve">
1148684
</t>
  </si>
  <si>
    <t xml:space="preserve">
1316186
</t>
  </si>
  <si>
    <t xml:space="preserve">
1167977
</t>
  </si>
  <si>
    <t xml:space="preserve">
1173199
</t>
  </si>
  <si>
    <t xml:space="preserve">
1316022
</t>
  </si>
  <si>
    <t xml:space="preserve">
1167863
</t>
  </si>
  <si>
    <t xml:space="preserve">
1148659
</t>
  </si>
  <si>
    <t xml:space="preserve">
1151335
</t>
  </si>
  <si>
    <t xml:space="preserve">
1148753
</t>
  </si>
  <si>
    <t xml:space="preserve">
1296081
</t>
  </si>
  <si>
    <t xml:space="preserve">
1189286
</t>
  </si>
  <si>
    <t xml:space="preserve">
1191194
</t>
  </si>
  <si>
    <t xml:space="preserve">
1175441
</t>
  </si>
  <si>
    <t xml:space="preserve">
1148846
</t>
  </si>
  <si>
    <t xml:space="preserve">
1149223
</t>
  </si>
  <si>
    <t xml:space="preserve">
1149718
</t>
  </si>
  <si>
    <t xml:space="preserve">
1150657
</t>
  </si>
  <si>
    <t xml:space="preserve">
1150845
</t>
  </si>
  <si>
    <t xml:space="preserve">
1316241
</t>
  </si>
  <si>
    <t xml:space="preserve">
1294435
</t>
  </si>
  <si>
    <t xml:space="preserve">
1314918
</t>
  </si>
  <si>
    <t xml:space="preserve">
1302337
</t>
  </si>
  <si>
    <t xml:space="preserve">
1191564
</t>
  </si>
  <si>
    <t xml:space="preserve">
1074188
</t>
  </si>
  <si>
    <t xml:space="preserve">
1296423
</t>
  </si>
  <si>
    <t xml:space="preserve">
1316039
</t>
  </si>
  <si>
    <t xml:space="preserve">
1296076
</t>
  </si>
  <si>
    <t xml:space="preserve">
1148586
</t>
  </si>
  <si>
    <t xml:space="preserve">
1148598
</t>
  </si>
  <si>
    <t xml:space="preserve">
1148665
</t>
  </si>
  <si>
    <t xml:space="preserve">
1148794
</t>
  </si>
  <si>
    <t xml:space="preserve">
1148796
</t>
  </si>
  <si>
    <t xml:space="preserve">
1173114
</t>
  </si>
  <si>
    <t xml:space="preserve">
1121591
</t>
  </si>
  <si>
    <t xml:space="preserve">
1132784
</t>
  </si>
  <si>
    <t xml:space="preserve">
1316199
</t>
  </si>
  <si>
    <t xml:space="preserve">
1189237
</t>
  </si>
  <si>
    <t xml:space="preserve">
1174713
</t>
  </si>
  <si>
    <t xml:space="preserve">
1241102
</t>
  </si>
  <si>
    <t xml:space="preserve">
1226653
</t>
  </si>
  <si>
    <t xml:space="preserve">
1167472
</t>
  </si>
  <si>
    <t xml:space="preserve">
1188947
</t>
  </si>
  <si>
    <t xml:space="preserve">
1178927
</t>
  </si>
  <si>
    <t xml:space="preserve">
1148576
</t>
  </si>
  <si>
    <t xml:space="preserve">
1148600
</t>
  </si>
  <si>
    <t xml:space="preserve">
1150841
</t>
  </si>
  <si>
    <t xml:space="preserve">
1173067
</t>
  </si>
  <si>
    <t xml:space="preserve">
1314910
</t>
  </si>
  <si>
    <t xml:space="preserve">
1315700
</t>
  </si>
  <si>
    <t xml:space="preserve">
1315782
</t>
  </si>
  <si>
    <t xml:space="preserve">
1315789
</t>
  </si>
  <si>
    <t xml:space="preserve">
1316207
</t>
  </si>
  <si>
    <t xml:space="preserve">
1074191
</t>
  </si>
  <si>
    <t xml:space="preserve">
1296364
</t>
  </si>
  <si>
    <t xml:space="preserve">
1296409
</t>
  </si>
  <si>
    <t xml:space="preserve">
1296430
</t>
  </si>
  <si>
    <t xml:space="preserve">
1295934
</t>
  </si>
  <si>
    <t xml:space="preserve">
1281521
</t>
  </si>
  <si>
    <t xml:space="preserve">
1148701
</t>
  </si>
  <si>
    <t xml:space="preserve">
1173296
</t>
  </si>
  <si>
    <t xml:space="preserve">
1167127
</t>
  </si>
  <si>
    <t xml:space="preserve">
1167132
</t>
  </si>
  <si>
    <t xml:space="preserve">
1167450
</t>
  </si>
  <si>
    <t xml:space="preserve">
1189340
</t>
  </si>
  <si>
    <t xml:space="preserve">
1148135
</t>
  </si>
  <si>
    <t xml:space="preserve">
1148579
</t>
  </si>
  <si>
    <t xml:space="preserve">
1148673
</t>
  </si>
  <si>
    <t xml:space="preserve">
1148698
</t>
  </si>
  <si>
    <t xml:space="preserve">
1148731
</t>
  </si>
  <si>
    <t xml:space="preserve">
1149029
</t>
  </si>
  <si>
    <t xml:space="preserve">
1149186
</t>
  </si>
  <si>
    <t xml:space="preserve">
1149286
</t>
  </si>
  <si>
    <t xml:space="preserve">
1149550
</t>
  </si>
  <si>
    <t xml:space="preserve">
1316248
</t>
  </si>
  <si>
    <t xml:space="preserve">
1151357
</t>
  </si>
  <si>
    <t xml:space="preserve">
1151367
</t>
  </si>
  <si>
    <t xml:space="preserve">
1314913
</t>
  </si>
  <si>
    <t xml:space="preserve">
1315227
</t>
  </si>
  <si>
    <t xml:space="preserve">
1316174
</t>
  </si>
  <si>
    <t xml:space="preserve">
1296345
</t>
  </si>
  <si>
    <t xml:space="preserve">
1149071
</t>
  </si>
  <si>
    <t xml:space="preserve">
1168047
</t>
  </si>
  <si>
    <t xml:space="preserve">
1175363
</t>
  </si>
  <si>
    <t xml:space="preserve">
1148628
</t>
  </si>
  <si>
    <t xml:space="preserve">
1148671
</t>
  </si>
  <si>
    <t xml:space="preserve">
1148685
</t>
  </si>
  <si>
    <t xml:space="preserve">
1148712
</t>
  </si>
  <si>
    <t xml:space="preserve">
1148730
</t>
  </si>
  <si>
    <t xml:space="preserve">
1148760
</t>
  </si>
  <si>
    <t xml:space="preserve">
1148772
</t>
  </si>
  <si>
    <t xml:space="preserve">
1148837
</t>
  </si>
  <si>
    <t xml:space="preserve">
1149496
</t>
  </si>
  <si>
    <t xml:space="preserve">
1288859
</t>
  </si>
  <si>
    <t xml:space="preserve">
1316275
</t>
  </si>
  <si>
    <t xml:space="preserve">
1151391
</t>
  </si>
  <si>
    <t xml:space="preserve">
1192414
</t>
  </si>
  <si>
    <t xml:space="preserve">
1316187
</t>
  </si>
  <si>
    <t xml:space="preserve">
1316196
</t>
  </si>
  <si>
    <t xml:space="preserve">
1296513
</t>
  </si>
  <si>
    <t xml:space="preserve">
1288952
</t>
  </si>
  <si>
    <t xml:space="preserve">
1174262
</t>
  </si>
  <si>
    <t xml:space="preserve">
1149024
</t>
  </si>
  <si>
    <t xml:space="preserve">
1172749
</t>
  </si>
  <si>
    <t xml:space="preserve">
1172933
</t>
  </si>
  <si>
    <t xml:space="preserve">
1316109
</t>
  </si>
  <si>
    <t xml:space="preserve">
1316156
</t>
  </si>
  <si>
    <t xml:space="preserve">
1316185
</t>
  </si>
  <si>
    <t xml:space="preserve">
1296172
</t>
  </si>
  <si>
    <t xml:space="preserve">
1296205
</t>
  </si>
  <si>
    <t xml:space="preserve">
1149728
</t>
  </si>
  <si>
    <t xml:space="preserve">
1295538
</t>
  </si>
  <si>
    <t xml:space="preserve">
1206153
</t>
  </si>
  <si>
    <t xml:space="preserve">
1226253
</t>
  </si>
  <si>
    <t xml:space="preserve">
1167777
</t>
  </si>
  <si>
    <t xml:space="preserve">
1178740
</t>
  </si>
  <si>
    <t xml:space="preserve">
1148022
</t>
  </si>
  <si>
    <t xml:space="preserve">
1148660
</t>
  </si>
  <si>
    <t xml:space="preserve">
1148667
</t>
  </si>
  <si>
    <t xml:space="preserve">
1148690
</t>
  </si>
  <si>
    <t xml:space="preserve">
1148818
</t>
  </si>
  <si>
    <t xml:space="preserve">
1316242
</t>
  </si>
  <si>
    <t xml:space="preserve">
1316252
</t>
  </si>
  <si>
    <t xml:space="preserve">
1151401
</t>
  </si>
  <si>
    <t xml:space="preserve">
1172775
</t>
  </si>
  <si>
    <t xml:space="preserve">
1173075
</t>
  </si>
  <si>
    <t xml:space="preserve">
1173432
</t>
  </si>
  <si>
    <t xml:space="preserve">
1121576
</t>
  </si>
  <si>
    <t xml:space="preserve">
1294550
</t>
  </si>
  <si>
    <t xml:space="preserve">
1314891
</t>
  </si>
  <si>
    <t xml:space="preserve">
1366842
</t>
  </si>
  <si>
    <t xml:space="preserve">
1148602
</t>
  </si>
  <si>
    <t xml:space="preserve">
1148733
</t>
  </si>
  <si>
    <t xml:space="preserve">
1206299
</t>
  </si>
  <si>
    <t xml:space="preserve">
1178758
</t>
  </si>
  <si>
    <t xml:space="preserve">
1148571
</t>
  </si>
  <si>
    <t xml:space="preserve">
1148612
</t>
  </si>
  <si>
    <t xml:space="preserve">
1148696
</t>
  </si>
  <si>
    <t xml:space="preserve">
1148715
</t>
  </si>
  <si>
    <t xml:space="preserve">
1149558
</t>
  </si>
  <si>
    <t xml:space="preserve">
1150815
</t>
  </si>
  <si>
    <t xml:space="preserve">
1316243
</t>
  </si>
  <si>
    <t xml:space="preserve">
1316250
</t>
  </si>
  <si>
    <t xml:space="preserve">
1151388
</t>
  </si>
  <si>
    <t xml:space="preserve">
1314919
</t>
  </si>
  <si>
    <t xml:space="preserve">
1314920
</t>
  </si>
  <si>
    <t xml:space="preserve">
1302173
</t>
  </si>
  <si>
    <t xml:space="preserve">
1316116
</t>
  </si>
  <si>
    <t xml:space="preserve">
1316128
</t>
  </si>
  <si>
    <t xml:space="preserve">
1316170
</t>
  </si>
  <si>
    <t xml:space="preserve">
1296553
</t>
  </si>
  <si>
    <t xml:space="preserve">
1296492
</t>
  </si>
  <si>
    <t xml:space="preserve">
1201325
</t>
  </si>
  <si>
    <t xml:space="preserve">
1167962
</t>
  </si>
  <si>
    <t xml:space="preserve">
1189288
</t>
  </si>
  <si>
    <t xml:space="preserve">
1178642
</t>
  </si>
  <si>
    <t xml:space="preserve">
1148555
</t>
  </si>
  <si>
    <t xml:space="preserve">
1148588
</t>
  </si>
  <si>
    <t xml:space="preserve">
1148590
</t>
  </si>
  <si>
    <t xml:space="preserve">
1148747
</t>
  </si>
  <si>
    <t xml:space="preserve">
1149553
</t>
  </si>
  <si>
    <t xml:space="preserve">
1055116
</t>
  </si>
  <si>
    <t xml:space="preserve">
1316233
</t>
  </si>
  <si>
    <t xml:space="preserve">
1293712
</t>
  </si>
  <si>
    <t xml:space="preserve">
1294345
</t>
  </si>
  <si>
    <t xml:space="preserve">
1314924
</t>
  </si>
  <si>
    <t xml:space="preserve">
1315144
</t>
  </si>
  <si>
    <t xml:space="preserve">
1191365
</t>
  </si>
  <si>
    <t xml:space="preserve">
1315241
</t>
  </si>
  <si>
    <t xml:space="preserve">
1316188
</t>
  </si>
  <si>
    <t xml:space="preserve">
1316190
</t>
  </si>
  <si>
    <t xml:space="preserve">
1296331
</t>
  </si>
  <si>
    <t xml:space="preserve">
1296451
</t>
  </si>
  <si>
    <t xml:space="preserve">
1168045
</t>
  </si>
  <si>
    <t xml:space="preserve">
1189079
</t>
  </si>
  <si>
    <t xml:space="preserve">
1178912
</t>
  </si>
  <si>
    <t xml:space="preserve">
1148758
</t>
  </si>
  <si>
    <t xml:space="preserve">
1173537
</t>
  </si>
  <si>
    <t xml:space="preserve">
1316036
</t>
  </si>
  <si>
    <t xml:space="preserve">
1315797
</t>
  </si>
  <si>
    <t xml:space="preserve">
1167442
</t>
  </si>
  <si>
    <t xml:space="preserve">
1148627
</t>
  </si>
  <si>
    <t xml:space="preserve">
1148634
</t>
  </si>
  <si>
    <t xml:space="preserve">
1148653
</t>
  </si>
  <si>
    <t xml:space="preserve">
1148674
</t>
  </si>
  <si>
    <t xml:space="preserve">
1148694
</t>
  </si>
  <si>
    <t xml:space="preserve">
1148811
</t>
  </si>
  <si>
    <t xml:space="preserve">
1149187
</t>
  </si>
  <si>
    <t xml:space="preserve">
1150634
</t>
  </si>
  <si>
    <t xml:space="preserve">
1150638
</t>
  </si>
  <si>
    <t xml:space="preserve">
1151412
</t>
  </si>
  <si>
    <t xml:space="preserve">
1172679
</t>
  </si>
  <si>
    <t xml:space="preserve">
1172879
</t>
  </si>
  <si>
    <t xml:space="preserve">
1132736
</t>
  </si>
  <si>
    <t xml:space="preserve">
1213808
</t>
  </si>
  <si>
    <t xml:space="preserve">
1296570
</t>
  </si>
  <si>
    <t xml:space="preserve">
1387516
</t>
  </si>
  <si>
    <t xml:space="preserve">
1188957
</t>
  </si>
  <si>
    <t xml:space="preserve">
1148638
</t>
  </si>
  <si>
    <t xml:space="preserve">
1150688
</t>
  </si>
  <si>
    <t xml:space="preserve">
1206219
</t>
  </si>
  <si>
    <t xml:space="preserve">
1280323
</t>
  </si>
  <si>
    <t xml:space="preserve">
1241391
</t>
  </si>
  <si>
    <t xml:space="preserve">
1167876
</t>
  </si>
  <si>
    <t xml:space="preserve">
1189025
</t>
  </si>
  <si>
    <t xml:space="preserve">
1178967
</t>
  </si>
  <si>
    <t xml:space="preserve">
1179000
</t>
  </si>
  <si>
    <t xml:space="preserve">
1148597
</t>
  </si>
  <si>
    <t xml:space="preserve">
1148654
</t>
  </si>
  <si>
    <t xml:space="preserve">
1148668
</t>
  </si>
  <si>
    <t xml:space="preserve">
1148782
</t>
  </si>
  <si>
    <t xml:space="preserve">
1149561
</t>
  </si>
  <si>
    <t xml:space="preserve">
1151354
</t>
  </si>
  <si>
    <t xml:space="preserve">
1151370
</t>
  </si>
  <si>
    <t xml:space="preserve">
1172760
</t>
  </si>
  <si>
    <t xml:space="preserve">
1172815
</t>
  </si>
  <si>
    <t xml:space="preserve">
1172894
</t>
  </si>
  <si>
    <t xml:space="preserve">
1173141
</t>
  </si>
  <si>
    <t xml:space="preserve">
1294566
</t>
  </si>
  <si>
    <t xml:space="preserve">
1316200
</t>
  </si>
  <si>
    <t xml:space="preserve">
1296511
</t>
  </si>
  <si>
    <t xml:space="preserve">
1296550
</t>
  </si>
  <si>
    <t xml:space="preserve">
1148584
</t>
  </si>
  <si>
    <t xml:space="preserve">
1149038
</t>
  </si>
  <si>
    <t xml:space="preserve">
1149724
</t>
  </si>
  <si>
    <t xml:space="preserve">
1189214
</t>
  </si>
  <si>
    <t xml:space="preserve">
1167318
</t>
  </si>
  <si>
    <t xml:space="preserve">
1188944
</t>
  </si>
  <si>
    <t xml:space="preserve">
1189065
</t>
  </si>
  <si>
    <t xml:space="preserve">
1189070
</t>
  </si>
  <si>
    <t xml:space="preserve">
1190695
</t>
  </si>
  <si>
    <t xml:space="preserve">
1148596
</t>
  </si>
  <si>
    <t xml:space="preserve">
1148641
</t>
  </si>
  <si>
    <t xml:space="preserve">
1148648
</t>
  </si>
  <si>
    <t xml:space="preserve">
1148652
</t>
  </si>
  <si>
    <t xml:space="preserve">
1148657
</t>
  </si>
  <si>
    <t xml:space="preserve">
1148691
</t>
  </si>
  <si>
    <t xml:space="preserve">
1148722
</t>
  </si>
  <si>
    <t xml:space="preserve">
1148741
</t>
  </si>
  <si>
    <t xml:space="preserve">
1149250
</t>
  </si>
  <si>
    <t xml:space="preserve">
1150632
</t>
  </si>
  <si>
    <t xml:space="preserve">
1150637
</t>
  </si>
  <si>
    <t xml:space="preserve">
1301025
</t>
  </si>
  <si>
    <t xml:space="preserve">
1151353
</t>
  </si>
  <si>
    <t xml:space="preserve">
1151359
</t>
  </si>
  <si>
    <t xml:space="preserve">
1151398
</t>
  </si>
  <si>
    <t xml:space="preserve">
1173451
</t>
  </si>
  <si>
    <t xml:space="preserve">
1314885
</t>
  </si>
  <si>
    <t xml:space="preserve">
1302298
</t>
  </si>
  <si>
    <t xml:space="preserve">
1213662
</t>
  </si>
  <si>
    <t xml:space="preserve">
1316161
</t>
  </si>
  <si>
    <t xml:space="preserve">
1296360
</t>
  </si>
  <si>
    <t xml:space="preserve">
1296369
</t>
  </si>
  <si>
    <t xml:space="preserve">
1296582
</t>
  </si>
  <si>
    <t xml:space="preserve">
1296638
</t>
  </si>
  <si>
    <t xml:space="preserve">
1149046
</t>
  </si>
  <si>
    <t xml:space="preserve">
1316034
</t>
  </si>
  <si>
    <t xml:space="preserve">
1296037
</t>
  </si>
  <si>
    <t xml:space="preserve">
1314894
</t>
  </si>
  <si>
    <t xml:space="preserve">
1316151
</t>
  </si>
  <si>
    <t xml:space="preserve">
1206330
</t>
  </si>
  <si>
    <t xml:space="preserve">
1167348
</t>
  </si>
  <si>
    <t xml:space="preserve">
1189058
</t>
  </si>
  <si>
    <t xml:space="preserve">
1190620
</t>
  </si>
  <si>
    <t xml:space="preserve">
1178849
</t>
  </si>
  <si>
    <t xml:space="preserve">
1178859
</t>
  </si>
  <si>
    <t xml:space="preserve">
1178945
</t>
  </si>
  <si>
    <t xml:space="preserve">
1148556
</t>
  </si>
  <si>
    <t xml:space="preserve">
1148592
</t>
  </si>
  <si>
    <t xml:space="preserve">
1148713
</t>
  </si>
  <si>
    <t xml:space="preserve">
1148849
</t>
  </si>
  <si>
    <t xml:space="preserve">
1150677
</t>
  </si>
  <si>
    <t xml:space="preserve">
1150842
</t>
  </si>
  <si>
    <t xml:space="preserve">
1172874
</t>
  </si>
  <si>
    <t xml:space="preserve">
1294434
</t>
  </si>
  <si>
    <t xml:space="preserve">
1314921
</t>
  </si>
  <si>
    <t xml:space="preserve">
1315966
</t>
  </si>
  <si>
    <t xml:space="preserve">
1316223
</t>
  </si>
  <si>
    <t xml:space="preserve">
1206221
</t>
  </si>
  <si>
    <t xml:space="preserve">
1190729
</t>
  </si>
  <si>
    <t xml:space="preserve">
1148574
</t>
  </si>
  <si>
    <t xml:space="preserve">
1148693
</t>
  </si>
  <si>
    <t xml:space="preserve">
1151358
</t>
  </si>
  <si>
    <t xml:space="preserve">
1151368
</t>
  </si>
  <si>
    <t xml:space="preserve">
1151369
</t>
  </si>
  <si>
    <t xml:space="preserve">
1151402
</t>
  </si>
  <si>
    <t xml:space="preserve">
1172973
</t>
  </si>
  <si>
    <t xml:space="preserve">
1173273
</t>
  </si>
  <si>
    <t xml:space="preserve">
1282875
</t>
  </si>
  <si>
    <t xml:space="preserve">
1314890
</t>
  </si>
  <si>
    <t xml:space="preserve">
1302262
</t>
  </si>
  <si>
    <t xml:space="preserve">
1316209
</t>
  </si>
  <si>
    <t xml:space="preserve">
1316210
</t>
  </si>
  <si>
    <t xml:space="preserve">
1296292
</t>
  </si>
  <si>
    <t xml:space="preserve">
1296456
</t>
  </si>
  <si>
    <t xml:space="preserve">
1148581
</t>
  </si>
  <si>
    <t xml:space="preserve">
1148666
</t>
  </si>
  <si>
    <t xml:space="preserve">
1150683
</t>
  </si>
  <si>
    <t xml:space="preserve">
1173085
</t>
  </si>
  <si>
    <t xml:space="preserve">
1167920
</t>
  </si>
  <si>
    <t xml:space="preserve">
1189219
</t>
  </si>
  <si>
    <t xml:space="preserve">
1189245
</t>
  </si>
  <si>
    <t xml:space="preserve">
1189272
</t>
  </si>
  <si>
    <t xml:space="preserve">
1148153
</t>
  </si>
  <si>
    <t xml:space="preserve">
1148557
</t>
  </si>
  <si>
    <t xml:space="preserve">
1150811
</t>
  </si>
  <si>
    <t xml:space="preserve">
1151371
</t>
  </si>
  <si>
    <t xml:space="preserve">
1151623
</t>
  </si>
  <si>
    <t xml:space="preserve">
1173124
</t>
  </si>
  <si>
    <t xml:space="preserve">
1294544
</t>
  </si>
  <si>
    <t xml:space="preserve">
1316195
</t>
  </si>
  <si>
    <t xml:space="preserve">
1315279
</t>
  </si>
  <si>
    <t xml:space="preserve">
1316138
</t>
  </si>
  <si>
    <t xml:space="preserve">
1189260
</t>
  </si>
  <si>
    <t xml:space="preserve">
1148795
</t>
  </si>
  <si>
    <t xml:space="preserve">
1151397
</t>
  </si>
  <si>
    <t xml:space="preserve">
1314595
</t>
  </si>
  <si>
    <t xml:space="preserve">
1316110
</t>
  </si>
  <si>
    <t xml:space="preserve">
1387570
</t>
  </si>
  <si>
    <t xml:space="preserve">
1226850
</t>
  </si>
  <si>
    <t xml:space="preserve">
1188927
</t>
  </si>
  <si>
    <t xml:space="preserve">
1148729
</t>
  </si>
  <si>
    <t xml:space="preserve">
1150722
</t>
  </si>
  <si>
    <t xml:space="preserve">
1150844
</t>
  </si>
  <si>
    <t xml:space="preserve">
1151356
</t>
  </si>
  <si>
    <t xml:space="preserve">
1151379
</t>
  </si>
  <si>
    <t xml:space="preserve">
1172961
</t>
  </si>
  <si>
    <t xml:space="preserve">
1280313
</t>
  </si>
  <si>
    <t xml:space="preserve">
1150685
</t>
  </si>
  <si>
    <t xml:space="preserve">
1151380
</t>
  </si>
  <si>
    <t xml:space="preserve">
1316213
</t>
  </si>
  <si>
    <t xml:space="preserve">
1167975
</t>
  </si>
  <si>
    <t xml:space="preserve">
1148582
</t>
  </si>
  <si>
    <t xml:space="preserve">
1148706
</t>
  </si>
  <si>
    <t xml:space="preserve">
1149510
</t>
  </si>
  <si>
    <t xml:space="preserve">
1151376
</t>
  </si>
  <si>
    <t xml:space="preserve">
1151410
</t>
  </si>
  <si>
    <t xml:space="preserve">
1293525
</t>
  </si>
  <si>
    <t xml:space="preserve">
1294490
</t>
  </si>
  <si>
    <t xml:space="preserve">
1314556
</t>
  </si>
  <si>
    <t xml:space="preserve">
1314886
</t>
  </si>
  <si>
    <t xml:space="preserve">
1302363
</t>
  </si>
  <si>
    <t xml:space="preserve">
1174543
</t>
  </si>
  <si>
    <t xml:space="preserve">
1188962
</t>
  </si>
  <si>
    <t xml:space="preserve">
1189036
</t>
  </si>
  <si>
    <t xml:space="preserve">
1148568
</t>
  </si>
  <si>
    <t xml:space="preserve">
1148676
</t>
  </si>
  <si>
    <t xml:space="preserve">
1316254
</t>
  </si>
  <si>
    <t xml:space="preserve">
1293554
</t>
  </si>
  <si>
    <t xml:space="preserve">
1074194
</t>
  </si>
  <si>
    <t xml:space="preserve">
1265220
</t>
  </si>
  <si>
    <t xml:space="preserve">
1189284
</t>
  </si>
  <si>
    <t xml:space="preserve">
1315230
</t>
  </si>
  <si>
    <t xml:space="preserve">
1148578
</t>
  </si>
  <si>
    <t xml:space="preserve">
1151383
</t>
  </si>
  <si>
    <t xml:space="preserve">
1173839
</t>
  </si>
  <si>
    <t xml:space="preserve">
1315167
</t>
  </si>
  <si>
    <t xml:space="preserve">
1151373
</t>
  </si>
  <si>
    <t xml:space="preserve">
1387509
</t>
  </si>
  <si>
    <t xml:space="preserve">
1148580
</t>
  </si>
  <si>
    <t xml:space="preserve">
1173439
</t>
  </si>
  <si>
    <t xml:space="preserve">
1272823
</t>
  </si>
  <si>
    <t xml:space="preserve">
1315675
</t>
  </si>
  <si>
    <t xml:space="preserve">
1151375
</t>
  </si>
  <si>
    <t xml:space="preserve">
1136465
</t>
  </si>
  <si>
    <t xml:space="preserve">
1315705
</t>
  </si>
  <si>
    <t xml:space="preserve">
1149016
</t>
  </si>
  <si>
    <t xml:space="preserve">
1316385
</t>
  </si>
  <si>
    <t xml:space="preserve">
1151365
</t>
  </si>
  <si>
    <t xml:space="preserve">
1150627
</t>
  </si>
  <si>
    <t xml:space="preserve">
1314888
</t>
  </si>
  <si>
    <t xml:space="preserve">
1295352
</t>
  </si>
  <si>
    <t xml:space="preserve">
1393533
</t>
  </si>
  <si>
    <t>Grid Reference</t>
  </si>
  <si>
    <t>SE 06227 88437</t>
  </si>
  <si>
    <t> Quoins with herringbone tooling.  Sash windows in ashlar surrounds with straight tooling</t>
  </si>
  <si>
    <t>https://historicengland.org.uk/listing/the-list/list-entry/1318581?section=official-list-entry</t>
  </si>
  <si>
    <t>SK 24104 60386</t>
  </si>
  <si>
    <t>Rubble limestone with gristone dressings, quoins, sashes in flush surrounds with decorative herringbone tooling. Heavy quoins and lintel to doorway with matching tooling</t>
  </si>
  <si>
    <t>https://historicengland.org.uk/listing/the-list/list-entry/1335245?section=official-list-entry</t>
  </si>
  <si>
    <t>SE 61226 83766</t>
  </si>
  <si>
    <t>Bridge, Dressed sandstone with some herringbone tooling</t>
  </si>
  <si>
    <t>https://historicengland.org.uk/listing/the-list/list-entry/1175204?section=official-list-entry</t>
  </si>
  <si>
    <t>SK 05386 44861</t>
  </si>
  <si>
    <t>Red and white sandstone ashlar, with herringbone tooling to the south-east, paralell tooling used also</t>
  </si>
  <si>
    <t>https://historicengland.org.uk/listing/the-list/list-entry/1192319</t>
  </si>
  <si>
    <t>SD 79042 83493</t>
  </si>
  <si>
    <t>Dressed millstone grit,  with herringbone tooling and OS bench mark.</t>
  </si>
  <si>
    <t>https://historicengland.org.uk/listing/the-list/list-entry/1252727?section=official-list-entry</t>
  </si>
  <si>
    <t>SE 22212 90802</t>
  </si>
  <si>
    <t>Ashlar with herringbone tooling, Door, surround with straight tooling</t>
  </si>
  <si>
    <t>https://historicengland.org.uk/listing/the-list/list-entry/1301386</t>
  </si>
  <si>
    <t>NZ 73505 04780</t>
  </si>
  <si>
    <t>Herringbone-tooled sandstone older part</t>
  </si>
  <si>
    <t>NZ 73563 08538</t>
  </si>
  <si>
    <t>Gritstone, Herringbone tooling on west face</t>
  </si>
  <si>
    <t>https://historicengland.org.uk/listing/the-list/list-entry/1148589?section=official-list-entry</t>
  </si>
  <si>
    <t>NZ 95267 04888</t>
  </si>
  <si>
    <t>coursed sandstone of varied toolings, thicker courses below and herringbone-tooling above; top storey probably an early C19 addition.</t>
  </si>
  <si>
    <t>https://historicengland.org.uk/listing/the-list/list-entry/1148647?section=official-list-entry</t>
  </si>
  <si>
    <t>NZ 63429 22208</t>
  </si>
  <si>
    <t>Coursed squared stone with herringbone tooling;</t>
  </si>
  <si>
    <t>SE 18116 89725</t>
  </si>
  <si>
    <t>Coursed sandstone, Quoins. Openings have deep lintels with herringbone tooling.</t>
  </si>
  <si>
    <t>https://historicengland.org.uk/listing/the-list/list-entry/1301943?section=official-list-entry</t>
  </si>
  <si>
    <t>SK 07209 42077</t>
  </si>
  <si>
    <t>Ashlar with edged herringbone tooling;</t>
  </si>
  <si>
    <t>https://historicengland.org.uk/listing/the-list/list-entry/1037920</t>
  </si>
  <si>
    <t>SE 55264 89583</t>
  </si>
  <si>
    <t>Sandstone ashlar, Herringbone tooling</t>
  </si>
  <si>
    <t>https://historicengland.org.uk/listing/the-list/list-entry/1191126?section=official-list-entry</t>
  </si>
  <si>
    <t>SE 19836 99149</t>
  </si>
  <si>
    <t>https://historicengland.org.uk/listing/the-list/list-entry/1157324?section=official-list-entry</t>
  </si>
  <si>
    <t>NZ 13918 08190</t>
  </si>
  <si>
    <t>Rubble and dressed sandstone. Single segmental arch of dressed voussoirs and soffit with herringbone tooling</t>
  </si>
  <si>
    <t>https://historicengland.org.uk/listing/the-list/list-entry/1166547?section=official-list-entry</t>
  </si>
  <si>
    <t>SK 07209 42112</t>
  </si>
  <si>
    <t>Ashlar with herringbone tooling;</t>
  </si>
  <si>
    <t>https://historicengland.org.uk/listing/the-list/list-entry/1293573?section=official-list-entry</t>
  </si>
  <si>
    <t>SE 83771 64749</t>
  </si>
  <si>
    <t>Limestone ashlar with herringbone tooling</t>
  </si>
  <si>
    <t>https://historicengland.org.uk/listing/the-list/list-entry/1316000?section=official-list-entry</t>
  </si>
  <si>
    <t>SE 21683 99724</t>
  </si>
  <si>
    <t>Coursed dressed sandstone with herringbone tooling,</t>
  </si>
  <si>
    <t>https://historicengland.org.uk/listing/the-list/list-entry/1317095?section=official-list-entry</t>
  </si>
  <si>
    <t>SK 06797 44262</t>
  </si>
  <si>
    <t>Large coursed and squared freestone blocks with herringbone tooling</t>
  </si>
  <si>
    <t>https://historicengland.org.uk/listing/the-list/list-entry/1037881?section=official-list-entry</t>
  </si>
  <si>
    <t>SE 56271 90813</t>
  </si>
  <si>
    <t>Hammered sandstone blocks with herringbone tooling</t>
  </si>
  <si>
    <t>https://historicengland.org.uk/listing/the-list/list-entry/1175553?section=official-list-entry</t>
  </si>
  <si>
    <t>SK 07084 42446</t>
  </si>
  <si>
    <t>Ashlar with herringbone tooling and smooth-faced ashlar dressings</t>
  </si>
  <si>
    <t>https://historicengland.org.uk/listing/the-list/list-entry/1374694?section=official-list-entry</t>
  </si>
  <si>
    <t>SK 07346 42279</t>
  </si>
  <si>
    <t>Ashlar with herringbone tooling </t>
  </si>
  <si>
    <t>https://historicengland.org.uk/listing/the-list/list-entry/1037923?section=official-list-entry</t>
  </si>
  <si>
    <t>SE 29880 40749</t>
  </si>
  <si>
    <t>Coursed squared gritstone, herringbone tooling</t>
  </si>
  <si>
    <t>https://historicengland.org.uk/listing/the-list/list-entry/1256507?section=official-list-entry</t>
  </si>
  <si>
    <t>NZ 14808 04963</t>
  </si>
  <si>
    <t>Rubble and dressed stone. Single round arch of even dressed-stone voussoirs with herringbone tooling, set within recessed panel</t>
  </si>
  <si>
    <t>https://historicengland.org.uk/listing/the-list/list-entry/1301238?section=official-list-entry</t>
  </si>
  <si>
    <t>SK 07157 42459</t>
  </si>
  <si>
    <t>https://historicengland.org.uk/listing/the-list/list-entry/1287084?section=official-list-entry</t>
  </si>
  <si>
    <t>NZ 14541 21166</t>
  </si>
  <si>
    <t>Sandstone ashlar. Castellated style, with herringbone tooling</t>
  </si>
  <si>
    <t>https://historicengland.org.uk/listing/the-list/list-entry/1338605?section=official-list-entry</t>
  </si>
  <si>
    <t>SK0716742287</t>
  </si>
  <si>
    <t>Ashlar with herringbone tooling</t>
  </si>
  <si>
    <t>https://historicengland.org.uk/listing/the-list/list-entry/1037888?section=official-list-entry</t>
  </si>
  <si>
    <t>SK 07370 43141</t>
  </si>
  <si>
    <t>Ashlar with edged herringbone tooling.</t>
  </si>
  <si>
    <t>https://historicengland.org.uk/listing/the-list/list-entry/1037906?section=official-list-entry</t>
  </si>
  <si>
    <t>SE6669775535</t>
  </si>
  <si>
    <t>Hammer-dressed limestone, . Quoins Gritstone with herringbone tooling</t>
  </si>
  <si>
    <t>https://historicengland.org.uk/listing/the-list/list-entry/1296328?section=official-list-entry</t>
  </si>
  <si>
    <t>SE 53459 97101</t>
  </si>
  <si>
    <t>Hammer dressed sandstone with some herringbone tooling</t>
  </si>
  <si>
    <t>https://historicengland.org.uk/listing/the-list/list-entry/1191373?section=official-list-entry</t>
  </si>
  <si>
    <t>SK 06725 44263</t>
  </si>
  <si>
    <t>https://historicengland.org.uk/listing/the-list/list-entry/1192190?section=official-list-entry</t>
  </si>
  <si>
    <t>SE6668975537</t>
  </si>
  <si>
    <t>https://historicengland.org.uk/listing/the-list/list-entry/1149783?section=official-list-entry</t>
  </si>
  <si>
    <t>SE 27817 80321</t>
  </si>
  <si>
    <t>Rubblestone rendered, stone dressings, all lintels with herringbone tooling.</t>
  </si>
  <si>
    <t>https://historicengland.org.uk/listing/the-list/list-entry/1150783?section=official-list-entry</t>
  </si>
  <si>
    <t>SE 53204 80288</t>
  </si>
  <si>
    <t> Limestone ashlar, with some herringbone tooling, --&gt;  Channelled wedge lintels with chisel tooling throughout</t>
  </si>
  <si>
    <t>https://historicengland.org.uk/listing/the-list/list-entry/1149194?section=official-list-entry</t>
  </si>
  <si>
    <t>NZ 19169 12540</t>
  </si>
  <si>
    <t>Sandstone ashlar and rubble. Single segmental arch of ashlar voussoirs with herringbone tooling . Rubble spandrels. Ashlar band</t>
  </si>
  <si>
    <t>https://historicengland.org.uk/listing/the-list/list-entry/1300994?section=official-list-entry</t>
  </si>
  <si>
    <t>NZ6537905942</t>
  </si>
  <si>
    <t>Coursed, squared sandstone with herringbone-tooling.</t>
  </si>
  <si>
    <t>https://historicengland.org.uk/listing/the-list/list-entry/1316278?section=official-list-entry</t>
  </si>
  <si>
    <t>SE1659190917</t>
  </si>
  <si>
    <t>Coursed sandstone, Openings have ashlar lintels with herringbone tooling</t>
  </si>
  <si>
    <t>https://historicengland.org.uk/listing/the-list/list-entry/1318297?section=official-list-entry</t>
  </si>
  <si>
    <t>SK 07262 42236</t>
  </si>
  <si>
    <t>Ashlar with herringbone tooling; </t>
  </si>
  <si>
    <t>https://historicengland.org.uk/listing/the-list/list-entry/1191282?section=official-list-entry</t>
  </si>
  <si>
    <t>SE 16725 99793</t>
  </si>
  <si>
    <t> Single semicircular arch of roughly-dressed voussoirs with herringbone tooling.</t>
  </si>
  <si>
    <t>https://historicengland.org.uk/listing/the-list/list-entry/1130828?section=official-list-entry</t>
  </si>
  <si>
    <t>TA 09542 79479</t>
  </si>
  <si>
    <t>Walling herringbone, All openings have keyed lintels with herringbone tooling.</t>
  </si>
  <si>
    <t>https://historicengland.org.uk/listing/the-list/list-entry/1296625?section=official-list-entry</t>
  </si>
  <si>
    <t>SE 61374 83653</t>
  </si>
  <si>
    <t>Coursed sandstone rubble with ashlar dressings and  Herringbone tooling quoins,</t>
  </si>
  <si>
    <t>https://historicengland.org.uk/listing/the-list/list-entry/1175151?section=official-list-entry</t>
  </si>
  <si>
    <t>SK 05849 44380</t>
  </si>
  <si>
    <t> Ashlar with herringbone tooling; </t>
  </si>
  <si>
    <t>https://historicengland.org.uk/listing/the-list/list-entry/1037852?section=official-list-entry</t>
  </si>
  <si>
    <t>SK 07150 42301</t>
  </si>
  <si>
    <t>https://historicengland.org.uk/listing/the-list/list-entry/1037889?section=official-list-entry</t>
  </si>
  <si>
    <t>SK 07387 42483</t>
  </si>
  <si>
    <t> Ashlar with herringbone tooling</t>
  </si>
  <si>
    <t>https://historicengland.org.uk/listing/the-list/list-entry/1037916?section=official-list-entry</t>
  </si>
  <si>
    <t>SK 06794 44277</t>
  </si>
  <si>
    <t>Ashlar.with herringbone tooling</t>
  </si>
  <si>
    <t>https://historicengland.org.uk/listing/the-list/list-entry/1192184?section=official-list-entry</t>
  </si>
  <si>
    <t>SE 53559 88586</t>
  </si>
  <si>
    <t>Sandstone ashlar, Quoins with herringbone tooling</t>
  </si>
  <si>
    <t>https://historicengland.org.uk/listing/the-list/list-entry/1149185?section=official-list-entry</t>
  </si>
  <si>
    <t>SK 06785 44244</t>
  </si>
  <si>
    <t>Coursed and squared freestone blocks with herringbone tooling;</t>
  </si>
  <si>
    <t>https://historicengland.org.uk/listing/the-list/list-entry/1374709?section=official-list-entry</t>
  </si>
  <si>
    <t>SE5421089388</t>
  </si>
  <si>
    <t>Hammer dressed sandstone rubble, Massive quoins, some with herringbone tooling</t>
  </si>
  <si>
    <t>https://historicengland.org.uk/listing/the-list/list-entry/1293458?section=official-list-entry</t>
  </si>
  <si>
    <t>NZ 14003 08072</t>
  </si>
  <si>
    <t>C20 part-glazed door below overlight in quoined, chamfered ashlar surround " D " R M with inscription on lintel: 1699. 4-pane sash windows with projecting sills, and deep lintels with herringbone tooling in draughted margins</t>
  </si>
  <si>
    <t>https://historicengland.org.uk/listing/the-list/list-entry/1301289?section=official-list-entry</t>
  </si>
  <si>
    <t>SK 06811 44224</t>
  </si>
  <si>
    <t>https://historicengland.org.uk/listing/the-list/list-entry/1037880</t>
  </si>
  <si>
    <t>SK 07152 42070</t>
  </si>
  <si>
    <t>Ashlar with herringbone tooling, some edged</t>
  </si>
  <si>
    <t>https://historicengland.org.uk/listing/the-list/list-entry/1037887?section=official-list-entry</t>
  </si>
  <si>
    <t>SK 07256 42241</t>
  </si>
  <si>
    <t>https://historicengland.org.uk/listing/the-list/list-entry/1037894?section=official-list-entry</t>
  </si>
  <si>
    <t>SK 07208 42068</t>
  </si>
  <si>
    <t>https://historicengland.org.uk/listing/the-list/list-entry/1190975?section=official-list-entry</t>
  </si>
  <si>
    <t>SK 05236 44616</t>
  </si>
  <si>
    <t>Ashlar with edged herringbone tooling</t>
  </si>
  <si>
    <t>https://historicengland.org.uk/listing/the-list/list-entry/1374731?section=official-list-entry</t>
  </si>
  <si>
    <t>NZ 95229 05045</t>
  </si>
  <si>
    <t>Coursed sandstone with neat herringbone tooling;</t>
  </si>
  <si>
    <t>https://historicengland.org.uk/listing/the-list/list-entry/1316189?section=official-list-entry</t>
  </si>
  <si>
    <t>NZ1717006254</t>
  </si>
  <si>
    <t>Ashlar sandstone with herringbone tooling and draughted margins. </t>
  </si>
  <si>
    <t>https://historicengland.org.uk/listing/the-list/list-entry/1316937?section=official-list-entry</t>
  </si>
  <si>
    <t>SK 07635 46846</t>
  </si>
  <si>
    <t>Coursed rubble and ashlar quoins and dressings with herringbone tooling;</t>
  </si>
  <si>
    <t>https://historicengland.org.uk/listing/the-list/list-entry/1037847?section=official-list-entry</t>
  </si>
  <si>
    <t>SK 07513 43202</t>
  </si>
  <si>
    <t>https://historicengland.org.uk/listing/the-list/list-entry/1037869?section=official-list-entry</t>
  </si>
  <si>
    <t>NZ9521904924</t>
  </si>
  <si>
    <t>Coursed sandstone, some with herringbone tooling, possibly re-used</t>
  </si>
  <si>
    <t>https://historicengland.org.uk/listing/the-list/list-entry/1167660?section=official-list-entry</t>
  </si>
  <si>
    <t>SE 22280 93807</t>
  </si>
  <si>
    <t>Sandstone ashlar with herringbone tooling within draughted margins</t>
  </si>
  <si>
    <t>https://historicengland.org.uk/listing/the-list/list-entry/1179592?section=official-list-entry</t>
  </si>
  <si>
    <t>SE 12581 87686</t>
  </si>
  <si>
    <t>Ashlar sandstone with herringbone tooling in draughted margins</t>
  </si>
  <si>
    <t>https://historicengland.org.uk/listing/the-list/list-entry/1130948?section=official-list-entry</t>
  </si>
  <si>
    <t>NZ1719406270</t>
  </si>
  <si>
    <t>shlar sandstone with herringbone tooling and draughted margins. </t>
  </si>
  <si>
    <t>https://historicengland.org.uk/listing/the-list/list-entry/1131936?section=official-list-entry</t>
  </si>
  <si>
    <t>SK 06813 44281</t>
  </si>
  <si>
    <t>https://historicengland.org.uk/listing/the-list/list-entry/1192162?section=official-list-entry</t>
  </si>
  <si>
    <t>SK 07397 42344</t>
  </si>
  <si>
    <t>https://historicengland.org.uk/listing/the-list/list-entry/1374692?section=official-list-entry</t>
  </si>
  <si>
    <t>SE 34215 39884</t>
  </si>
  <si>
    <t>Coursed squared gritstone with herringbone tooling,</t>
  </si>
  <si>
    <t>https://historicengland.org.uk/listing/the-list/list-entry/1375128?section=official-list-entry</t>
  </si>
  <si>
    <t>SE 33774 37188</t>
  </si>
  <si>
    <t>Coursed squared gritstone with herringbone tooling, sawn stone surrounds,</t>
  </si>
  <si>
    <t>https://historicengland.org.uk/listing/the-list/list-entry/1255669?section=official-list-entry</t>
  </si>
  <si>
    <t>SK 07253 42193</t>
  </si>
  <si>
    <t>https://historicengland.org.uk/listing/the-list/list-entry/1293393?section=official-list-entry</t>
  </si>
  <si>
    <t>NZ 18341 05250</t>
  </si>
  <si>
    <t>the soffits of the arches have herringbone tooling</t>
  </si>
  <si>
    <t>https://historicengland.org.uk/listing/the-list/list-entry/1316940?section=official-list-entry</t>
  </si>
  <si>
    <t>SD 59859 39908</t>
  </si>
  <si>
    <t>Furrowed sandstone, egmental-arched entrance (now glazed and part of the house) with herringbone tooling to the voissoirs</t>
  </si>
  <si>
    <t>https://historicengland.org.uk/listing/the-list/list-entry/1072317?section=official-list-entry</t>
  </si>
  <si>
    <t>SK 06771 44250</t>
  </si>
  <si>
    <t>https://historicengland.org.uk/listing/the-list/list-entry/1037883?section=official-list-entry</t>
  </si>
  <si>
    <t>NZ 65380 05903</t>
  </si>
  <si>
    <t>Coursed squared sandstone with herringbone tooling;</t>
  </si>
  <si>
    <t>https://historicengland.org.uk/listing/the-list/list-entry/1148562?section=official-list-entry</t>
  </si>
  <si>
    <t>NZ9525904919</t>
  </si>
  <si>
    <t>Coursed sandstone with varied tooling; incised rendered front. Large herringbone-tooled sandstone extension</t>
  </si>
  <si>
    <t>SK 07446 42352</t>
  </si>
  <si>
    <t>https://historicengland.org.uk/listing/the-list/list-entry/1191392?section=official-list-entry</t>
  </si>
  <si>
    <t>SK 06193 44377</t>
  </si>
  <si>
    <t>https://historicengland.org.uk/listing/the-list/list-entry/1037850?section=official-list-entry</t>
  </si>
  <si>
    <t>NZ9523605043</t>
  </si>
  <si>
    <t> Coursed sandstone with fine herringbone tooling. </t>
  </si>
  <si>
    <t>https://historicengland.org.uk/listing/the-list/list-entry/1167955?section=official-list-entry</t>
  </si>
  <si>
    <t>NZ 60522 10805</t>
  </si>
  <si>
    <t>Coursed squared stone, some blocks untooled, others with herringbone tooling;</t>
  </si>
  <si>
    <t>https://historicengland.org.uk/listing/the-list/list-entry/1151393?section=official-list-entry</t>
  </si>
  <si>
    <t>SK 07207 42060</t>
  </si>
  <si>
    <t>https://historicengland.org.uk/listing/the-list/list-entry/1374690?section=official-list-entry</t>
  </si>
  <si>
    <t>SK 06883 41723</t>
  </si>
  <si>
    <t>https://historicengland.org.uk/listing/the-list/list-entry/1374691?section=official-list-entry</t>
  </si>
  <si>
    <t>SE 60970 71529</t>
  </si>
  <si>
    <t>Well-dressed sandstone with herringbone tooling</t>
  </si>
  <si>
    <t>https://historicengland.org.uk/listing/the-list/list-entry/1315219?section=official-list-entry</t>
  </si>
  <si>
    <t>SJ 44875 17902</t>
  </si>
  <si>
    <t>red sandstone ashlar with herringbone tooling.</t>
  </si>
  <si>
    <t>https://historicengland.org.uk/listing/the-list/list-entry/1055132?section=official-list-entry</t>
  </si>
  <si>
    <t>NZ 10656 11828</t>
  </si>
  <si>
    <t>round-arched coach openings of dressed stone with herringbone tooling and draughted margins</t>
  </si>
  <si>
    <t>https://historicengland.org.uk/listing/the-list/list-entry/1131293?section=official-list-entry</t>
  </si>
  <si>
    <t>SE 25983 51868</t>
  </si>
  <si>
    <t>Coursed squared gritstone, segmental arch and quoined jambs; the voussoirs with herringbone tooling</t>
  </si>
  <si>
    <t>https://historicengland.org.uk/listing/the-list/list-entry/1150388?section=official-list-entry</t>
  </si>
  <si>
    <t>SE 60143 73192</t>
  </si>
  <si>
    <t> Rubble sandstone with some dressed stone, herringbone tooling on dressed stones forming gable</t>
  </si>
  <si>
    <t>https://historicengland.org.uk/listing/the-list/list-entry/1150746?section=official-list-entry</t>
  </si>
  <si>
    <t>SK 06811 44305</t>
  </si>
  <si>
    <t>https://historicengland.org.uk/listing/the-list/list-entry/1374710?section=official-list-entry</t>
  </si>
  <si>
    <t>SK 07925 49364</t>
  </si>
  <si>
    <t>Ashlar; The ashlar masonry of the left hand cottage has herringbone tooling whereas that of the right hand cottage does not.</t>
  </si>
  <si>
    <t>https://historicengland.org.uk/listing/the-list/list-entry/1374736?section=official-list-entry</t>
  </si>
  <si>
    <t>NZ6204006778</t>
  </si>
  <si>
    <t>Finely-coursed dressed stone; parapet coarser, with herringbone- tooling, </t>
  </si>
  <si>
    <t>https://historicengland.org.uk/listing/the-list/list-entry/1316276?section=official-list-entry</t>
  </si>
  <si>
    <t>SK1069145151</t>
  </si>
  <si>
    <t>arlier part coursed and square stone, partly in ashlar, later part in ashlar with local herringbone tooling;</t>
  </si>
  <si>
    <t>https://historicengland.org.uk/listing/the-list/list-entry/1231945?section=official-list-entry</t>
  </si>
  <si>
    <t>SK 06838 44378</t>
  </si>
  <si>
    <t>Ashlar with herringbone tooling; p</t>
  </si>
  <si>
    <t>https://historicengland.org.uk/listing/the-list/list-entry/1037882?section=official-list-entry</t>
  </si>
  <si>
    <t>SJ4209021082</t>
  </si>
  <si>
    <t>Tooled red sandstone ashlar. Parapet of large stone blocks with herringbone tooling</t>
  </si>
  <si>
    <t>NZ9525805012</t>
  </si>
  <si>
    <t>Coursed sand- stone with varied tooling, some very fine, some standard herringbone; much patching and rebuilding on front. </t>
  </si>
  <si>
    <t>https://historicengland.org.uk/listing/the-list/list-entry/1148643?section=official-list-entry</t>
  </si>
  <si>
    <t>SK 07643 43323</t>
  </si>
  <si>
    <t>Ashlar with herringbone tooling and smooth faced dressings.</t>
  </si>
  <si>
    <t>https://historicengland.org.uk/listing/the-list/list-entry/1191919?section=official-list-entry</t>
  </si>
  <si>
    <t>Earlier part coursed and square stone, partly in ashlar, later part in ashlar with local herringbone tooling;</t>
  </si>
  <si>
    <t>https://historicengland.org.uk/listing/the-list/list-entry/1231945</t>
  </si>
  <si>
    <t>NZ 63417 22530</t>
  </si>
  <si>
    <t>Coursed squared sandstone with herringbone tooling; ashlar dressings;</t>
  </si>
  <si>
    <t>https://historicengland.org.uk/listing/the-list/list-entry/1387507?section=official-list-entry</t>
  </si>
  <si>
    <t>SK 07556 42445</t>
  </si>
  <si>
    <t>https://historicengland.org.uk/listing/the-list/list-entry/1374717?section=official-list-entry</t>
  </si>
  <si>
    <t>SE3248537015</t>
  </si>
  <si>
    <t>Coursed squared gritstone with herringbone tooling, ashlar details, </t>
  </si>
  <si>
    <t>https://historicengland.org.uk/listing/the-list/list-entry/1256280?section=official-list-entry</t>
  </si>
  <si>
    <t>SE 81887 65157</t>
  </si>
  <si>
    <t> Limestone ashlar with herringbone tooling</t>
  </si>
  <si>
    <t>https://historicengland.org.uk/listing/the-list/list-entry/1316001?section=official-list-entry</t>
  </si>
  <si>
    <t>NZ 94653 05827</t>
  </si>
  <si>
    <t>Sandstone with varied tooling, mostly herringbone;</t>
  </si>
  <si>
    <t>https://historicengland.org.uk/listing/the-list/list-entry/1167586?section=official-list-entry</t>
  </si>
  <si>
    <t>SE 79152 64822</t>
  </si>
  <si>
    <t>Hammer-dressed sandstone rubble with uncoursed rubble to rear,  Herringbone tooling to right side</t>
  </si>
  <si>
    <t>https://historicengland.org.uk/listing/the-list/list-entry/1174629?section=official-list-entry</t>
  </si>
  <si>
    <t>SK 06785 44238</t>
  </si>
  <si>
    <t>https://historicengland.org.uk/listing/the-list/list-entry/1192121?section=official-list-entry</t>
  </si>
  <si>
    <t>SJ 49316 19616</t>
  </si>
  <si>
    <t>Timber frame on chamfered red sandstone ashlar plinth with herringbone tooling</t>
  </si>
  <si>
    <t>https://historicengland.org.uk/listing/the-list/list-entry/1366913?section=official-list-entry</t>
  </si>
  <si>
    <t>NZ 95245 04920</t>
  </si>
  <si>
    <t>Finely-tooled herringboned and margined coursed sandstone on front, coarser herringbone tooling on sides and back.</t>
  </si>
  <si>
    <t>SK 07092 42711</t>
  </si>
  <si>
    <t> Ashlar with edged herringbone tooling; </t>
  </si>
  <si>
    <t>https://historicengland.org.uk/listing/the-list/list-entry/1374711?section=official-list-entry</t>
  </si>
  <si>
    <t>SK 07395 43327</t>
  </si>
  <si>
    <t> Ashlar with edged herringbone tooling</t>
  </si>
  <si>
    <t>https://historicengland.org.uk/listing/the-list/list-entry/1037871?section=official-list-entry</t>
  </si>
  <si>
    <t>SK 07139 42244</t>
  </si>
  <si>
    <t>Ashlar, some with herringbone tooling; </t>
  </si>
  <si>
    <t>https://historicengland.org.uk/listing/the-list/list-entry/1037890?section=official-list-entry</t>
  </si>
  <si>
    <t>SK 07212 42143</t>
  </si>
  <si>
    <t>https://historicengland.org.uk/listing/the-list/list-entry/1037897</t>
  </si>
  <si>
    <t>SK 07459 43531</t>
  </si>
  <si>
    <t>https://historicengland.org.uk/listing/the-list/list-entry/1286887?section=official-list-entry</t>
  </si>
  <si>
    <t>NZ9523604898</t>
  </si>
  <si>
    <t> Coursed roughly-tooled sandstone, some herringbone tooling</t>
  </si>
  <si>
    <t>SE 18137 89724</t>
  </si>
  <si>
    <t>Coursed rubble,  herringbone tooling on ashlar doorway</t>
  </si>
  <si>
    <t>https://historicengland.org.uk/listing/the-list/list-entry/1131479?section=official-list-entry</t>
  </si>
  <si>
    <t>SE 55049 85795</t>
  </si>
  <si>
    <t>Limestone rubble brought to course, Keyed stone lintels. Corniced end stacks with herringbone tooling</t>
  </si>
  <si>
    <t>https://historicengland.org.uk/listing/the-list/list-entry/1191248?section=official-list-entry</t>
  </si>
  <si>
    <t>SK 06787 44250</t>
  </si>
  <si>
    <t>https://historicengland.org.uk/listing/the-list/list-entry/1192141?section=official-list-entry</t>
  </si>
  <si>
    <t>SJ 73042 42358</t>
  </si>
  <si>
    <t>Dressed grey sandstone with herringbone tooling. </t>
  </si>
  <si>
    <t>https://historicengland.org.uk/listing/the-list/list-entry/1056074?section=official-list-entry</t>
  </si>
  <si>
    <t>NZ 05168 16637</t>
  </si>
  <si>
    <t>Coursed squared sandstone with herringbone tooling, with ashlar plinth, quoins and dressings; rubble left</t>
  </si>
  <si>
    <t>https://historicengland.org.uk/listing/the-list/list-entry/1201353?section=official-list-entry</t>
  </si>
  <si>
    <t>NZ2052511639</t>
  </si>
  <si>
    <t>Rubble with ashlar dressings, Ashlar plinth, and quoins with herringbone tooling with draughted margins.</t>
  </si>
  <si>
    <t>https://historicengland.org.uk/listing/the-list/list-entry/1316910?section=official-list-entry</t>
  </si>
  <si>
    <t>SE 27767 36856</t>
  </si>
  <si>
    <t>https://historicengland.org.uk/listing/the-list/list-entry/1375240?section=official-list-entry</t>
  </si>
  <si>
    <t>SK 07585 43312</t>
  </si>
  <si>
    <t>Ashlar with herringbone tooling and smooth faced ashlar coping and piers</t>
  </si>
  <si>
    <t>https://historicengland.org.uk/listing/the-list/list-entry/1037876</t>
  </si>
  <si>
    <t>SK 05226 44789</t>
  </si>
  <si>
    <t>https://historicengland.org.uk/listing/the-list/list-entry/1286654?section=official-list-entry</t>
  </si>
  <si>
    <t>NZ 11502 08387</t>
  </si>
  <si>
    <t>Coursed rubble with ashlar dressings, sash window with deep dressed stone lintel with herringbone tooling and projecting sill</t>
  </si>
  <si>
    <t>https://historicengland.org.uk/listing/the-list/list-entry/1131351?section=official-list-entry</t>
  </si>
  <si>
    <t>SE 22220 90820</t>
  </si>
  <si>
    <t>Coursed rubble,  central glazed door below 3-pane overlight in ashlar surround with herringbone tooling and interrupted jambs.</t>
  </si>
  <si>
    <t>https://historicengland.org.uk/listing/the-list/list-entry/1131415?section=official-list-entry</t>
  </si>
  <si>
    <t>SK 07457 43563</t>
  </si>
  <si>
    <t>Ashlar facade with edged herringbone tooling</t>
  </si>
  <si>
    <t>https://historicengland.org.uk/listing/the-list/list-entry/1374704</t>
  </si>
  <si>
    <t>SE 28265 37302</t>
  </si>
  <si>
    <t>https://historicengland.org.uk/listing/the-list/list-entry/1256210?section=official-list-entry</t>
  </si>
  <si>
    <t>SK 07611 43344</t>
  </si>
  <si>
    <t>Ashlar with edged herringbone tooling and smooth faced ashlar coping and piers</t>
  </si>
  <si>
    <t>https://historicengland.org.uk/listing/the-list/list-entry/1286814?section=official-list-entry</t>
  </si>
  <si>
    <t>SE 23981 97905</t>
  </si>
  <si>
    <t>coursed dressed rubble with herringbone tooling and ashlar dressings</t>
  </si>
  <si>
    <t>https://historicengland.org.uk/listing/the-list/list-entry/1131494?section=official-list-entry</t>
  </si>
  <si>
    <t>SK 07499 42430</t>
  </si>
  <si>
    <t>https://historicengland.org.uk/listing/the-list/list-entry/1191400?section=official-list-entry</t>
  </si>
  <si>
    <t>NZ 95788 03372</t>
  </si>
  <si>
    <t>Coursed sandstone with light herringbone- tooling</t>
  </si>
  <si>
    <t>https://historicengland.org.uk/listing/the-list/list-entry/1316240?section=official-list-entry</t>
  </si>
  <si>
    <t>SK 07426 41703</t>
  </si>
  <si>
    <t>https://historicengland.org.uk/listing/the-list/list-entry/1037892?section=official-list-entry</t>
  </si>
  <si>
    <t>NZ 56056 00130</t>
  </si>
  <si>
    <t> Mostly herringbone-tooled coursed sandstone, some with rougher tooling</t>
  </si>
  <si>
    <t>NZ 16784 05310</t>
  </si>
  <si>
    <t xml:space="preserve">Snecked sandstone rubble, with ashlar dressings, ashlar dressings have herringbone tooling and draughted margins. </t>
  </si>
  <si>
    <t>https://historicengland.org.uk/listing/the-list/list-entry/1166951?section=official-list-entry</t>
  </si>
  <si>
    <t>NZ 04856 16192</t>
  </si>
  <si>
    <t>Rubble with ashlar or roughly tooled quoins and dressings, some with herringbone tooling; </t>
  </si>
  <si>
    <t>SK1210643903</t>
  </si>
  <si>
    <t>oursed and squared large stone blocks with herringbone tooling; </t>
  </si>
  <si>
    <t>https://historicengland.org.uk/listing/the-list/list-entry/1230838?section=official-list-entry</t>
  </si>
  <si>
    <t>SK 06463 46612</t>
  </si>
  <si>
    <t>https://historicengland.org.uk/listing/the-list/list-entry/1374721?section=official-list-entry</t>
  </si>
  <si>
    <t>SK 07365 43298</t>
  </si>
  <si>
    <t>Ashlar with edged herringbone tooling and smooth faced ashlar dressings.</t>
  </si>
  <si>
    <t>https://historicengland.org.uk/listing/the-list/list-entry/1037870?section=official-list-entry</t>
  </si>
  <si>
    <t>NZ 21776 31378</t>
  </si>
  <si>
    <t>Rubble with herringbone tooling to ashlar quoins; ashlar dressings;</t>
  </si>
  <si>
    <t>https://historicengland.org.uk/listing/the-list/list-entry/1297611?section=official-list-entry</t>
  </si>
  <si>
    <t>SE 14293 93508</t>
  </si>
  <si>
    <t>Door and other openings have deep stone lintels with herringbone tooling</t>
  </si>
  <si>
    <t>https://historicengland.org.uk/listing/the-list/list-entry/1318585?section=official-list-entry</t>
  </si>
  <si>
    <t>NZ 21795 31372</t>
  </si>
  <si>
    <t>Coursed squared rubble with ashlar quoins and dressings, the quoins with herringbone tooling</t>
  </si>
  <si>
    <t>https://historicengland.org.uk/listing/the-list/list-entry/1292912?section=official-list-entry</t>
  </si>
  <si>
    <t>SE 56632 87150</t>
  </si>
  <si>
    <t> stone lintel with herringbone tooling</t>
  </si>
  <si>
    <t>https://historicengland.org.uk/listing/the-list/list-entry/1293424?section=official-list-entry</t>
  </si>
  <si>
    <t>NZ6487704080</t>
  </si>
  <si>
    <t>Coursed squared sandstone, the older left part with herringbone tooling, the right random tooled. </t>
  </si>
  <si>
    <t>SK 08794 42466</t>
  </si>
  <si>
    <t> Ashlar with herringbone tooling;</t>
  </si>
  <si>
    <t>https://historicengland.org.uk/listing/the-list/list-entry/1190916?section=official-list-entry</t>
  </si>
  <si>
    <t>SJ 66862 28809</t>
  </si>
  <si>
    <t> Dressed red sandstone with herringbone tooling. </t>
  </si>
  <si>
    <t>https://historicengland.org.uk/listing/the-list/list-entry/1055321?section=official-list-entry</t>
  </si>
  <si>
    <t>SK0652142731</t>
  </si>
  <si>
    <t>Massive coursed and squared sandstone blocks with herringbone tooling;</t>
  </si>
  <si>
    <t>https://historicengland.org.uk/listing/the-list/list-entry/1293401?section=official-list-entry</t>
  </si>
  <si>
    <t>SK 06781 43913</t>
  </si>
  <si>
    <t>https://historicengland.org.uk/listing/the-list/list-entry/1037886?section=official-list-entry</t>
  </si>
  <si>
    <t>NZ 11044 09057</t>
  </si>
  <si>
    <t>Coursed rubble,  central board door below deep lintel with herringbone tooling with draughted margins</t>
  </si>
  <si>
    <t>https://historicengland.org.uk/listing/the-list/list-entry/1157503?section=official-list-entry</t>
  </si>
  <si>
    <t>SE 18661 92261</t>
  </si>
  <si>
    <t>Cottage, round-arched carriage way with herringbone tooling on ashlar voussoirs. Other openings have deep ashlar lintels</t>
  </si>
  <si>
    <t>https://historicengland.org.uk/listing/the-list/list-entry/1301780?section=official-list-entry</t>
  </si>
  <si>
    <t>NZ 16991 09368</t>
  </si>
  <si>
    <t>Coursed sandstone, round-arched opening with ashlar voussoirs with herringbone tooling and draughted margins,</t>
  </si>
  <si>
    <t>https://historicengland.org.uk/listing/the-list/list-entry/1316915?section=official-list-entry</t>
  </si>
  <si>
    <t>SE3273438267</t>
  </si>
  <si>
    <t>Coursed squared gritstone with herringbone tooling, </t>
  </si>
  <si>
    <t>https://historicengland.org.uk/listing/the-list/list-entry/1375493?section=official-list-entry</t>
  </si>
  <si>
    <t>SK 07360 42390</t>
  </si>
  <si>
    <t>Ashlar with herringbone tooling, some edged;</t>
  </si>
  <si>
    <t>https://historicengland.org.uk/listing/the-list/list-entry/1037913?section=official-list-entry</t>
  </si>
  <si>
    <t>NZ 93772 04524</t>
  </si>
  <si>
    <t>Coursed sandstone with fine herringbone tooling. </t>
  </si>
  <si>
    <t>SJ3887020608</t>
  </si>
  <si>
    <t xml:space="preserve"> Partly rebuilt or refaced in red brick dressed red sandstone with herringbone tooling.</t>
  </si>
  <si>
    <t>https://historicengland.org.uk/listing/the-list/list-entry/1175454?section=official-list-entry</t>
  </si>
  <si>
    <t>SE 21759 93375</t>
  </si>
  <si>
    <t>Quoins. Bays treated as an arcade, with round arches on ashlar pilasters with herringbone tooling,</t>
  </si>
  <si>
    <t>https://historicengland.org.uk/listing/the-list/list-entry/1179628?section=official-list-entry</t>
  </si>
  <si>
    <t>NZ7046107941</t>
  </si>
  <si>
    <t>Finely-coursed tooled sandstone; herringbone tooling to extension</t>
  </si>
  <si>
    <t>NZ7342604718</t>
  </si>
  <si>
    <t>Herringbone-tooled sandstone with ashlar dressings; rougher tooling on outbuildings. </t>
  </si>
  <si>
    <t>SJ 95000 04646</t>
  </si>
  <si>
    <t>Ashlar with herringbone pattern tooling. Hexagonal piers.</t>
  </si>
  <si>
    <t>https://historicengland.org.uk/listing/the-list/list-entry/1374118?section=official-list-entry</t>
  </si>
  <si>
    <t>NZ 20496 11648</t>
  </si>
  <si>
    <t>Sandstone rubble with ashlar dressings, Quoins with herringbone tooling and draughted margins. </t>
  </si>
  <si>
    <t>https://historicengland.org.uk/listing/the-list/list-entry/1131953?section=official-list-entry</t>
  </si>
  <si>
    <t>SE3412938311</t>
  </si>
  <si>
    <t>https://historicengland.org.uk/listing/the-list/list-entry/1375424?section=official-list-entry</t>
  </si>
  <si>
    <t>SK 05902 41336</t>
  </si>
  <si>
    <t>Ashlar with herringbone tooling and smooth faced ashlar dressings; </t>
  </si>
  <si>
    <t>https://historicengland.org.uk/listing/the-list/list-entry/1037911?section=official-list-entry</t>
  </si>
  <si>
    <t>SE 61604 96726</t>
  </si>
  <si>
    <t>House of hammer-dressed sandstone, partly on rubble footings, extension of herringbone-tooled sandstone; outbuildings of tooled and squared sandstone. </t>
  </si>
  <si>
    <t>SE5984071939</t>
  </si>
  <si>
    <t>Ashlar sandstone with herringbone tooling, </t>
  </si>
  <si>
    <t>https://historicengland.org.uk/listing/the-list/list-entry/1150750?section=official-list-entry</t>
  </si>
  <si>
    <t>SK 07398 42450</t>
  </si>
  <si>
    <t>Ashlar with edged herringbone tooling; </t>
  </si>
  <si>
    <t>https://historicengland.org.uk/listing/the-list/list-entry/1037914?section=official-list-entry</t>
  </si>
  <si>
    <t>NZ 68861 05007</t>
  </si>
  <si>
    <t>Older part coursed sandstone in large blocks with rough herringbone tooling;</t>
  </si>
  <si>
    <t>https://historicengland.org.uk/listing/the-list/list-entry/1178629?section=official-list-entry</t>
  </si>
  <si>
    <t>SK 07361 42342</t>
  </si>
  <si>
    <t>Mainly C19 ashlar with edged herringbone tooling and C13 coursed and squared sandstone blocks</t>
  </si>
  <si>
    <t>https://historicengland.org.uk/listing/the-list/list-entry/1191066?section=official-list-entry</t>
  </si>
  <si>
    <t>SE 19356 59727</t>
  </si>
  <si>
    <t> Coursed squared gritstone, Loading wing: left return has 2 round arches with herringbone tooling to voussoirs, </t>
  </si>
  <si>
    <t>https://historicengland.org.uk/listing/the-list/list-entry/1251391?section=official-list-entry</t>
  </si>
  <si>
    <t>NZ 64540 21533</t>
  </si>
  <si>
    <t>Coursed squared sandstone with herringbone tooling; </t>
  </si>
  <si>
    <t>https://historicengland.org.uk/listing/the-list/list-entry/1387540?section=official-list-entry</t>
  </si>
  <si>
    <t>NZ 66539 05831</t>
  </si>
  <si>
    <t>Squared sandstone laid to courses, with herringbone tooling to the ground floor with pecked tooling to the later stonework of the upper floor.</t>
  </si>
  <si>
    <t>https://historicengland.org.uk/listing/the-list/list-entry/1148564?section=official-list-entry</t>
  </si>
  <si>
    <t>NX 96742 18158</t>
  </si>
  <si>
    <t>https://historicengland.org.uk/listing/the-list/list-entry/1247785</t>
  </si>
  <si>
    <t>SK 07316 42478</t>
  </si>
  <si>
    <t>https://historicengland.org.uk/listing/the-list/list-entry/1037917?section=official-list-entry</t>
  </si>
  <si>
    <t>SK 23772 07171</t>
  </si>
  <si>
    <t>17 or C18 coursed and dressed freestone, with herringbone tooling; </t>
  </si>
  <si>
    <t>https://historicengland.org.uk/listing/the-list/list-entry/1294722</t>
  </si>
  <si>
    <t>SK 07361 42466</t>
  </si>
  <si>
    <t>https://historicengland.org.uk/listing/the-list/list-entry/1374686?section=official-list-entry</t>
  </si>
  <si>
    <t>SE 27780 36365</t>
  </si>
  <si>
    <t>Houses of coursed gritstone rubble, the right bay breaks forward slightly; built of large squared blocks with herringbone tooling,</t>
  </si>
  <si>
    <t>https://historicengland.org.uk/listing/the-list/list-entry/1375307</t>
  </si>
  <si>
    <t>SK0656746422</t>
  </si>
  <si>
    <t>later C19 additions in ashlar with edged herringbone tooling </t>
  </si>
  <si>
    <t>https://historicengland.org.uk/listing/the-list/list-entry/1191607?section=official-list-entry</t>
  </si>
  <si>
    <t>SK 29722 52942</t>
  </si>
  <si>
    <t xml:space="preserve"> Regularly-coursed, squared gritstone with ashlar dressings and detailing, deep lintels, all with herringbone tooling within margins</t>
  </si>
  <si>
    <t>https://historicengland.org.uk/listing/the-list/list-entry/1391972?section=official-list-entry</t>
  </si>
  <si>
    <t>SK 07249 43235</t>
  </si>
  <si>
    <t>https://historicengland.org.uk/listing/the-list/list-entry/1374685?section=official-list-entry</t>
  </si>
  <si>
    <t>SK3823854453</t>
  </si>
  <si>
    <t>coursed and squared quarry-faced Derbyshire Gritstone walling, ashlar dressings with tooled edges, dorning the spandrels is punched tooling in a herringbone pattern.</t>
  </si>
  <si>
    <t>https://historicengland.org.uk/listing/the-list/list-entry/1417640</t>
  </si>
  <si>
    <t>SD7503100192</t>
  </si>
  <si>
    <t>a retaining wall of reused herringbone-tooled stone, many walls, reusued in 1980s hb tooling.</t>
  </si>
  <si>
    <t>Coursed squared sandstone with herring-bone tooling.</t>
  </si>
  <si>
    <t>SD9817397923</t>
  </si>
  <si>
    <t> board door in stone surround with herring-bone tooling and 3 roundels on lintel; ixed-light window in stone surround with herring-bone tooling and roundel on lintel;</t>
  </si>
  <si>
    <t>SE4337088022</t>
  </si>
  <si>
    <t>https://historicengland.org.uk/listing/the-list/list-entry/1260516?section=official-list-entry</t>
  </si>
  <si>
    <t>SK 07212 42085</t>
  </si>
  <si>
    <t>Ashlar with herring- bone tooling; </t>
  </si>
  <si>
    <t>https://historicengland.org.uk/listing/the-list/list-entry/1190964?section=official-list-entry</t>
  </si>
  <si>
    <t>SE 43371 87989</t>
  </si>
  <si>
    <t>https://historicengland.org.uk/listing/the-list/list-entry/1241259?section=official-list-entry</t>
  </si>
  <si>
    <t>TA 00838 93340</t>
  </si>
  <si>
    <t>Coursed sandstone with herring-bone tooling to front.</t>
  </si>
  <si>
    <t>https://historicengland.org.uk/listing/the-list/list-entry/1316420?section=official-list-entry</t>
  </si>
  <si>
    <t>SE4336288019</t>
  </si>
  <si>
    <t>https://historicengland.org.uk/listing/the-list/list-entry/1241258?section=official-list-entry</t>
  </si>
  <si>
    <t>SE4340488035</t>
  </si>
  <si>
    <t>Coursed squared sandstone with herring-bone tooling</t>
  </si>
  <si>
    <t>https://historicengland.org.uk/listing/the-list/list-entry/1241435?section=official-list-entry</t>
  </si>
  <si>
    <t>TA 00807 90354</t>
  </si>
  <si>
    <t>Coursed sandstone with herring-bone tooling. </t>
  </si>
  <si>
    <t>https://historicengland.org.uk/listing/the-list/list-entry/1148210?section=official-list-entry</t>
  </si>
  <si>
    <t>SE 47347 84903</t>
  </si>
  <si>
    <t>SE 14553 86041</t>
  </si>
  <si>
    <t>Coursed rubble,  Central carriage opening with segmental arch of ashlar voussoirs with imposts, springers and keystone, all with herring-bone tooling with draughted margins.</t>
  </si>
  <si>
    <t>https://historicengland.org.uk/listing/the-list/list-entry/1130930?section=official-list-entry</t>
  </si>
  <si>
    <t>SE 65262 84711</t>
  </si>
  <si>
    <t>Sandstone rubble, coursed hammered limestone, quoins with herring-bone tooling,</t>
  </si>
  <si>
    <t>https://historicengland.org.uk/listing/the-list/list-entry/1149291?section=official-list-entry</t>
  </si>
  <si>
    <t>NY 63612 25463</t>
  </si>
  <si>
    <t>Coursed sandstone blocks with herring-bone tooling;</t>
  </si>
  <si>
    <t>https://historicengland.org.uk/listing/the-list/list-entry/1266078?section=official-list-entry</t>
  </si>
  <si>
    <t>SE 14515 86026</t>
  </si>
  <si>
    <t>Coursed rubble,  Central carriage entrance with ashlar quoined jambs, small imposts and segmental arch with springers, voussoirs with herring-bone tooling in draughted margins and keystone</t>
  </si>
  <si>
    <t>https://historicengland.org.uk/listing/the-list/list-entry/1130929?section=official-list-entry</t>
  </si>
  <si>
    <t>SK1142144645</t>
  </si>
  <si>
    <t>Ashlar with characteristic herring- bone tooling; </t>
  </si>
  <si>
    <t>https://historicengland.org.uk/listing/the-list/list-entry/1277280?section=official-list-entry</t>
  </si>
  <si>
    <t>SK 07272 42202</t>
  </si>
  <si>
    <t>https://historicengland.org.uk/listing/the-list/list-entry/1374716?section=official-list-entry</t>
  </si>
  <si>
    <t>SE 24370 35254</t>
  </si>
  <si>
    <t>facade has wide keyed arch, narrower doorway, round-arched window, herring-bone tooling</t>
  </si>
  <si>
    <t>https://historicengland.org.uk/listing/the-list/list-entry/1255786?section=official-list-entry</t>
  </si>
  <si>
    <t>SE4322087851</t>
  </si>
  <si>
    <t>https://historicengland.org.uk/listing/the-list/list-entry/1241451?section=official-list-entry</t>
  </si>
  <si>
    <t>SK 07246 42099</t>
  </si>
  <si>
    <t>Ashlar with edged herring- bone tooling and smooth faced ashlar dressings; </t>
  </si>
  <si>
    <t>https://historicengland.org.uk/listing/the-list/list-entry/1293379?section=official-list-entry</t>
  </si>
  <si>
    <t>SE2842240935</t>
  </si>
  <si>
    <t xml:space="preserve">Coursed grey-brown gritstone, some herring bone tooling, </t>
  </si>
  <si>
    <t>https://historicengland.org.uk/listing/the-list/list-entry/1375036?section=official-list-entry</t>
  </si>
  <si>
    <t>NZ6896407829</t>
  </si>
  <si>
    <t>Clapper bridge with piers of herring-bone-tooled sandstone, probably medieval in origin, rebuilt after the mid C18, possibly circa 1807 when the nearby mill was rebuilt</t>
  </si>
  <si>
    <t>https://historicengland.org.uk/listing/the-list/list-entry/1433734?section=official-list-entry</t>
  </si>
  <si>
    <t>SE 42368 85279</t>
  </si>
  <si>
    <t>Coursed squared sandstone with herring-bone tooling,</t>
  </si>
  <si>
    <t>https://historicengland.org.uk/listing/the-list/list-entry/1241486?section=official-list-entry</t>
  </si>
  <si>
    <t>SE6471982029</t>
  </si>
  <si>
    <t>Coursed limestone rubble, sandstone quoins with herring-bone tooling and coping,</t>
  </si>
  <si>
    <t>https://historicengland.org.uk/listing/the-list/list-entry/1149298?section=official-list-entry</t>
  </si>
  <si>
    <t>SE 14484 85980</t>
  </si>
  <si>
    <t>Sandstone ashlar with herring-bone tooling,</t>
  </si>
  <si>
    <t>https://historicengland.org.uk/listing/the-list/list-entry/1318559?section=official-list-entry</t>
  </si>
  <si>
    <t>SE 27764 36841</t>
  </si>
  <si>
    <t>Coursed squared gritstone with herring-bone tooling, </t>
  </si>
  <si>
    <t>https://historicengland.org.uk/listing/the-list/list-entry/1375239?section=official-list-entry</t>
  </si>
  <si>
    <t>SE 74598 87841</t>
  </si>
  <si>
    <t>Dressed sandstone, herring-bone tooling to front; </t>
  </si>
  <si>
    <t>https://historicengland.org.uk/listing/the-list/list-entry/1149255?section=official-list-entry</t>
  </si>
  <si>
    <t>SE 32773 38250</t>
  </si>
  <si>
    <t>Coursed gritstone with herring-bone tooling, </t>
  </si>
  <si>
    <t>https://historicengland.org.uk/listing/the-list/list-entry/1375151?section=official-list-entry</t>
  </si>
  <si>
    <t>SE2848137869</t>
  </si>
  <si>
    <t>Coursed squared gritstone from local quarry, herring-bone tooling,</t>
  </si>
  <si>
    <t>https://historicengland.org.uk/listing/the-list/list-entry/1375477?section=official-list-entry</t>
  </si>
  <si>
    <t>SE 05480 41707</t>
  </si>
  <si>
    <t>Coursed dressed stone with herring- bone tooling, </t>
  </si>
  <si>
    <t>https://historicengland.org.uk/listing/the-list/list-entry/1300577?section=official-list-entry</t>
  </si>
  <si>
    <t>SE 28634 37335</t>
  </si>
  <si>
    <t>https://historicengland.org.uk/listing/the-list/list-entry/1255585?section=official-list-entry</t>
  </si>
  <si>
    <t>SE 27547 40198</t>
  </si>
  <si>
    <t>https://historicengland.org.uk/listing/the-list/list-entry/1256325?section=official-list-entry</t>
  </si>
  <si>
    <t>SD 99119 36800</t>
  </si>
  <si>
    <t>https://historicengland.org.uk/listing/the-list/list-entry/1200555?section=official-list-entry</t>
  </si>
  <si>
    <t>SK 07720 16484</t>
  </si>
  <si>
    <t> Ashlar with herring- bone tooling; </t>
  </si>
  <si>
    <t>https://historicengland.org.uk/listing/the-list/list-entry/1374295?section=official-list-entry</t>
  </si>
  <si>
    <t>SE 26981 34793</t>
  </si>
  <si>
    <t>Coursed squared gritstone, dressed stone to door surrounds and quoins have light herring-bone tooling,</t>
  </si>
  <si>
    <t>https://historicengland.org.uk/listing/the-list/list-entry/1375051?section=official-list-entry</t>
  </si>
  <si>
    <t>SE 26277 35718</t>
  </si>
  <si>
    <t>window range has herring-bone tooling and tie-stone jambs to the paired doors,</t>
  </si>
  <si>
    <t>https://historicengland.org.uk/listing/the-list/list-entry/1256706?section=official-list-entry</t>
  </si>
  <si>
    <t>SD9714852524</t>
  </si>
  <si>
    <t>Herring-bone tooling to some quoin stones also suggests a degree of repair in the C18</t>
  </si>
  <si>
    <t>https://historicengland.org.uk/listing/the-list/list-entry/1430223?section=official-list-entry</t>
  </si>
  <si>
    <t>SE 25840 35475</t>
  </si>
  <si>
    <t>Coursed squared gritstone, some with herring-bone tooling, </t>
  </si>
  <si>
    <t>https://historicengland.org.uk/listing/the-list/list-entry/1255819?section=official-list-entry</t>
  </si>
  <si>
    <t>SE 33119 66523</t>
  </si>
  <si>
    <t>Coursed squared limestone, All openings have slightly cambered arches with chevron tooling to voussoirs.</t>
  </si>
  <si>
    <t>https://historicengland.org.uk/listing/the-list/list-entry/1315646?section=official-list-entry</t>
  </si>
  <si>
    <t>SE 61809 95615</t>
  </si>
  <si>
    <t>Roughly tooled sandstone to front and left gable wall; squared sandstone to rear and right gable wall. original quoins and chamfered lintels dressed with bands of chevron tooling,  chevron-tooled quoined surround with similar lintel, segment-arched fireplace of chevron-tooled voussoirs</t>
  </si>
  <si>
    <t>https://historicengland.org.uk/listing/the-list/list-entry/1149067?section=official-list-entry</t>
  </si>
  <si>
    <t>SE 21256 00456</t>
  </si>
  <si>
    <t>Coursed squared stone, Window and door surrounds have chevron-pattern tooling</t>
  </si>
  <si>
    <t>https://historicengland.org.uk/listing/the-list/list-entry/1151081?section=official-list-entry</t>
  </si>
  <si>
    <t>NZ7383605981</t>
  </si>
  <si>
    <t>Coursed, squared tooled sandstone, deep wedge lintels with chevron tooling</t>
  </si>
  <si>
    <t>https://historicengland.org.uk/listing/the-list/list-entry/1178699?section=official-list-entry</t>
  </si>
  <si>
    <t>https://historicengland.org.uk/listing/the-list/list-entry/1318636?section=official-list-entry</t>
  </si>
  <si>
    <t>https://historicengland.org.uk/listing/the-list/list-entry/1241257?section=official-list-entry</t>
  </si>
  <si>
    <t>m17</t>
  </si>
  <si>
    <t>https://historicengland.org.uk/listing/the-list/list-entry/1315705?section=official-list-entry</t>
  </si>
  <si>
    <t>https://historicengland.org.uk/listing/the-list/list-entry/1151365?section=official-list-entry</t>
  </si>
  <si>
    <t>https://historicengland.org.uk/listing/the-list/list-entry/1295352?section=official-list-entry</t>
  </si>
  <si>
    <t>https://historicengland.org.uk/listing/the-list/list-entry/1150627?section=official-list-entry</t>
  </si>
  <si>
    <t>https://historicengland.org.uk/listing/the-list/list-entry/1393533?section=official-list-entry</t>
  </si>
  <si>
    <t>l16</t>
  </si>
  <si>
    <t>m20</t>
  </si>
  <si>
    <t>l20</t>
  </si>
  <si>
    <t>1500-1599</t>
  </si>
  <si>
    <t>1600-1632</t>
  </si>
  <si>
    <t>1633-1666</t>
  </si>
  <si>
    <t>1667-1699</t>
  </si>
  <si>
    <t>1700-1732</t>
  </si>
  <si>
    <t>1733-1766</t>
  </si>
  <si>
    <t>1767-1799</t>
  </si>
  <si>
    <t>1800-1832</t>
  </si>
  <si>
    <t>1833-1866</t>
  </si>
  <si>
    <t>1867-1899</t>
  </si>
  <si>
    <t>1900-1932</t>
  </si>
  <si>
    <t>1933-1966</t>
  </si>
  <si>
    <t>1967-1999</t>
  </si>
  <si>
    <t>This range has had some rebuilding as is evident from the squared stones with herringbone tooling, a C19 repair on the south-east quoins</t>
  </si>
  <si>
    <t>Coursed squared gritstone and rubble, some herring-bone tooling, incorporates remains of c17</t>
  </si>
  <si>
    <t>C20 double door under deep stone lintel with herring-bone tooling. - l17, with early C18 with C20 alterations</t>
  </si>
  <si>
    <t>Sandstone</t>
  </si>
  <si>
    <t>Gritstone</t>
  </si>
  <si>
    <t>Not Mentioned</t>
  </si>
  <si>
    <t>Stone Type</t>
  </si>
  <si>
    <t>Date</t>
  </si>
  <si>
    <t>Walling</t>
  </si>
  <si>
    <t>Quoins</t>
  </si>
  <si>
    <t>Lintels</t>
  </si>
  <si>
    <t>Draughted Margins</t>
  </si>
  <si>
    <t>Rough Tooling</t>
  </si>
  <si>
    <t>Notes</t>
  </si>
  <si>
    <t>Function</t>
  </si>
  <si>
    <t>House</t>
  </si>
  <si>
    <t>Boundary Stone</t>
  </si>
  <si>
    <t>Bridge</t>
  </si>
  <si>
    <t>Date Exact</t>
  </si>
  <si>
    <t>Rough</t>
  </si>
  <si>
    <t>Limestone (HBT)</t>
  </si>
  <si>
    <t>Other Tooling</t>
  </si>
  <si>
    <t>Limestone (No HBT)</t>
  </si>
  <si>
    <t>(Online)</t>
  </si>
  <si>
    <t>Index Number</t>
  </si>
  <si>
    <t>C18</t>
  </si>
  <si>
    <t>Totals:</t>
  </si>
  <si>
    <t>Index</t>
  </si>
  <si>
    <t>n/a</t>
  </si>
  <si>
    <t>Total</t>
  </si>
  <si>
    <t>Undated</t>
  </si>
  <si>
    <t>Total Dated</t>
  </si>
  <si>
    <t>Total Exact Dates</t>
  </si>
  <si>
    <t>Descriptions are vailable online, follow reference link</t>
  </si>
  <si>
    <t>ny</t>
  </si>
  <si>
    <t>sheffield</t>
  </si>
  <si>
    <t>northumberland</t>
  </si>
  <si>
    <t>redcarandcleveland</t>
  </si>
  <si>
    <t>doncaster</t>
  </si>
  <si>
    <t>durham</t>
  </si>
  <si>
    <t>rotherham</t>
  </si>
  <si>
    <t>leeds</t>
  </si>
  <si>
    <t>derbyshire</t>
  </si>
  <si>
    <t>shropshire</t>
  </si>
  <si>
    <t>staffordshire</t>
  </si>
  <si>
    <t>District/Authority/County</t>
  </si>
  <si>
    <t>NZ7195907740</t>
  </si>
  <si>
    <t>https://historicengland.org.uk/listing/the-list/list-entry/1018848?section=official-list-entry</t>
  </si>
  <si>
    <t>Extension hbt. House of hammer-dressed sandstone, partly on rubble footings, extension of herringbone-tooled sandstone; outbuildings of tooled and squared sandstone.   Jambs of ground-floor openings exhibit traces of chevron tooling; window lintels are vertically-tooled.  replacements. 1745 on datestone, 1830</t>
  </si>
  <si>
    <t>Segmental arch of ashlar voussoirs with herringbone tooling in draughted margins</t>
  </si>
  <si>
    <t>lancashire</t>
  </si>
  <si>
    <t>Staffordshire</t>
  </si>
  <si>
    <t>cumberland</t>
  </si>
  <si>
    <t>salford</t>
  </si>
  <si>
    <t>westmorlandandfurness</t>
  </si>
  <si>
    <t>bradford</t>
  </si>
  <si>
    <t>barnsley</t>
  </si>
  <si>
    <t>North Yorkshire</t>
  </si>
  <si>
    <t>Leeds</t>
  </si>
  <si>
    <t>Durham</t>
  </si>
  <si>
    <t>Shropshire</t>
  </si>
  <si>
    <t>Redcar &amp; Cleveland</t>
  </si>
  <si>
    <t>Derbyshire</t>
  </si>
  <si>
    <t>Rotherham</t>
  </si>
  <si>
    <t>Bradford</t>
  </si>
  <si>
    <t>Sheffield</t>
  </si>
  <si>
    <t>Doncaster</t>
  </si>
  <si>
    <t>Cumberland</t>
  </si>
  <si>
    <t>Salford</t>
  </si>
  <si>
    <t>Lancashire</t>
  </si>
  <si>
    <t>Westmorland &amp; Furness</t>
  </si>
  <si>
    <t>Northumberland</t>
  </si>
  <si>
    <t>Barnsley</t>
  </si>
  <si>
    <t>No. Refereces</t>
  </si>
  <si>
    <t>Percentage of 699</t>
  </si>
  <si>
    <t>Percentage of 156</t>
  </si>
  <si>
    <t>No. References</t>
  </si>
  <si>
    <t>Mentioned</t>
  </si>
  <si>
    <t>Limestone (With HBT)</t>
  </si>
  <si>
    <t>N/A</t>
  </si>
  <si>
    <t>Percentages of total</t>
  </si>
  <si>
    <t>Percentage of mentioned (453)</t>
  </si>
  <si>
    <t>Is Stone Type Mentioned with HBT?</t>
  </si>
  <si>
    <t>Total Sandstones (Gritstone + Sandstone)</t>
  </si>
  <si>
    <t>District /Authority</t>
  </si>
  <si>
    <t>br(idge)</t>
  </si>
  <si>
    <t>Between ~1733-1866</t>
  </si>
  <si>
    <t>Between m18 -e19</t>
  </si>
  <si>
    <t>Percentage of total (702)</t>
  </si>
  <si>
    <t>Percentage of total (173)</t>
  </si>
  <si>
    <t>Farmhouse</t>
  </si>
  <si>
    <t>Wall</t>
  </si>
  <si>
    <t>Agricultural</t>
  </si>
  <si>
    <t>Barn</t>
  </si>
  <si>
    <t>Church</t>
  </si>
  <si>
    <t>Stable</t>
  </si>
  <si>
    <t>Hall</t>
  </si>
  <si>
    <t>Lodge</t>
  </si>
  <si>
    <t>Inn</t>
  </si>
  <si>
    <t>Hospital</t>
  </si>
  <si>
    <t>Smithy</t>
  </si>
  <si>
    <t>Tower</t>
  </si>
  <si>
    <t>Mill</t>
  </si>
  <si>
    <t>Pigeon Cote</t>
  </si>
  <si>
    <t>Pub</t>
  </si>
  <si>
    <t>School</t>
  </si>
  <si>
    <t>Maltings</t>
  </si>
  <si>
    <t>Shed</t>
  </si>
  <si>
    <t>Vicarage</t>
  </si>
  <si>
    <t>Workshop</t>
  </si>
  <si>
    <t>Limestone (With no HBT)</t>
  </si>
  <si>
    <t>4 - Structure use - Data from Sheet 3.</t>
  </si>
  <si>
    <t>3 - Geology - Data from Sheet 1.</t>
  </si>
  <si>
    <t>2 - Location - Data from Sheet 1.</t>
  </si>
  <si>
    <t>1 - Date - Data from Sheet 1.</t>
  </si>
  <si>
    <t>https://historicengland.org.uk/listing/the-list/list-entry/1178899?section=official-list-entry</t>
  </si>
  <si>
    <t>C19</t>
  </si>
  <si>
    <t>C19 + Draughted</t>
  </si>
  <si>
    <t>C18 + Draughted</t>
  </si>
  <si>
    <t>C19 + Rough</t>
  </si>
  <si>
    <t>C18 + Rough</t>
  </si>
  <si>
    <t>(ny = North Yorkshire)</t>
  </si>
  <si>
    <t>Nineteenth century &amp; Draugted Margins</t>
  </si>
  <si>
    <t>Eighteenth Century</t>
  </si>
  <si>
    <t>Nineteenth Century</t>
  </si>
  <si>
    <t>Eighteenth Centrury &amp; Rough Tooling</t>
  </si>
  <si>
    <t>Eighteenth Century &amp; Draughted Margins</t>
  </si>
  <si>
    <t>Percentage of 113</t>
  </si>
  <si>
    <t>Percentage of 669</t>
  </si>
  <si>
    <t>Percentage of 75</t>
  </si>
  <si>
    <t>Percentage of 35</t>
  </si>
  <si>
    <t>Nineteenth Century &amp; Rough Tooling</t>
  </si>
  <si>
    <t>LI = []</t>
  </si>
  <si>
    <t>NA = []</t>
  </si>
  <si>
    <t>CO = []</t>
  </si>
  <si>
    <t>PA = []</t>
  </si>
  <si>
    <t>GR = []</t>
  </si>
  <si>
    <t>REF = []</t>
  </si>
  <si>
    <t>DES = []</t>
  </si>
  <si>
    <t>URL = []</t>
  </si>
  <si>
    <t xml:space="preserve">    req = requests.get(</t>
  </si>
  <si>
    <t xml:space="preserve">    NA.append(name)</t>
  </si>
  <si>
    <t xml:space="preserve">    CO.append(county)</t>
  </si>
  <si>
    <t xml:space="preserve">    PA.append(parish)</t>
  </si>
  <si>
    <t xml:space="preserve">    GR.append(grid)</t>
  </si>
  <si>
    <t xml:space="preserve">    REF.append(URL)</t>
  </si>
  <si>
    <t xml:space="preserve">    DES.append(description)</t>
  </si>
  <si>
    <r>
      <t xml:space="preserve">import </t>
    </r>
    <r>
      <rPr>
        <sz val="10"/>
        <color rgb="FFA9B7C6"/>
        <rFont val="Courier New"/>
        <family val="3"/>
      </rPr>
      <t>requests</t>
    </r>
  </si>
  <si>
    <r>
      <t xml:space="preserve">from </t>
    </r>
    <r>
      <rPr>
        <sz val="10"/>
        <color rgb="FFA9B7C6"/>
        <rFont val="Courier New"/>
        <family val="3"/>
      </rPr>
      <t xml:space="preserve">bs4 </t>
    </r>
    <r>
      <rPr>
        <sz val="10"/>
        <color rgb="FFCC7832"/>
        <rFont val="Courier New"/>
        <family val="3"/>
      </rPr>
      <t xml:space="preserve">import </t>
    </r>
    <r>
      <rPr>
        <sz val="10"/>
        <color rgb="FFA9B7C6"/>
        <rFont val="Courier New"/>
        <family val="3"/>
      </rPr>
      <t>BeautifulSoup</t>
    </r>
  </si>
  <si>
    <r>
      <t xml:space="preserve">import </t>
    </r>
    <r>
      <rPr>
        <sz val="10"/>
        <color rgb="FFA9B7C6"/>
        <rFont val="Courier New"/>
        <family val="3"/>
      </rPr>
      <t xml:space="preserve">pandas </t>
    </r>
    <r>
      <rPr>
        <sz val="10"/>
        <color rgb="FFCC7832"/>
        <rFont val="Courier New"/>
        <family val="3"/>
      </rPr>
      <t xml:space="preserve">as </t>
    </r>
    <r>
      <rPr>
        <sz val="10"/>
        <color rgb="FFA9B7C6"/>
        <rFont val="Courier New"/>
        <family val="3"/>
      </rPr>
      <t>pd</t>
    </r>
  </si>
  <si>
    <r>
      <t xml:space="preserve">import </t>
    </r>
    <r>
      <rPr>
        <sz val="10"/>
        <color rgb="FFA9B7C6"/>
        <rFont val="Courier New"/>
        <family val="3"/>
      </rPr>
      <t>time</t>
    </r>
  </si>
  <si>
    <r>
      <t xml:space="preserve">for </t>
    </r>
    <r>
      <rPr>
        <sz val="10"/>
        <color rgb="FFA9B7C6"/>
        <rFont val="Courier New"/>
        <family val="3"/>
      </rPr>
      <t xml:space="preserve">listing </t>
    </r>
    <r>
      <rPr>
        <sz val="10"/>
        <color rgb="FFCC7832"/>
        <rFont val="Courier New"/>
        <family val="3"/>
      </rPr>
      <t xml:space="preserve">in </t>
    </r>
    <r>
      <rPr>
        <sz val="10"/>
        <color rgb="FFA9B7C6"/>
        <rFont val="Courier New"/>
        <family val="3"/>
      </rPr>
      <t>df_download[</t>
    </r>
    <r>
      <rPr>
        <sz val="10"/>
        <color rgb="FF6A8759"/>
        <rFont val="Courier New"/>
        <family val="3"/>
      </rPr>
      <t>'List Entry Number'</t>
    </r>
    <r>
      <rPr>
        <sz val="10"/>
        <color rgb="FFA9B7C6"/>
        <rFont val="Courier New"/>
        <family val="3"/>
      </rPr>
      <t>]:</t>
    </r>
  </si>
  <si>
    <r>
      <t xml:space="preserve">    </t>
    </r>
    <r>
      <rPr>
        <sz val="10"/>
        <color rgb="FF8888C6"/>
        <rFont val="Courier New"/>
        <family val="3"/>
      </rPr>
      <t>print</t>
    </r>
    <r>
      <rPr>
        <sz val="10"/>
        <color rgb="FFA9B7C6"/>
        <rFont val="Courier New"/>
        <family val="3"/>
      </rPr>
      <t>(listing)</t>
    </r>
  </si>
  <si>
    <r>
      <t xml:space="preserve">        </t>
    </r>
    <r>
      <rPr>
        <sz val="10"/>
        <color rgb="FF6A8759"/>
        <rFont val="Courier New"/>
        <family val="3"/>
      </rPr>
      <t>f"https://historicengland.org.uk/listing/the-list/list-entry/</t>
    </r>
    <r>
      <rPr>
        <sz val="10"/>
        <color rgb="FFCC7832"/>
        <rFont val="Courier New"/>
        <family val="3"/>
      </rPr>
      <t>{</t>
    </r>
    <r>
      <rPr>
        <sz val="10"/>
        <color rgb="FFA9B7C6"/>
        <rFont val="Courier New"/>
        <family val="3"/>
      </rPr>
      <t>listing</t>
    </r>
    <r>
      <rPr>
        <sz val="10"/>
        <color rgb="FFCC7832"/>
        <rFont val="Courier New"/>
        <family val="3"/>
      </rPr>
      <t>}</t>
    </r>
    <r>
      <rPr>
        <sz val="10"/>
        <color rgb="FF6A8759"/>
        <rFont val="Courier New"/>
        <family val="3"/>
      </rPr>
      <t>?section=official-list-entry"</t>
    </r>
    <r>
      <rPr>
        <sz val="10"/>
        <color rgb="FFA9B7C6"/>
        <rFont val="Courier New"/>
        <family val="3"/>
      </rPr>
      <t>).text</t>
    </r>
  </si>
  <si>
    <r>
      <t xml:space="preserve">    soup = BeautifulSoup(req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"html.parser"</t>
    </r>
    <r>
      <rPr>
        <sz val="10"/>
        <color rgb="FFA9B7C6"/>
        <rFont val="Courier New"/>
        <family val="3"/>
      </rPr>
      <t>)</t>
    </r>
  </si>
  <si>
    <r>
      <t xml:space="preserve">    list_number = soup.find_all(</t>
    </r>
    <r>
      <rPr>
        <sz val="10"/>
        <color rgb="FF6A8759"/>
        <rFont val="Courier New"/>
        <family val="3"/>
      </rPr>
      <t>'dd'</t>
    </r>
    <r>
      <rPr>
        <sz val="10"/>
        <color rgb="FFCC7832"/>
        <rFont val="Courier New"/>
        <family val="3"/>
      </rPr>
      <t xml:space="preserve">, </t>
    </r>
    <r>
      <rPr>
        <sz val="10"/>
        <color rgb="FFAA4926"/>
        <rFont val="Courier New"/>
        <family val="3"/>
      </rPr>
      <t>class_</t>
    </r>
    <r>
      <rPr>
        <sz val="10"/>
        <color rgb="FFA9B7C6"/>
        <rFont val="Courier New"/>
        <family val="3"/>
      </rPr>
      <t>=</t>
    </r>
    <r>
      <rPr>
        <sz val="10"/>
        <color rgb="FF6A8759"/>
        <rFont val="Courier New"/>
        <family val="3"/>
      </rPr>
      <t>"fw-semi-bold col-sm-md-8"</t>
    </r>
    <r>
      <rPr>
        <sz val="10"/>
        <color rgb="FFA9B7C6"/>
        <rFont val="Courier New"/>
        <family val="3"/>
      </rPr>
      <t>)[</t>
    </r>
    <r>
      <rPr>
        <sz val="10"/>
        <color rgb="FF6897BB"/>
        <rFont val="Courier New"/>
        <family val="3"/>
      </rPr>
      <t>1</t>
    </r>
    <r>
      <rPr>
        <sz val="10"/>
        <color rgb="FFA9B7C6"/>
        <rFont val="Courier New"/>
        <family val="3"/>
      </rPr>
      <t>].text.replace(</t>
    </r>
    <r>
      <rPr>
        <sz val="10"/>
        <color rgb="FF6A8759"/>
        <rFont val="Courier New"/>
        <family val="3"/>
      </rPr>
      <t>' '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''</t>
    </r>
    <r>
      <rPr>
        <sz val="10"/>
        <color rgb="FFA9B7C6"/>
        <rFont val="Courier New"/>
        <family val="3"/>
      </rPr>
      <t>)</t>
    </r>
  </si>
  <si>
    <r>
      <t xml:space="preserve">    </t>
    </r>
    <r>
      <rPr>
        <sz val="10"/>
        <color rgb="FF8888C6"/>
        <rFont val="Courier New"/>
        <family val="3"/>
      </rPr>
      <t>print</t>
    </r>
    <r>
      <rPr>
        <sz val="10"/>
        <color rgb="FFA9B7C6"/>
        <rFont val="Courier New"/>
        <family val="3"/>
      </rPr>
      <t>(list_number)</t>
    </r>
  </si>
  <si>
    <r>
      <t xml:space="preserve">    name = soup.find_all(</t>
    </r>
    <r>
      <rPr>
        <sz val="10"/>
        <color rgb="FF6A8759"/>
        <rFont val="Courier New"/>
        <family val="3"/>
      </rPr>
      <t>'dd'</t>
    </r>
    <r>
      <rPr>
        <sz val="10"/>
        <color rgb="FFCC7832"/>
        <rFont val="Courier New"/>
        <family val="3"/>
      </rPr>
      <t xml:space="preserve">, </t>
    </r>
    <r>
      <rPr>
        <sz val="10"/>
        <color rgb="FFAA4926"/>
        <rFont val="Courier New"/>
        <family val="3"/>
      </rPr>
      <t>class_</t>
    </r>
    <r>
      <rPr>
        <sz val="10"/>
        <color rgb="FFA9B7C6"/>
        <rFont val="Courier New"/>
        <family val="3"/>
      </rPr>
      <t>=</t>
    </r>
    <r>
      <rPr>
        <sz val="10"/>
        <color rgb="FF6A8759"/>
        <rFont val="Courier New"/>
        <family val="3"/>
      </rPr>
      <t>"fw-semi-bold col-sm-md-8"</t>
    </r>
    <r>
      <rPr>
        <sz val="10"/>
        <color rgb="FFA9B7C6"/>
        <rFont val="Courier New"/>
        <family val="3"/>
      </rPr>
      <t>)[</t>
    </r>
    <r>
      <rPr>
        <sz val="10"/>
        <color rgb="FF6897BB"/>
        <rFont val="Courier New"/>
        <family val="3"/>
      </rPr>
      <t>3</t>
    </r>
    <r>
      <rPr>
        <sz val="10"/>
        <color rgb="FFA9B7C6"/>
        <rFont val="Courier New"/>
        <family val="3"/>
      </rPr>
      <t>].text.replace(</t>
    </r>
    <r>
      <rPr>
        <sz val="10"/>
        <color rgb="FF6A8759"/>
        <rFont val="Courier New"/>
        <family val="3"/>
      </rPr>
      <t>' '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''</t>
    </r>
    <r>
      <rPr>
        <sz val="10"/>
        <color rgb="FFA9B7C6"/>
        <rFont val="Courier New"/>
        <family val="3"/>
      </rPr>
      <t>)</t>
    </r>
  </si>
  <si>
    <r>
      <t xml:space="preserve">    </t>
    </r>
    <r>
      <rPr>
        <sz val="10"/>
        <color rgb="FF8888C6"/>
        <rFont val="Courier New"/>
        <family val="3"/>
      </rPr>
      <t>print</t>
    </r>
    <r>
      <rPr>
        <sz val="10"/>
        <color rgb="FFA9B7C6"/>
        <rFont val="Courier New"/>
        <family val="3"/>
      </rPr>
      <t>(name)</t>
    </r>
  </si>
  <si>
    <r>
      <t xml:space="preserve">    county = soup.find_all(</t>
    </r>
    <r>
      <rPr>
        <sz val="10"/>
        <color rgb="FF6A8759"/>
        <rFont val="Courier New"/>
        <family val="3"/>
      </rPr>
      <t>'dd'</t>
    </r>
    <r>
      <rPr>
        <sz val="10"/>
        <color rgb="FFCC7832"/>
        <rFont val="Courier New"/>
        <family val="3"/>
      </rPr>
      <t xml:space="preserve">, </t>
    </r>
    <r>
      <rPr>
        <sz val="10"/>
        <color rgb="FFAA4926"/>
        <rFont val="Courier New"/>
        <family val="3"/>
      </rPr>
      <t>class_</t>
    </r>
    <r>
      <rPr>
        <sz val="10"/>
        <color rgb="FFA9B7C6"/>
        <rFont val="Courier New"/>
        <family val="3"/>
      </rPr>
      <t>=</t>
    </r>
    <r>
      <rPr>
        <sz val="10"/>
        <color rgb="FF6A8759"/>
        <rFont val="Courier New"/>
        <family val="3"/>
      </rPr>
      <t>"fw-semi-bold col-sm-md-8"</t>
    </r>
    <r>
      <rPr>
        <sz val="10"/>
        <color rgb="FFA9B7C6"/>
        <rFont val="Courier New"/>
        <family val="3"/>
      </rPr>
      <t>)[-</t>
    </r>
    <r>
      <rPr>
        <sz val="10"/>
        <color rgb="FF6897BB"/>
        <rFont val="Courier New"/>
        <family val="3"/>
      </rPr>
      <t>5</t>
    </r>
    <r>
      <rPr>
        <sz val="10"/>
        <color rgb="FFA9B7C6"/>
        <rFont val="Courier New"/>
        <family val="3"/>
      </rPr>
      <t>].text.replace(</t>
    </r>
    <r>
      <rPr>
        <sz val="10"/>
        <color rgb="FF6A8759"/>
        <rFont val="Courier New"/>
        <family val="3"/>
      </rPr>
      <t>' '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''</t>
    </r>
    <r>
      <rPr>
        <sz val="10"/>
        <color rgb="FFA9B7C6"/>
        <rFont val="Courier New"/>
        <family val="3"/>
      </rPr>
      <t>)</t>
    </r>
  </si>
  <si>
    <r>
      <t xml:space="preserve">    </t>
    </r>
    <r>
      <rPr>
        <sz val="10"/>
        <color rgb="FF8888C6"/>
        <rFont val="Courier New"/>
        <family val="3"/>
      </rPr>
      <t>print</t>
    </r>
    <r>
      <rPr>
        <sz val="10"/>
        <color rgb="FFA9B7C6"/>
        <rFont val="Courier New"/>
        <family val="3"/>
      </rPr>
      <t>(county)</t>
    </r>
  </si>
  <si>
    <r>
      <t xml:space="preserve">    parish = soup.find_all(</t>
    </r>
    <r>
      <rPr>
        <sz val="10"/>
        <color rgb="FF6A8759"/>
        <rFont val="Courier New"/>
        <family val="3"/>
      </rPr>
      <t>'dd'</t>
    </r>
    <r>
      <rPr>
        <sz val="10"/>
        <color rgb="FFCC7832"/>
        <rFont val="Courier New"/>
        <family val="3"/>
      </rPr>
      <t xml:space="preserve">, </t>
    </r>
    <r>
      <rPr>
        <sz val="10"/>
        <color rgb="FFAA4926"/>
        <rFont val="Courier New"/>
        <family val="3"/>
      </rPr>
      <t>class_</t>
    </r>
    <r>
      <rPr>
        <sz val="10"/>
        <color rgb="FFA9B7C6"/>
        <rFont val="Courier New"/>
        <family val="3"/>
      </rPr>
      <t>=</t>
    </r>
    <r>
      <rPr>
        <sz val="10"/>
        <color rgb="FF6A8759"/>
        <rFont val="Courier New"/>
        <family val="3"/>
      </rPr>
      <t>"fw-semi-bold col-sm-md-8"</t>
    </r>
    <r>
      <rPr>
        <sz val="10"/>
        <color rgb="FFA9B7C6"/>
        <rFont val="Courier New"/>
        <family val="3"/>
      </rPr>
      <t>)[-</t>
    </r>
    <r>
      <rPr>
        <sz val="10"/>
        <color rgb="FF6897BB"/>
        <rFont val="Courier New"/>
        <family val="3"/>
      </rPr>
      <t>4</t>
    </r>
    <r>
      <rPr>
        <sz val="10"/>
        <color rgb="FFA9B7C6"/>
        <rFont val="Courier New"/>
        <family val="3"/>
      </rPr>
      <t>].text.replace(</t>
    </r>
    <r>
      <rPr>
        <sz val="10"/>
        <color rgb="FF6A8759"/>
        <rFont val="Courier New"/>
        <family val="3"/>
      </rPr>
      <t>' '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''</t>
    </r>
    <r>
      <rPr>
        <sz val="10"/>
        <color rgb="FFA9B7C6"/>
        <rFont val="Courier New"/>
        <family val="3"/>
      </rPr>
      <t>)</t>
    </r>
  </si>
  <si>
    <r>
      <t xml:space="preserve">    </t>
    </r>
    <r>
      <rPr>
        <sz val="10"/>
        <color rgb="FF8888C6"/>
        <rFont val="Courier New"/>
        <family val="3"/>
      </rPr>
      <t>print</t>
    </r>
    <r>
      <rPr>
        <sz val="10"/>
        <color rgb="FFA9B7C6"/>
        <rFont val="Courier New"/>
        <family val="3"/>
      </rPr>
      <t>(parish)</t>
    </r>
  </si>
  <si>
    <r>
      <t xml:space="preserve">    grid = soup.find_all(</t>
    </r>
    <r>
      <rPr>
        <sz val="10"/>
        <color rgb="FF6A8759"/>
        <rFont val="Courier New"/>
        <family val="3"/>
      </rPr>
      <t>'dd'</t>
    </r>
    <r>
      <rPr>
        <sz val="10"/>
        <color rgb="FFCC7832"/>
        <rFont val="Courier New"/>
        <family val="3"/>
      </rPr>
      <t xml:space="preserve">, </t>
    </r>
    <r>
      <rPr>
        <sz val="10"/>
        <color rgb="FFAA4926"/>
        <rFont val="Courier New"/>
        <family val="3"/>
      </rPr>
      <t>class_</t>
    </r>
    <r>
      <rPr>
        <sz val="10"/>
        <color rgb="FFA9B7C6"/>
        <rFont val="Courier New"/>
        <family val="3"/>
      </rPr>
      <t>=</t>
    </r>
    <r>
      <rPr>
        <sz val="10"/>
        <color rgb="FF6A8759"/>
        <rFont val="Courier New"/>
        <family val="3"/>
      </rPr>
      <t>"fw-semi-bold col-sm-md-8"</t>
    </r>
    <r>
      <rPr>
        <sz val="10"/>
        <color rgb="FFA9B7C6"/>
        <rFont val="Courier New"/>
        <family val="3"/>
      </rPr>
      <t>)[-</t>
    </r>
    <r>
      <rPr>
        <sz val="10"/>
        <color rgb="FF6897BB"/>
        <rFont val="Courier New"/>
        <family val="3"/>
      </rPr>
      <t>2</t>
    </r>
    <r>
      <rPr>
        <sz val="10"/>
        <color rgb="FFA9B7C6"/>
        <rFont val="Courier New"/>
        <family val="3"/>
      </rPr>
      <t>].text.replace(</t>
    </r>
    <r>
      <rPr>
        <sz val="10"/>
        <color rgb="FF6A8759"/>
        <rFont val="Courier New"/>
        <family val="3"/>
      </rPr>
      <t>' '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''</t>
    </r>
    <r>
      <rPr>
        <sz val="10"/>
        <color rgb="FFA9B7C6"/>
        <rFont val="Courier New"/>
        <family val="3"/>
      </rPr>
      <t>)</t>
    </r>
  </si>
  <si>
    <r>
      <t xml:space="preserve">    </t>
    </r>
    <r>
      <rPr>
        <sz val="10"/>
        <color rgb="FF8888C6"/>
        <rFont val="Courier New"/>
        <family val="3"/>
      </rPr>
      <t>print</t>
    </r>
    <r>
      <rPr>
        <sz val="10"/>
        <color rgb="FFA9B7C6"/>
        <rFont val="Courier New"/>
        <family val="3"/>
      </rPr>
      <t>(grid)</t>
    </r>
  </si>
  <si>
    <r>
      <t xml:space="preserve">    lore = soup.find_all(</t>
    </r>
    <r>
      <rPr>
        <sz val="10"/>
        <color rgb="FF6A8759"/>
        <rFont val="Courier New"/>
        <family val="3"/>
      </rPr>
      <t>'div'</t>
    </r>
    <r>
      <rPr>
        <sz val="10"/>
        <color rgb="FFCC7832"/>
        <rFont val="Courier New"/>
        <family val="3"/>
      </rPr>
      <t xml:space="preserve">, </t>
    </r>
    <r>
      <rPr>
        <sz val="10"/>
        <color rgb="FFAA4926"/>
        <rFont val="Courier New"/>
        <family val="3"/>
      </rPr>
      <t>class_</t>
    </r>
    <r>
      <rPr>
        <sz val="10"/>
        <color rgb="FFA9B7C6"/>
        <rFont val="Courier New"/>
        <family val="3"/>
      </rPr>
      <t>=</t>
    </r>
    <r>
      <rPr>
        <sz val="10"/>
        <color rgb="FF6A8759"/>
        <rFont val="Courier New"/>
        <family val="3"/>
      </rPr>
      <t>'row mt-0'</t>
    </r>
    <r>
      <rPr>
        <sz val="10"/>
        <color rgb="FFA9B7C6"/>
        <rFont val="Courier New"/>
        <family val="3"/>
      </rPr>
      <t>)[</t>
    </r>
    <r>
      <rPr>
        <sz val="10"/>
        <color rgb="FF6897BB"/>
        <rFont val="Courier New"/>
        <family val="3"/>
      </rPr>
      <t>1</t>
    </r>
    <r>
      <rPr>
        <sz val="10"/>
        <color rgb="FFA9B7C6"/>
        <rFont val="Courier New"/>
        <family val="3"/>
      </rPr>
      <t>]</t>
    </r>
  </si>
  <si>
    <r>
      <t xml:space="preserve">    description = lore.find(</t>
    </r>
    <r>
      <rPr>
        <sz val="10"/>
        <color rgb="FF6A8759"/>
        <rFont val="Courier New"/>
        <family val="3"/>
      </rPr>
      <t>'p'</t>
    </r>
    <r>
      <rPr>
        <sz val="10"/>
        <color rgb="FFA9B7C6"/>
        <rFont val="Courier New"/>
        <family val="3"/>
      </rPr>
      <t>).text</t>
    </r>
  </si>
  <si>
    <r>
      <t xml:space="preserve">    </t>
    </r>
    <r>
      <rPr>
        <sz val="10"/>
        <color rgb="FF8888C6"/>
        <rFont val="Courier New"/>
        <family val="3"/>
      </rPr>
      <t>print</t>
    </r>
    <r>
      <rPr>
        <sz val="10"/>
        <color rgb="FFA9B7C6"/>
        <rFont val="Courier New"/>
        <family val="3"/>
      </rPr>
      <t>(description)</t>
    </r>
  </si>
  <si>
    <r>
      <t xml:space="preserve">    </t>
    </r>
    <r>
      <rPr>
        <sz val="10"/>
        <color rgb="FFA9B7C6"/>
        <rFont val="Courier New"/>
        <family val="3"/>
      </rPr>
      <t>LI.append(list_number)</t>
    </r>
  </si>
  <si>
    <r>
      <t xml:space="preserve">    URL.append(</t>
    </r>
    <r>
      <rPr>
        <sz val="10"/>
        <color rgb="FF6A8759"/>
        <rFont val="Courier New"/>
        <family val="3"/>
      </rPr>
      <t>f'https://historicengland.org.uk/listing/the-list/list-entry/</t>
    </r>
    <r>
      <rPr>
        <sz val="10"/>
        <color rgb="FFCC7832"/>
        <rFont val="Courier New"/>
        <family val="3"/>
      </rPr>
      <t>{</t>
    </r>
    <r>
      <rPr>
        <sz val="10"/>
        <color rgb="FFA9B7C6"/>
        <rFont val="Courier New"/>
        <family val="3"/>
      </rPr>
      <t>listing</t>
    </r>
    <r>
      <rPr>
        <sz val="10"/>
        <color rgb="FFCC7832"/>
        <rFont val="Courier New"/>
        <family val="3"/>
      </rPr>
      <t>}</t>
    </r>
    <r>
      <rPr>
        <sz val="10"/>
        <color rgb="FF6A8759"/>
        <rFont val="Courier New"/>
        <family val="3"/>
      </rPr>
      <t>?section=official-list-entry'</t>
    </r>
    <r>
      <rPr>
        <sz val="10"/>
        <color rgb="FFA9B7C6"/>
        <rFont val="Courier New"/>
        <family val="3"/>
      </rPr>
      <t>)</t>
    </r>
  </si>
  <si>
    <r>
      <t>df = pd.DataFrame({</t>
    </r>
    <r>
      <rPr>
        <sz val="10"/>
        <color rgb="FF6A8759"/>
        <rFont val="Courier New"/>
        <family val="3"/>
      </rPr>
      <t>'List Number'</t>
    </r>
    <r>
      <rPr>
        <sz val="10"/>
        <color rgb="FFA9B7C6"/>
        <rFont val="Courier New"/>
        <family val="3"/>
      </rPr>
      <t>: LI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'Name'</t>
    </r>
    <r>
      <rPr>
        <sz val="10"/>
        <color rgb="FFA9B7C6"/>
        <rFont val="Courier New"/>
        <family val="3"/>
      </rPr>
      <t>: NA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'County'</t>
    </r>
    <r>
      <rPr>
        <sz val="10"/>
        <color rgb="FFA9B7C6"/>
        <rFont val="Courier New"/>
        <family val="3"/>
      </rPr>
      <t>: CO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'Parish'</t>
    </r>
    <r>
      <rPr>
        <sz val="10"/>
        <color rgb="FFA9B7C6"/>
        <rFont val="Courier New"/>
        <family val="3"/>
      </rPr>
      <t>: PA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'Grid Reference'</t>
    </r>
    <r>
      <rPr>
        <sz val="10"/>
        <color rgb="FFA9B7C6"/>
        <rFont val="Courier New"/>
        <family val="3"/>
      </rPr>
      <t>: GR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'Description'</t>
    </r>
    <r>
      <rPr>
        <sz val="10"/>
        <color rgb="FFA9B7C6"/>
        <rFont val="Courier New"/>
        <family val="3"/>
      </rPr>
      <t>: DES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'Reference'</t>
    </r>
    <r>
      <rPr>
        <sz val="10"/>
        <color rgb="FFA9B7C6"/>
        <rFont val="Courier New"/>
        <family val="3"/>
      </rPr>
      <t>: URL})</t>
    </r>
  </si>
  <si>
    <r>
      <t>print</t>
    </r>
    <r>
      <rPr>
        <sz val="10"/>
        <color rgb="FFA9B7C6"/>
        <rFont val="Courier New"/>
        <family val="3"/>
      </rPr>
      <t>(</t>
    </r>
    <r>
      <rPr>
        <sz val="10"/>
        <color rgb="FF6A8759"/>
        <rFont val="Courier New"/>
        <family val="3"/>
      </rPr>
      <t>'exported'</t>
    </r>
    <r>
      <rPr>
        <sz val="10"/>
        <color rgb="FFA9B7C6"/>
        <rFont val="Courier New"/>
        <family val="3"/>
      </rPr>
      <t>)</t>
    </r>
  </si>
  <si>
    <r>
      <t>df_download = pd.read_csv(</t>
    </r>
    <r>
      <rPr>
        <sz val="10"/>
        <color rgb="FF6A8759"/>
        <rFont val="Courier New"/>
        <family val="3"/>
      </rPr>
      <t>f'C:/Users//NHLEExport .csv'</t>
    </r>
    <r>
      <rPr>
        <sz val="10"/>
        <color rgb="FFA9B7C6"/>
        <rFont val="Courier New"/>
        <family val="3"/>
      </rPr>
      <t>)</t>
    </r>
  </si>
  <si>
    <r>
      <t>df.to_excel(</t>
    </r>
    <r>
      <rPr>
        <sz val="10"/>
        <color rgb="FF6A8759"/>
        <rFont val="Courier New"/>
        <family val="3"/>
      </rPr>
      <t>f'C:/Users///herringbone.xlsx'</t>
    </r>
    <r>
      <rPr>
        <sz val="10"/>
        <color rgb="FFCC7832"/>
        <rFont val="Courier New"/>
        <family val="3"/>
      </rPr>
      <t xml:space="preserve">, </t>
    </r>
    <r>
      <rPr>
        <sz val="10"/>
        <color rgb="FFAA4926"/>
        <rFont val="Courier New"/>
        <family val="3"/>
      </rPr>
      <t>index</t>
    </r>
    <r>
      <rPr>
        <sz val="10"/>
        <color rgb="FFA9B7C6"/>
        <rFont val="Courier New"/>
        <family val="3"/>
      </rPr>
      <t>=</t>
    </r>
    <r>
      <rPr>
        <sz val="10"/>
        <color rgb="FFCC7832"/>
        <rFont val="Courier New"/>
        <family val="3"/>
      </rPr>
      <t>False</t>
    </r>
    <r>
      <rPr>
        <sz val="10"/>
        <color rgb="FFA9B7C6"/>
        <rFont val="Courier New"/>
        <family val="3"/>
      </rPr>
      <t>)</t>
    </r>
  </si>
  <si>
    <t>1 - Code for web-scraping information from Historic Englands Database - PYTHON PROGRAMMING LANGUAGE VERSION 3.9</t>
  </si>
  <si>
    <t>LO = []</t>
  </si>
  <si>
    <t>LA = []</t>
  </si>
  <si>
    <t xml:space="preserve">    l = grid2latlong(gr)</t>
  </si>
  <si>
    <t xml:space="preserve">    lat = l.latitude</t>
  </si>
  <si>
    <t xml:space="preserve">    long = l.longitude</t>
  </si>
  <si>
    <t xml:space="preserve">    LA.append(lat)</t>
  </si>
  <si>
    <r>
      <t xml:space="preserve">from </t>
    </r>
    <r>
      <rPr>
        <sz val="10"/>
        <color rgb="FFA9B7C6"/>
        <rFont val="Courier New"/>
        <family val="3"/>
      </rPr>
      <t xml:space="preserve">OSGridConverter </t>
    </r>
    <r>
      <rPr>
        <sz val="10"/>
        <color rgb="FFCC7832"/>
        <rFont val="Courier New"/>
        <family val="3"/>
      </rPr>
      <t xml:space="preserve">import </t>
    </r>
    <r>
      <rPr>
        <sz val="10"/>
        <color rgb="FFA9B7C6"/>
        <rFont val="Courier New"/>
        <family val="3"/>
      </rPr>
      <t>grid2latlong</t>
    </r>
  </si>
  <si>
    <r>
      <t>df_download = pd.read_excel(</t>
    </r>
    <r>
      <rPr>
        <sz val="10"/>
        <color rgb="FF6A8759"/>
        <rFont val="Courier New"/>
        <family val="3"/>
      </rPr>
      <t>f'C:/Users/eddyh/Desktop/NewExcel/GRIDbyDATE.xlsx'</t>
    </r>
    <r>
      <rPr>
        <sz val="10"/>
        <color rgb="FFA9B7C6"/>
        <rFont val="Courier New"/>
        <family val="3"/>
      </rPr>
      <t>)</t>
    </r>
  </si>
  <si>
    <r>
      <t xml:space="preserve">for </t>
    </r>
    <r>
      <rPr>
        <sz val="10"/>
        <color rgb="FFA9B7C6"/>
        <rFont val="Courier New"/>
        <family val="3"/>
      </rPr>
      <t xml:space="preserve">gr </t>
    </r>
    <r>
      <rPr>
        <sz val="10"/>
        <color rgb="FFCC7832"/>
        <rFont val="Courier New"/>
        <family val="3"/>
      </rPr>
      <t xml:space="preserve">in </t>
    </r>
    <r>
      <rPr>
        <sz val="10"/>
        <color rgb="FFA9B7C6"/>
        <rFont val="Courier New"/>
        <family val="3"/>
      </rPr>
      <t>df_download[</t>
    </r>
    <r>
      <rPr>
        <sz val="10"/>
        <color rgb="FF6A8759"/>
        <rFont val="Courier New"/>
        <family val="3"/>
      </rPr>
      <t>'grid'</t>
    </r>
    <r>
      <rPr>
        <sz val="10"/>
        <color rgb="FFA9B7C6"/>
        <rFont val="Courier New"/>
        <family val="3"/>
      </rPr>
      <t>]:</t>
    </r>
  </si>
  <si>
    <r>
      <t xml:space="preserve">    </t>
    </r>
    <r>
      <rPr>
        <sz val="10"/>
        <color rgb="FF8888C6"/>
        <rFont val="Courier New"/>
        <family val="3"/>
      </rPr>
      <t>print</t>
    </r>
    <r>
      <rPr>
        <sz val="10"/>
        <color rgb="FFA9B7C6"/>
        <rFont val="Courier New"/>
        <family val="3"/>
      </rPr>
      <t>(gr)</t>
    </r>
  </si>
  <si>
    <r>
      <t xml:space="preserve">    </t>
    </r>
    <r>
      <rPr>
        <sz val="10"/>
        <color rgb="FFA9B7C6"/>
        <rFont val="Courier New"/>
        <family val="3"/>
      </rPr>
      <t>LO.append(long)</t>
    </r>
  </si>
  <si>
    <r>
      <t>df = pd.DataFrame({</t>
    </r>
    <r>
      <rPr>
        <sz val="10"/>
        <color rgb="FF6A8759"/>
        <rFont val="Courier New"/>
        <family val="3"/>
      </rPr>
      <t>'Lat'</t>
    </r>
    <r>
      <rPr>
        <sz val="10"/>
        <color rgb="FFA9B7C6"/>
        <rFont val="Courier New"/>
        <family val="3"/>
      </rPr>
      <t>: LA</t>
    </r>
    <r>
      <rPr>
        <sz val="10"/>
        <color rgb="FFCC7832"/>
        <rFont val="Courier New"/>
        <family val="3"/>
      </rPr>
      <t xml:space="preserve">, </t>
    </r>
    <r>
      <rPr>
        <sz val="10"/>
        <color rgb="FF6A8759"/>
        <rFont val="Courier New"/>
        <family val="3"/>
      </rPr>
      <t>'long'</t>
    </r>
    <r>
      <rPr>
        <sz val="10"/>
        <color rgb="FFA9B7C6"/>
        <rFont val="Courier New"/>
        <family val="3"/>
      </rPr>
      <t>: LO})</t>
    </r>
  </si>
  <si>
    <r>
      <t>df.to_excel(</t>
    </r>
    <r>
      <rPr>
        <sz val="10"/>
        <color rgb="FF6A8759"/>
        <rFont val="Courier New"/>
        <family val="3"/>
      </rPr>
      <t>f'C:/Users/eddyh/Desktop/NewExcel/GRIDbyDATE2.xlsx'</t>
    </r>
    <r>
      <rPr>
        <sz val="10"/>
        <color rgb="FFCC7832"/>
        <rFont val="Courier New"/>
        <family val="3"/>
      </rPr>
      <t xml:space="preserve">, </t>
    </r>
    <r>
      <rPr>
        <sz val="10"/>
        <color rgb="FFAA4926"/>
        <rFont val="Courier New"/>
        <family val="3"/>
      </rPr>
      <t>index</t>
    </r>
    <r>
      <rPr>
        <sz val="10"/>
        <color rgb="FFA9B7C6"/>
        <rFont val="Courier New"/>
        <family val="3"/>
      </rPr>
      <t>=</t>
    </r>
    <r>
      <rPr>
        <sz val="10"/>
        <color rgb="FFCC7832"/>
        <rFont val="Courier New"/>
        <family val="3"/>
      </rPr>
      <t>False</t>
    </r>
    <r>
      <rPr>
        <sz val="10"/>
        <color rgb="FFA9B7C6"/>
        <rFont val="Courier New"/>
        <family val="3"/>
      </rPr>
      <t>)</t>
    </r>
  </si>
  <si>
    <t>2 - Code for converting grid references to latitude and longitude cooridnates - PYTHON PROGRAMMING LANGUAGE VERSION 3.9</t>
  </si>
  <si>
    <t>        folium.Marker([latitude,</t>
  </si>
  <si>
    <t>                      longitude[index]]).add_to(m)</t>
  </si>
  <si>
    <t>m</t>
  </si>
  <si>
    <r>
      <t>from</t>
    </r>
    <r>
      <rPr>
        <sz val="10.5"/>
        <color rgb="FF000000"/>
        <rFont val="Courier New"/>
        <family val="3"/>
      </rPr>
      <t xml:space="preserve"> contextlib </t>
    </r>
    <r>
      <rPr>
        <sz val="10.5"/>
        <color rgb="FFAF00DB"/>
        <rFont val="Courier New"/>
        <family val="3"/>
      </rPr>
      <t>import</t>
    </r>
    <r>
      <rPr>
        <sz val="10.5"/>
        <color rgb="FF000000"/>
        <rFont val="Courier New"/>
        <family val="3"/>
      </rPr>
      <t xml:space="preserve"> redirect_stdout</t>
    </r>
  </si>
  <si>
    <r>
      <t>import</t>
    </r>
    <r>
      <rPr>
        <sz val="10.5"/>
        <color rgb="FF000000"/>
        <rFont val="Courier New"/>
        <family val="3"/>
      </rPr>
      <t xml:space="preserve"> requests</t>
    </r>
  </si>
  <si>
    <r>
      <t>from</t>
    </r>
    <r>
      <rPr>
        <sz val="10.5"/>
        <color rgb="FF000000"/>
        <rFont val="Courier New"/>
        <family val="3"/>
      </rPr>
      <t xml:space="preserve"> pprint </t>
    </r>
    <r>
      <rPr>
        <sz val="10.5"/>
        <color rgb="FFAF00DB"/>
        <rFont val="Courier New"/>
        <family val="3"/>
      </rPr>
      <t>import</t>
    </r>
    <r>
      <rPr>
        <sz val="10.5"/>
        <color rgb="FF000000"/>
        <rFont val="Courier New"/>
        <family val="3"/>
      </rPr>
      <t xml:space="preserve"> pprint</t>
    </r>
  </si>
  <si>
    <r>
      <t>import</t>
    </r>
    <r>
      <rPr>
        <sz val="10.5"/>
        <color rgb="FF000000"/>
        <rFont val="Courier New"/>
        <family val="3"/>
      </rPr>
      <t xml:space="preserve"> folium</t>
    </r>
  </si>
  <si>
    <r>
      <t>import</t>
    </r>
    <r>
      <rPr>
        <sz val="10.5"/>
        <color rgb="FF000000"/>
        <rFont val="Courier New"/>
        <family val="3"/>
      </rPr>
      <t xml:space="preserve"> pandas </t>
    </r>
    <r>
      <rPr>
        <sz val="10.5"/>
        <color rgb="FFAF00DB"/>
        <rFont val="Courier New"/>
        <family val="3"/>
      </rPr>
      <t>as</t>
    </r>
    <r>
      <rPr>
        <sz val="10.5"/>
        <color rgb="FF000000"/>
        <rFont val="Courier New"/>
        <family val="3"/>
      </rPr>
      <t xml:space="preserve"> pd</t>
    </r>
  </si>
  <si>
    <r>
      <t>locationripon = (</t>
    </r>
    <r>
      <rPr>
        <sz val="10.5"/>
        <color rgb="FF116644"/>
        <rFont val="Courier New"/>
        <family val="3"/>
      </rPr>
      <t>54.129656</t>
    </r>
    <r>
      <rPr>
        <sz val="10.5"/>
        <color rgb="FF000000"/>
        <rFont val="Courier New"/>
        <family val="3"/>
      </rPr>
      <t xml:space="preserve"> , </t>
    </r>
    <r>
      <rPr>
        <sz val="10.5"/>
        <color rgb="FF116644"/>
        <rFont val="Courier New"/>
        <family val="3"/>
      </rPr>
      <t>-1.5337944</t>
    </r>
    <r>
      <rPr>
        <sz val="10.5"/>
        <color rgb="FF000000"/>
        <rFont val="Courier New"/>
        <family val="3"/>
      </rPr>
      <t>)</t>
    </r>
  </si>
  <si>
    <r>
      <t>m = folium.Map(location=locationripon, zoom_start=</t>
    </r>
    <r>
      <rPr>
        <sz val="10.5"/>
        <color rgb="FF116644"/>
        <rFont val="Courier New"/>
        <family val="3"/>
      </rPr>
      <t>8</t>
    </r>
    <r>
      <rPr>
        <sz val="10.5"/>
        <color rgb="FF000000"/>
        <rFont val="Courier New"/>
        <family val="3"/>
      </rPr>
      <t>, width=</t>
    </r>
    <r>
      <rPr>
        <sz val="10.5"/>
        <color rgb="FF116644"/>
        <rFont val="Courier New"/>
        <family val="3"/>
      </rPr>
      <t>1000</t>
    </r>
    <r>
      <rPr>
        <sz val="10.5"/>
        <color rgb="FF000000"/>
        <rFont val="Courier New"/>
        <family val="3"/>
      </rPr>
      <t>, height=</t>
    </r>
    <r>
      <rPr>
        <sz val="10.5"/>
        <color rgb="FF116644"/>
        <rFont val="Courier New"/>
        <family val="3"/>
      </rPr>
      <t>1000</t>
    </r>
    <r>
      <rPr>
        <sz val="10.5"/>
        <color rgb="FF000000"/>
        <rFont val="Courier New"/>
        <family val="3"/>
      </rPr>
      <t>)</t>
    </r>
  </si>
  <si>
    <r>
      <t>for</t>
    </r>
    <r>
      <rPr>
        <sz val="10.5"/>
        <color rgb="FF000000"/>
        <rFont val="Courier New"/>
        <family val="3"/>
      </rPr>
      <t xml:space="preserve"> listing </t>
    </r>
    <r>
      <rPr>
        <sz val="10.5"/>
        <color rgb="FF0000FF"/>
        <rFont val="Courier New"/>
        <family val="3"/>
      </rPr>
      <t>in</t>
    </r>
    <r>
      <rPr>
        <sz val="10.5"/>
        <color rgb="FF000000"/>
        <rFont val="Courier New"/>
        <family val="3"/>
      </rPr>
      <t xml:space="preserve"> df:</t>
    </r>
  </si>
  <si>
    <r>
      <t>    latitude = df[</t>
    </r>
    <r>
      <rPr>
        <sz val="10.5"/>
        <color rgb="FFA31515"/>
        <rFont val="Courier New"/>
        <family val="3"/>
      </rPr>
      <t>'lat'</t>
    </r>
    <r>
      <rPr>
        <sz val="10.5"/>
        <color rgb="FF000000"/>
        <rFont val="Courier New"/>
        <family val="3"/>
      </rPr>
      <t>].astype(</t>
    </r>
    <r>
      <rPr>
        <sz val="10.5"/>
        <color rgb="FF257693"/>
        <rFont val="Courier New"/>
        <family val="3"/>
      </rPr>
      <t>float</t>
    </r>
    <r>
      <rPr>
        <sz val="10.5"/>
        <color rgb="FF000000"/>
        <rFont val="Courier New"/>
        <family val="3"/>
      </rPr>
      <t>)</t>
    </r>
  </si>
  <si>
    <r>
      <t>    longitude = df[</t>
    </r>
    <r>
      <rPr>
        <sz val="10.5"/>
        <color rgb="FFA31515"/>
        <rFont val="Courier New"/>
        <family val="3"/>
      </rPr>
      <t>'long'</t>
    </r>
    <r>
      <rPr>
        <sz val="10.5"/>
        <color rgb="FF000000"/>
        <rFont val="Courier New"/>
        <family val="3"/>
      </rPr>
      <t>].astype(</t>
    </r>
    <r>
      <rPr>
        <sz val="10.5"/>
        <color rgb="FF257693"/>
        <rFont val="Courier New"/>
        <family val="3"/>
      </rPr>
      <t>float</t>
    </r>
    <r>
      <rPr>
        <sz val="10.5"/>
        <color rgb="FF000000"/>
        <rFont val="Courier New"/>
        <family val="3"/>
      </rPr>
      <t>)</t>
    </r>
  </si>
  <si>
    <r>
      <t xml:space="preserve">    </t>
    </r>
    <r>
      <rPr>
        <sz val="10.5"/>
        <color rgb="FFAF00DB"/>
        <rFont val="Courier New"/>
        <family val="3"/>
      </rPr>
      <t>for</t>
    </r>
    <r>
      <rPr>
        <sz val="10.5"/>
        <color rgb="FF000000"/>
        <rFont val="Courier New"/>
        <family val="3"/>
      </rPr>
      <t xml:space="preserve"> index,latitude </t>
    </r>
    <r>
      <rPr>
        <sz val="10.5"/>
        <color rgb="FF0000FF"/>
        <rFont val="Courier New"/>
        <family val="3"/>
      </rPr>
      <t>in</t>
    </r>
    <r>
      <rPr>
        <sz val="10.5"/>
        <color rgb="FF000000"/>
        <rFont val="Courier New"/>
        <family val="3"/>
      </rPr>
      <t xml:space="preserve"> </t>
    </r>
    <r>
      <rPr>
        <sz val="10.5"/>
        <color rgb="FF795E26"/>
        <rFont val="Courier New"/>
        <family val="3"/>
      </rPr>
      <t>enumerate</t>
    </r>
    <r>
      <rPr>
        <sz val="10.5"/>
        <color rgb="FF000000"/>
        <rFont val="Courier New"/>
        <family val="3"/>
      </rPr>
      <t>(latitude):</t>
    </r>
  </si>
  <si>
    <r>
      <t xml:space="preserve">PATH = </t>
    </r>
    <r>
      <rPr>
        <sz val="10.5"/>
        <color rgb="FFA31515"/>
        <rFont val="Courier New"/>
        <family val="3"/>
      </rPr>
      <t>'/content/drive///.xlsx'</t>
    </r>
  </si>
  <si>
    <r>
      <t>df = pd.read_excel(PATH, sheet_name=</t>
    </r>
    <r>
      <rPr>
        <sz val="10.5"/>
        <color rgb="FFA31515"/>
        <rFont val="Courier New"/>
        <family val="3"/>
      </rPr>
      <t>''</t>
    </r>
    <r>
      <rPr>
        <sz val="10.5"/>
        <color rgb="FF000000"/>
        <rFont val="Courier New"/>
        <family val="3"/>
      </rPr>
      <t>)</t>
    </r>
  </si>
  <si>
    <t xml:space="preserve">N.B. Should packages or the version update,  it is likely that this code will cease to function as intended. </t>
  </si>
  <si>
    <t>3 - Code for plotting markers on map - Google Colaboratory (PYTHON)</t>
  </si>
  <si>
    <t>Other Tooling Styles</t>
  </si>
  <si>
    <t>5 - Draughted Margins, Rough Tooling &amp; Other Tooling Styles- Data from Sheet 1.</t>
  </si>
  <si>
    <t>N.B. Should the html formatting of Historic Englands webstite/listings change in the future (data collection as of May 2024), it is likely that this code will cease to function as intended.</t>
  </si>
  <si>
    <t>"y"s indicate article is mentioned in the listing's description.</t>
  </si>
  <si>
    <t>(HBT = Herringbone-Tooling)</t>
  </si>
  <si>
    <t xml:space="preserve">Quoins +  Walling without HBT </t>
  </si>
  <si>
    <t xml:space="preserve">Lintels +  Walling without HBT </t>
  </si>
  <si>
    <t>HBT Quoins &amp; Walling with no HBT</t>
  </si>
  <si>
    <t>HBT Lintels &amp; Walling with no HBT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</si>
</sst>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sz val="10"/>
      <color rgb="FFCC7832"/>
      <name val="Courier New"/>
      <family val="3"/>
    </font>
    <font>
      <sz val="10"/>
      <color rgb="FFA9B7C6"/>
      <name val="Courier New"/>
      <family val="3"/>
    </font>
    <font>
      <sz val="10"/>
      <color rgb="FF6A8759"/>
      <name val="Courier New"/>
      <family val="3"/>
    </font>
    <font>
      <sz val="10"/>
      <color rgb="FF8888C6"/>
      <name val="Courier New"/>
      <family val="3"/>
    </font>
    <font>
      <sz val="10"/>
      <color rgb="FFAA4926"/>
      <name val="Courier New"/>
      <family val="3"/>
    </font>
    <font>
      <sz val="10"/>
      <color rgb="FF6897BB"/>
      <name val="Courier New"/>
      <family val="3"/>
    </font>
    <font>
      <sz val="10"/>
      <color rgb="FF808080"/>
      <name val="Courier New"/>
      <family val="3"/>
    </font>
    <font>
      <sz val="10.5"/>
      <color rgb="FFAF00DB"/>
      <name val="Courier New"/>
      <family val="3"/>
    </font>
    <font>
      <sz val="10.5"/>
      <color rgb="FF000000"/>
      <name val="Courier New"/>
      <family val="3"/>
    </font>
    <font>
      <sz val="10.5"/>
      <color rgb="FF008000"/>
      <name val="Courier New"/>
      <family val="3"/>
    </font>
    <font>
      <sz val="10.5"/>
      <color rgb="FFA31515"/>
      <name val="Courier New"/>
      <family val="3"/>
    </font>
    <font>
      <sz val="10.5"/>
      <color rgb="FF116644"/>
      <name val="Courier New"/>
      <family val="3"/>
    </font>
    <font>
      <sz val="10.5"/>
      <color rgb="FF0000FF"/>
      <name val="Courier New"/>
      <family val="3"/>
    </font>
    <font>
      <sz val="10.5"/>
      <color rgb="FF257693"/>
      <name val="Courier New"/>
      <family val="3"/>
    </font>
    <font>
      <sz val="10.5"/>
      <color rgb="FF795E26"/>
      <name val="Courier New"/>
      <family val="3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quotePrefix="1"/>
    <xf numFmtId="0" fontId="2" fillId="0" borderId="0" xfId="1"/>
    <xf numFmtId="0" fontId="0" fillId="2" borderId="0" xfId="0" applyFill="1"/>
    <xf numFmtId="0" fontId="1" fillId="2" borderId="0" xfId="0" applyFont="1" applyFill="1" applyAlignment="1">
      <alignment horizontal="left" vertical="top"/>
    </xf>
    <xf numFmtId="0" fontId="0" fillId="3" borderId="0" xfId="0" applyFill="1"/>
    <xf numFmtId="0" fontId="0" fillId="4" borderId="0" xfId="0" applyFill="1"/>
    <xf numFmtId="0" fontId="2" fillId="0" borderId="0" xfId="1" applyFill="1"/>
    <xf numFmtId="2" fontId="0" fillId="4" borderId="0" xfId="0" applyNumberFormat="1" applyFill="1"/>
    <xf numFmtId="2" fontId="0" fillId="2" borderId="0" xfId="0" applyNumberFormat="1" applyFill="1"/>
    <xf numFmtId="0" fontId="0" fillId="5" borderId="0" xfId="0" applyFill="1"/>
    <xf numFmtId="2" fontId="0" fillId="5" borderId="0" xfId="0" applyNumberFormat="1" applyFill="1"/>
    <xf numFmtId="2" fontId="0" fillId="3" borderId="0" xfId="0" applyNumberFormat="1" applyFill="1"/>
    <xf numFmtId="0" fontId="0" fillId="6" borderId="0" xfId="0" applyFill="1"/>
    <xf numFmtId="0" fontId="3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4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0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2" fontId="0" fillId="0" borderId="0" xfId="0" applyNumberFormat="1"/>
    <xf numFmtId="0" fontId="18" fillId="4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Graph 1: l16-l20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'2. Tables &amp; Graphs'!$C$5:$C$17</c:f>
              <c:strCache>
                <c:ptCount val="13"/>
                <c:pt idx="0">
                  <c:v>l16</c:v>
                </c:pt>
                <c:pt idx="1">
                  <c:v>e17</c:v>
                </c:pt>
                <c:pt idx="2">
                  <c:v>m17</c:v>
                </c:pt>
                <c:pt idx="3">
                  <c:v>l17</c:v>
                </c:pt>
                <c:pt idx="4">
                  <c:v>e18</c:v>
                </c:pt>
                <c:pt idx="5">
                  <c:v>m18</c:v>
                </c:pt>
                <c:pt idx="6">
                  <c:v>l18</c:v>
                </c:pt>
                <c:pt idx="7">
                  <c:v>e19</c:v>
                </c:pt>
                <c:pt idx="8">
                  <c:v>m19</c:v>
                </c:pt>
                <c:pt idx="9">
                  <c:v>l19</c:v>
                </c:pt>
                <c:pt idx="10">
                  <c:v>e20</c:v>
                </c:pt>
                <c:pt idx="11">
                  <c:v>m20</c:v>
                </c:pt>
                <c:pt idx="12">
                  <c:v>l20</c:v>
                </c:pt>
              </c:strCache>
            </c:strRef>
          </c:cat>
          <c:val>
            <c:numRef>
              <c:f>'2. Tables &amp; Graphs'!$D$5:$D$17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7</c:v>
                </c:pt>
                <c:pt idx="3">
                  <c:v>11</c:v>
                </c:pt>
                <c:pt idx="4">
                  <c:v>65</c:v>
                </c:pt>
                <c:pt idx="5">
                  <c:v>155</c:v>
                </c:pt>
                <c:pt idx="6">
                  <c:v>194</c:v>
                </c:pt>
                <c:pt idx="7">
                  <c:v>179</c:v>
                </c:pt>
                <c:pt idx="8">
                  <c:v>64</c:v>
                </c:pt>
                <c:pt idx="9">
                  <c:v>13</c:v>
                </c:pt>
                <c:pt idx="10">
                  <c:v>10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C9-4BE3-8132-6237FF32C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01263136"/>
        <c:axId val="379700464"/>
      </c:lineChart>
      <c:catAx>
        <c:axId val="19012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700464"/>
        <c:crosses val="autoZero"/>
        <c:auto val="1"/>
        <c:lblAlgn val="ctr"/>
        <c:lblOffset val="100"/>
        <c:noMultiLvlLbl val="0"/>
      </c:catAx>
      <c:valAx>
        <c:axId val="37970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126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Graph 2: 1500-1999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'2. Tables &amp; Graphs'!$C$23:$C$35</c:f>
              <c:strCache>
                <c:ptCount val="13"/>
                <c:pt idx="0">
                  <c:v>1500-1599</c:v>
                </c:pt>
                <c:pt idx="1">
                  <c:v>1600-1632</c:v>
                </c:pt>
                <c:pt idx="2">
                  <c:v>1633-1666</c:v>
                </c:pt>
                <c:pt idx="3">
                  <c:v>1667-1699</c:v>
                </c:pt>
                <c:pt idx="4">
                  <c:v>1700-1732</c:v>
                </c:pt>
                <c:pt idx="5">
                  <c:v>1733-1766</c:v>
                </c:pt>
                <c:pt idx="6">
                  <c:v>1767-1799</c:v>
                </c:pt>
                <c:pt idx="7">
                  <c:v>1800-1832</c:v>
                </c:pt>
                <c:pt idx="8">
                  <c:v>1833-1866</c:v>
                </c:pt>
                <c:pt idx="9">
                  <c:v>1867-1899</c:v>
                </c:pt>
                <c:pt idx="10">
                  <c:v>1900-1932</c:v>
                </c:pt>
                <c:pt idx="11">
                  <c:v>1933-1966</c:v>
                </c:pt>
                <c:pt idx="12">
                  <c:v>1967-1999</c:v>
                </c:pt>
              </c:strCache>
            </c:strRef>
          </c:cat>
          <c:val>
            <c:numRef>
              <c:f>'2. Tables &amp; Graphs'!$D$23:$D$35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9</c:v>
                </c:pt>
                <c:pt idx="5">
                  <c:v>22</c:v>
                </c:pt>
                <c:pt idx="6">
                  <c:v>32</c:v>
                </c:pt>
                <c:pt idx="7">
                  <c:v>44</c:v>
                </c:pt>
                <c:pt idx="8">
                  <c:v>36</c:v>
                </c:pt>
                <c:pt idx="9">
                  <c:v>4</c:v>
                </c:pt>
                <c:pt idx="10">
                  <c:v>6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BF-43AB-8658-72FA70308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01266496"/>
        <c:axId val="253307824"/>
      </c:lineChart>
      <c:catAx>
        <c:axId val="1901266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307824"/>
        <c:crosses val="autoZero"/>
        <c:auto val="1"/>
        <c:lblAlgn val="ctr"/>
        <c:lblOffset val="100"/>
        <c:noMultiLvlLbl val="0"/>
      </c:catAx>
      <c:valAx>
        <c:axId val="25330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1266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4</xdr:row>
      <xdr:rowOff>85726</xdr:rowOff>
    </xdr:from>
    <xdr:to>
      <xdr:col>14</xdr:col>
      <xdr:colOff>342900</xdr:colOff>
      <xdr:row>19</xdr:row>
      <xdr:rowOff>47626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31C92A-0B03-41FC-BB06-0516E49BA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314325</xdr:colOff>
      <xdr:row>21</xdr:row>
      <xdr:rowOff>142875</xdr:rowOff>
    </xdr:from>
    <xdr:to>
      <xdr:col>14</xdr:col>
      <xdr:colOff>342900</xdr:colOff>
      <xdr:row>36</xdr:row>
      <xdr:rowOff>138112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7C0376-DF0D-4977-84F5-E6D6A8447D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ddyh\Desktop\NewExcel\HBT\Categories222.xlsx" TargetMode="External"/><Relationship Id="rId1" Type="http://schemas.openxmlformats.org/officeDocument/2006/relationships/externalLinkPath" Target="NewExcel/HBT/Categories2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</sheetNames>
    <sheetDataSet>
      <sheetData sheetId="0">
        <row r="579">
          <cell r="AU579" t="str">
            <v>e18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historicengland.org.uk/listing/the-list/list-entry/1037871?section=official-list-entry" TargetMode="External"/><Relationship Id="rId21" Type="http://schemas.openxmlformats.org/officeDocument/2006/relationships/hyperlink" Target="https://historicengland.org.uk/listing/the-list/list-entry/1335245?section=official-list-entry" TargetMode="External"/><Relationship Id="rId42" Type="http://schemas.openxmlformats.org/officeDocument/2006/relationships/hyperlink" Target="https://historicengland.org.uk/listing/the-list/list-entry/1293573?section=official-list-entry" TargetMode="External"/><Relationship Id="rId63" Type="http://schemas.openxmlformats.org/officeDocument/2006/relationships/hyperlink" Target="https://historicengland.org.uk/listing/the-list/list-entry/1192184?section=official-list-entry" TargetMode="External"/><Relationship Id="rId84" Type="http://schemas.openxmlformats.org/officeDocument/2006/relationships/hyperlink" Target="https://historicengland.org.uk/listing/the-list/list-entry/1255669?section=official-list-entry" TargetMode="External"/><Relationship Id="rId138" Type="http://schemas.openxmlformats.org/officeDocument/2006/relationships/hyperlink" Target="https://historicengland.org.uk/listing/the-list/list-entry/1282875?section=official-list-entry" TargetMode="External"/><Relationship Id="rId159" Type="http://schemas.openxmlformats.org/officeDocument/2006/relationships/hyperlink" Target="https://historicengland.org.uk/listing/the-list/list-entry/1375493?section=official-list-entry" TargetMode="External"/><Relationship Id="rId170" Type="http://schemas.openxmlformats.org/officeDocument/2006/relationships/hyperlink" Target="https://historicengland.org.uk/listing/the-list/list-entry/1149071?section=official-list-entry" TargetMode="External"/><Relationship Id="rId191" Type="http://schemas.openxmlformats.org/officeDocument/2006/relationships/hyperlink" Target="https://historicengland.org.uk/listing/the-list/list-entry/1241258?section=official-list-entry" TargetMode="External"/><Relationship Id="rId205" Type="http://schemas.openxmlformats.org/officeDocument/2006/relationships/hyperlink" Target="https://historicengland.org.uk/listing/the-list/list-entry/1149255?section=official-list-entry" TargetMode="External"/><Relationship Id="rId226" Type="http://schemas.openxmlformats.org/officeDocument/2006/relationships/hyperlink" Target="https://historicengland.org.uk/listing/the-list/list-entry/1256280?section=official-list-entry" TargetMode="External"/><Relationship Id="rId107" Type="http://schemas.openxmlformats.org/officeDocument/2006/relationships/hyperlink" Target="https://historicengland.org.uk/listing/the-list/list-entry/1191919?section=official-list-entry" TargetMode="External"/><Relationship Id="rId11" Type="http://schemas.openxmlformats.org/officeDocument/2006/relationships/hyperlink" Target="https://historicengland.org.uk/listing/the-list/list-entry/1150750?section=official-list-entry" TargetMode="External"/><Relationship Id="rId32" Type="http://schemas.openxmlformats.org/officeDocument/2006/relationships/hyperlink" Target="https://historicengland.org.uk/listing/the-list/list-entry/1157324?section=official-list-entry" TargetMode="External"/><Relationship Id="rId53" Type="http://schemas.openxmlformats.org/officeDocument/2006/relationships/hyperlink" Target="https://historicengland.org.uk/listing/the-list/list-entry/1316278?section=official-list-entry" TargetMode="External"/><Relationship Id="rId74" Type="http://schemas.openxmlformats.org/officeDocument/2006/relationships/hyperlink" Target="https://historicengland.org.uk/listing/the-list/list-entry/1316937?section=official-list-entry" TargetMode="External"/><Relationship Id="rId128" Type="http://schemas.openxmlformats.org/officeDocument/2006/relationships/hyperlink" Target="https://historicengland.org.uk/listing/the-list/list-entry/1375240?section=official-list-entry" TargetMode="External"/><Relationship Id="rId149" Type="http://schemas.openxmlformats.org/officeDocument/2006/relationships/hyperlink" Target="https://historicengland.org.uk/listing/the-list/list-entry/1292912?section=official-list-entry" TargetMode="External"/><Relationship Id="rId5" Type="http://schemas.openxmlformats.org/officeDocument/2006/relationships/hyperlink" Target="https://historicengland.org.uk/listing/the-list/list-entry/1150627?section=official-list-entry" TargetMode="External"/><Relationship Id="rId95" Type="http://schemas.openxmlformats.org/officeDocument/2006/relationships/hyperlink" Target="https://historicengland.org.uk/listing/the-list/list-entry/1374690?section=official-list-entry" TargetMode="External"/><Relationship Id="rId160" Type="http://schemas.openxmlformats.org/officeDocument/2006/relationships/hyperlink" Target="https://historicengland.org.uk/listing/the-list/list-entry/1037913?section=official-list-entry" TargetMode="External"/><Relationship Id="rId181" Type="http://schemas.openxmlformats.org/officeDocument/2006/relationships/hyperlink" Target="https://historicengland.org.uk/listing/the-list/list-entry/1375307" TargetMode="External"/><Relationship Id="rId216" Type="http://schemas.openxmlformats.org/officeDocument/2006/relationships/hyperlink" Target="https://historicengland.org.uk/listing/the-list/list-entry/1178699?section=official-list-entry" TargetMode="External"/><Relationship Id="rId22" Type="http://schemas.openxmlformats.org/officeDocument/2006/relationships/hyperlink" Target="https://historicengland.org.uk/listing/the-list/list-entry/1175204?section=official-list-entry" TargetMode="External"/><Relationship Id="rId43" Type="http://schemas.openxmlformats.org/officeDocument/2006/relationships/hyperlink" Target="https://historicengland.org.uk/listing/the-list/list-entry/1256507?section=official-list-entry" TargetMode="External"/><Relationship Id="rId64" Type="http://schemas.openxmlformats.org/officeDocument/2006/relationships/hyperlink" Target="https://historicengland.org.uk/listing/the-list/list-entry/1149185?section=official-list-entry" TargetMode="External"/><Relationship Id="rId118" Type="http://schemas.openxmlformats.org/officeDocument/2006/relationships/hyperlink" Target="https://historicengland.org.uk/listing/the-list/list-entry/1037890?section=official-list-entry" TargetMode="External"/><Relationship Id="rId139" Type="http://schemas.openxmlformats.org/officeDocument/2006/relationships/hyperlink" Target="https://historicengland.org.uk/listing/the-list/list-entry/1230838?section=official-list-entry" TargetMode="External"/><Relationship Id="rId85" Type="http://schemas.openxmlformats.org/officeDocument/2006/relationships/hyperlink" Target="https://historicengland.org.uk/listing/the-list/list-entry/1293393?section=official-list-entry" TargetMode="External"/><Relationship Id="rId150" Type="http://schemas.openxmlformats.org/officeDocument/2006/relationships/hyperlink" Target="https://historicengland.org.uk/listing/the-list/list-entry/1293424?section=official-list-entry" TargetMode="External"/><Relationship Id="rId171" Type="http://schemas.openxmlformats.org/officeDocument/2006/relationships/hyperlink" Target="https://historicengland.org.uk/listing/the-list/list-entry/1037914?section=official-list-entry" TargetMode="External"/><Relationship Id="rId192" Type="http://schemas.openxmlformats.org/officeDocument/2006/relationships/hyperlink" Target="https://historicengland.org.uk/listing/the-list/list-entry/1241435?section=official-list-entry" TargetMode="External"/><Relationship Id="rId206" Type="http://schemas.openxmlformats.org/officeDocument/2006/relationships/hyperlink" Target="https://historicengland.org.uk/listing/the-list/list-entry/1375477?section=official-list-entry" TargetMode="External"/><Relationship Id="rId227" Type="http://schemas.openxmlformats.org/officeDocument/2006/relationships/hyperlink" Target="https://historicengland.org.uk/listing/the-list/list-entry/1148643?section=official-list-entry" TargetMode="External"/><Relationship Id="rId12" Type="http://schemas.openxmlformats.org/officeDocument/2006/relationships/hyperlink" Target="https://historicengland.org.uk/listing/the-list/list-entry/1188927?section=official-list-entry" TargetMode="External"/><Relationship Id="rId33" Type="http://schemas.openxmlformats.org/officeDocument/2006/relationships/hyperlink" Target="https://historicengland.org.uk/listing/the-list/list-entry/1166547?section=official-list-entry" TargetMode="External"/><Relationship Id="rId108" Type="http://schemas.openxmlformats.org/officeDocument/2006/relationships/hyperlink" Target="https://historicengland.org.uk/listing/the-list/list-entry/1231945" TargetMode="External"/><Relationship Id="rId129" Type="http://schemas.openxmlformats.org/officeDocument/2006/relationships/hyperlink" Target="https://historicengland.org.uk/listing/the-list/list-entry/1286654?section=official-list-entry" TargetMode="External"/><Relationship Id="rId54" Type="http://schemas.openxmlformats.org/officeDocument/2006/relationships/hyperlink" Target="https://historicengland.org.uk/listing/the-list/list-entry/1318297?section=official-list-entry" TargetMode="External"/><Relationship Id="rId75" Type="http://schemas.openxmlformats.org/officeDocument/2006/relationships/hyperlink" Target="https://historicengland.org.uk/listing/the-list/list-entry/1037847?section=official-list-entry" TargetMode="External"/><Relationship Id="rId96" Type="http://schemas.openxmlformats.org/officeDocument/2006/relationships/hyperlink" Target="https://historicengland.org.uk/listing/the-list/list-entry/1374691?section=official-list-entry" TargetMode="External"/><Relationship Id="rId140" Type="http://schemas.openxmlformats.org/officeDocument/2006/relationships/hyperlink" Target="https://historicengland.org.uk/listing/the-list/list-entry/1037870?section=official-list-entry" TargetMode="External"/><Relationship Id="rId161" Type="http://schemas.openxmlformats.org/officeDocument/2006/relationships/hyperlink" Target="https://historicengland.org.uk/listing/the-list/list-entry/1316213?section=official-list-entry" TargetMode="External"/><Relationship Id="rId182" Type="http://schemas.openxmlformats.org/officeDocument/2006/relationships/hyperlink" Target="https://historicengland.org.uk/listing/the-list/list-entry/1191607?section=official-list-entry" TargetMode="External"/><Relationship Id="rId217" Type="http://schemas.openxmlformats.org/officeDocument/2006/relationships/hyperlink" Target="https://historicengland.org.uk/listing/the-list/list-entry/1149071?section=official-list-entry" TargetMode="External"/><Relationship Id="rId6" Type="http://schemas.openxmlformats.org/officeDocument/2006/relationships/hyperlink" Target="https://historicengland.org.uk/listing/the-list/list-entry/1295352?section=official-list-entry" TargetMode="External"/><Relationship Id="rId23" Type="http://schemas.openxmlformats.org/officeDocument/2006/relationships/hyperlink" Target="https://historicengland.org.uk/listing/the-list/list-entry/1192319" TargetMode="External"/><Relationship Id="rId119" Type="http://schemas.openxmlformats.org/officeDocument/2006/relationships/hyperlink" Target="https://historicengland.org.uk/listing/the-list/list-entry/1037897" TargetMode="External"/><Relationship Id="rId44" Type="http://schemas.openxmlformats.org/officeDocument/2006/relationships/hyperlink" Target="https://historicengland.org.uk/listing/the-list/list-entry/1338605?section=official-list-entry" TargetMode="External"/><Relationship Id="rId65" Type="http://schemas.openxmlformats.org/officeDocument/2006/relationships/hyperlink" Target="https://historicengland.org.uk/listing/the-list/list-entry/1374709?section=official-list-entry" TargetMode="External"/><Relationship Id="rId86" Type="http://schemas.openxmlformats.org/officeDocument/2006/relationships/hyperlink" Target="https://historicengland.org.uk/listing/the-list/list-entry/1316940?section=official-list-entry" TargetMode="External"/><Relationship Id="rId130" Type="http://schemas.openxmlformats.org/officeDocument/2006/relationships/hyperlink" Target="https://historicengland.org.uk/listing/the-list/list-entry/1131415?section=official-list-entry" TargetMode="External"/><Relationship Id="rId151" Type="http://schemas.openxmlformats.org/officeDocument/2006/relationships/hyperlink" Target="https://historicengland.org.uk/listing/the-list/list-entry/1148557?section=official-list-entry" TargetMode="External"/><Relationship Id="rId172" Type="http://schemas.openxmlformats.org/officeDocument/2006/relationships/hyperlink" Target="https://historicengland.org.uk/listing/the-list/list-entry/1178629?section=official-list-entry" TargetMode="External"/><Relationship Id="rId193" Type="http://schemas.openxmlformats.org/officeDocument/2006/relationships/hyperlink" Target="https://historicengland.org.uk/listing/the-list/list-entry/1148210?section=official-list-entry" TargetMode="External"/><Relationship Id="rId207" Type="http://schemas.openxmlformats.org/officeDocument/2006/relationships/hyperlink" Target="https://historicengland.org.uk/listing/the-list/list-entry/1300577?section=official-list-entry" TargetMode="External"/><Relationship Id="rId228" Type="http://schemas.openxmlformats.org/officeDocument/2006/relationships/hyperlink" Target="https://historicengland.org.uk/listing/the-list/list-entry/1231945?section=official-list-entry" TargetMode="External"/><Relationship Id="rId13" Type="http://schemas.openxmlformats.org/officeDocument/2006/relationships/hyperlink" Target="https://historicengland.org.uk/listing/the-list/list-entry/1172962?section=official-list-entry" TargetMode="External"/><Relationship Id="rId109" Type="http://schemas.openxmlformats.org/officeDocument/2006/relationships/hyperlink" Target="https://historicengland.org.uk/listing/the-list/list-entry/1387507?section=official-list-entry" TargetMode="External"/><Relationship Id="rId34" Type="http://schemas.openxmlformats.org/officeDocument/2006/relationships/hyperlink" Target="https://historicengland.org.uk/listing/the-list/list-entry/1316000?section=official-list-entry" TargetMode="External"/><Relationship Id="rId55" Type="http://schemas.openxmlformats.org/officeDocument/2006/relationships/hyperlink" Target="https://historicengland.org.uk/listing/the-list/list-entry/1191282?section=official-list-entry" TargetMode="External"/><Relationship Id="rId76" Type="http://schemas.openxmlformats.org/officeDocument/2006/relationships/hyperlink" Target="https://historicengland.org.uk/listing/the-list/list-entry/1037869?section=official-list-entry" TargetMode="External"/><Relationship Id="rId97" Type="http://schemas.openxmlformats.org/officeDocument/2006/relationships/hyperlink" Target="https://historicengland.org.uk/listing/the-list/list-entry/1315219?section=official-list-entry" TargetMode="External"/><Relationship Id="rId120" Type="http://schemas.openxmlformats.org/officeDocument/2006/relationships/hyperlink" Target="https://historicengland.org.uk/listing/the-list/list-entry/1286887?section=official-list-entry" TargetMode="External"/><Relationship Id="rId141" Type="http://schemas.openxmlformats.org/officeDocument/2006/relationships/hyperlink" Target="https://historicengland.org.uk/listing/the-list/list-entry/1374711?section=official-list-entry" TargetMode="External"/><Relationship Id="rId7" Type="http://schemas.openxmlformats.org/officeDocument/2006/relationships/hyperlink" Target="https://historicengland.org.uk/listing/the-list/list-entry/1417688?section=official-list-entry" TargetMode="External"/><Relationship Id="rId162" Type="http://schemas.openxmlformats.org/officeDocument/2006/relationships/hyperlink" Target="https://historicengland.org.uk/listing/the-list/list-entry/1175454?section=official-list-entry" TargetMode="External"/><Relationship Id="rId183" Type="http://schemas.openxmlformats.org/officeDocument/2006/relationships/hyperlink" Target="https://historicengland.org.uk/listing/the-list/list-entry/1391972?section=official-list-entry" TargetMode="External"/><Relationship Id="rId218" Type="http://schemas.openxmlformats.org/officeDocument/2006/relationships/hyperlink" Target="https://historicengland.org.uk/listing/the-list/list-entry/1151081?section=official-list-entry" TargetMode="External"/><Relationship Id="rId24" Type="http://schemas.openxmlformats.org/officeDocument/2006/relationships/hyperlink" Target="https://historicengland.org.uk/listing/the-list/list-entry/1252727?section=official-list-entry" TargetMode="External"/><Relationship Id="rId45" Type="http://schemas.openxmlformats.org/officeDocument/2006/relationships/hyperlink" Target="https://historicengland.org.uk/listing/the-list/list-entry/1037888?section=official-list-entry" TargetMode="External"/><Relationship Id="rId66" Type="http://schemas.openxmlformats.org/officeDocument/2006/relationships/hyperlink" Target="https://historicengland.org.uk/listing/the-list/list-entry/1293458?section=official-list-entry" TargetMode="External"/><Relationship Id="rId87" Type="http://schemas.openxmlformats.org/officeDocument/2006/relationships/hyperlink" Target="https://historicengland.org.uk/listing/the-list/list-entry/1072317?section=official-list-entry" TargetMode="External"/><Relationship Id="rId110" Type="http://schemas.openxmlformats.org/officeDocument/2006/relationships/hyperlink" Target="https://historicengland.org.uk/listing/the-list/list-entry/1374717?section=official-list-entry" TargetMode="External"/><Relationship Id="rId131" Type="http://schemas.openxmlformats.org/officeDocument/2006/relationships/hyperlink" Target="https://historicengland.org.uk/listing/the-list/list-entry/1374704" TargetMode="External"/><Relationship Id="rId152" Type="http://schemas.openxmlformats.org/officeDocument/2006/relationships/hyperlink" Target="https://historicengland.org.uk/listing/the-list/list-entry/1190916?section=official-list-entry" TargetMode="External"/><Relationship Id="rId173" Type="http://schemas.openxmlformats.org/officeDocument/2006/relationships/hyperlink" Target="https://historicengland.org.uk/listing/the-list/list-entry/1191066?section=official-list-entry" TargetMode="External"/><Relationship Id="rId194" Type="http://schemas.openxmlformats.org/officeDocument/2006/relationships/hyperlink" Target="https://historicengland.org.uk/listing/the-list/list-entry/1130930?section=official-list-entry" TargetMode="External"/><Relationship Id="rId208" Type="http://schemas.openxmlformats.org/officeDocument/2006/relationships/hyperlink" Target="https://historicengland.org.uk/listing/the-list/list-entry/1255585?section=official-list-entry" TargetMode="External"/><Relationship Id="rId229" Type="http://schemas.openxmlformats.org/officeDocument/2006/relationships/printerSettings" Target="../printerSettings/printerSettings1.bin"/><Relationship Id="rId14" Type="http://schemas.openxmlformats.org/officeDocument/2006/relationships/hyperlink" Target="https://historicengland.org.uk/listing/the-list/list-entry/1148577?section=official-list-entry" TargetMode="External"/><Relationship Id="rId35" Type="http://schemas.openxmlformats.org/officeDocument/2006/relationships/hyperlink" Target="https://historicengland.org.uk/listing/the-list/list-entry/1317095?section=official-list-entry" TargetMode="External"/><Relationship Id="rId56" Type="http://schemas.openxmlformats.org/officeDocument/2006/relationships/hyperlink" Target="https://historicengland.org.uk/listing/the-list/list-entry/1296625?section=official-list-entry" TargetMode="External"/><Relationship Id="rId77" Type="http://schemas.openxmlformats.org/officeDocument/2006/relationships/hyperlink" Target="https://historicengland.org.uk/listing/the-list/list-entry/1167660?section=official-list-entry" TargetMode="External"/><Relationship Id="rId100" Type="http://schemas.openxmlformats.org/officeDocument/2006/relationships/hyperlink" Target="https://historicengland.org.uk/listing/the-list/list-entry/1150388?section=official-list-entry" TargetMode="External"/><Relationship Id="rId8" Type="http://schemas.openxmlformats.org/officeDocument/2006/relationships/hyperlink" Target="https://historicengland.org.uk/listing/the-list/list-entry/1318636?section=official-list-entry" TargetMode="External"/><Relationship Id="rId98" Type="http://schemas.openxmlformats.org/officeDocument/2006/relationships/hyperlink" Target="https://historicengland.org.uk/listing/the-list/list-entry/1055132?section=official-list-entry" TargetMode="External"/><Relationship Id="rId121" Type="http://schemas.openxmlformats.org/officeDocument/2006/relationships/hyperlink" Target="https://historicengland.org.uk/listing/the-list/list-entry/1148668?section=official-list-entry" TargetMode="External"/><Relationship Id="rId142" Type="http://schemas.openxmlformats.org/officeDocument/2006/relationships/hyperlink" Target="https://historicengland.org.uk/listing/the-list/list-entry/1037876" TargetMode="External"/><Relationship Id="rId163" Type="http://schemas.openxmlformats.org/officeDocument/2006/relationships/hyperlink" Target="https://historicengland.org.uk/listing/the-list/list-entry/1179628?section=official-list-entry" TargetMode="External"/><Relationship Id="rId184" Type="http://schemas.openxmlformats.org/officeDocument/2006/relationships/hyperlink" Target="https://historicengland.org.uk/listing/the-list/list-entry/1374685?section=official-list-entry" TargetMode="External"/><Relationship Id="rId219" Type="http://schemas.openxmlformats.org/officeDocument/2006/relationships/hyperlink" Target="https://historicengland.org.uk/listing/the-list/list-entry/1375051?section=official-list-entry" TargetMode="External"/><Relationship Id="rId25" Type="http://schemas.openxmlformats.org/officeDocument/2006/relationships/hyperlink" Target="https://historicengland.org.uk/listing/the-list/list-entry/1301386" TargetMode="External"/><Relationship Id="rId46" Type="http://schemas.openxmlformats.org/officeDocument/2006/relationships/hyperlink" Target="https://historicengland.org.uk/listing/the-list/list-entry/1037906?section=official-list-entry" TargetMode="External"/><Relationship Id="rId67" Type="http://schemas.openxmlformats.org/officeDocument/2006/relationships/hyperlink" Target="https://historicengland.org.uk/listing/the-list/list-entry/1301289?section=official-list-entry" TargetMode="External"/><Relationship Id="rId116" Type="http://schemas.openxmlformats.org/officeDocument/2006/relationships/hyperlink" Target="https://historicengland.org.uk/listing/the-list/list-entry/1316200?section=official-list-entry" TargetMode="External"/><Relationship Id="rId137" Type="http://schemas.openxmlformats.org/officeDocument/2006/relationships/hyperlink" Target="https://historicengland.org.uk/listing/the-list/list-entry/1151402?section=official-list-entry" TargetMode="External"/><Relationship Id="rId158" Type="http://schemas.openxmlformats.org/officeDocument/2006/relationships/hyperlink" Target="https://historicengland.org.uk/listing/the-list/list-entry/1316915?section=official-list-entry" TargetMode="External"/><Relationship Id="rId20" Type="http://schemas.openxmlformats.org/officeDocument/2006/relationships/hyperlink" Target="https://historicengland.org.uk/listing/the-list/list-entry/1318581?section=official-list-entry" TargetMode="External"/><Relationship Id="rId41" Type="http://schemas.openxmlformats.org/officeDocument/2006/relationships/hyperlink" Target="https://historicengland.org.uk/listing/the-list/list-entry/1148555?section=official-list-entry" TargetMode="External"/><Relationship Id="rId62" Type="http://schemas.openxmlformats.org/officeDocument/2006/relationships/hyperlink" Target="https://historicengland.org.uk/listing/the-list/list-entry/1037916?section=official-list-entry" TargetMode="External"/><Relationship Id="rId83" Type="http://schemas.openxmlformats.org/officeDocument/2006/relationships/hyperlink" Target="https://historicengland.org.uk/listing/the-list/list-entry/1375128?section=official-list-entry" TargetMode="External"/><Relationship Id="rId88" Type="http://schemas.openxmlformats.org/officeDocument/2006/relationships/hyperlink" Target="https://historicengland.org.uk/listing/the-list/list-entry/1037883?section=official-list-entry" TargetMode="External"/><Relationship Id="rId111" Type="http://schemas.openxmlformats.org/officeDocument/2006/relationships/hyperlink" Target="https://historicengland.org.uk/listing/the-list/list-entry/1316001?section=official-list-entry" TargetMode="External"/><Relationship Id="rId132" Type="http://schemas.openxmlformats.org/officeDocument/2006/relationships/hyperlink" Target="https://historicengland.org.uk/listing/the-list/list-entry/1256210?section=official-list-entry" TargetMode="External"/><Relationship Id="rId153" Type="http://schemas.openxmlformats.org/officeDocument/2006/relationships/hyperlink" Target="https://historicengland.org.uk/listing/the-list/list-entry/1055321?section=official-list-entry" TargetMode="External"/><Relationship Id="rId174" Type="http://schemas.openxmlformats.org/officeDocument/2006/relationships/hyperlink" Target="https://historicengland.org.uk/listing/the-list/list-entry/1251391?section=official-list-entry" TargetMode="External"/><Relationship Id="rId179" Type="http://schemas.openxmlformats.org/officeDocument/2006/relationships/hyperlink" Target="https://historicengland.org.uk/listing/the-list/list-entry/1294722" TargetMode="External"/><Relationship Id="rId195" Type="http://schemas.openxmlformats.org/officeDocument/2006/relationships/hyperlink" Target="https://historicengland.org.uk/listing/the-list/list-entry/1266078?section=official-list-entry" TargetMode="External"/><Relationship Id="rId209" Type="http://schemas.openxmlformats.org/officeDocument/2006/relationships/hyperlink" Target="https://historicengland.org.uk/listing/the-list/list-entry/1256325?section=official-list-entry" TargetMode="External"/><Relationship Id="rId190" Type="http://schemas.openxmlformats.org/officeDocument/2006/relationships/hyperlink" Target="https://historicengland.org.uk/listing/the-list/list-entry/1316420?section=official-list-entry" TargetMode="External"/><Relationship Id="rId204" Type="http://schemas.openxmlformats.org/officeDocument/2006/relationships/hyperlink" Target="https://historicengland.org.uk/listing/the-list/list-entry/1318559?section=official-list-entry" TargetMode="External"/><Relationship Id="rId220" Type="http://schemas.openxmlformats.org/officeDocument/2006/relationships/hyperlink" Target="https://historicengland.org.uk/listing/the-list/list-entry/1200555?section=official-list-entry" TargetMode="External"/><Relationship Id="rId225" Type="http://schemas.openxmlformats.org/officeDocument/2006/relationships/hyperlink" Target="https://historicengland.org.uk/listing/the-list/list-entry/1149291?section=official-list-entry" TargetMode="External"/><Relationship Id="rId15" Type="http://schemas.openxmlformats.org/officeDocument/2006/relationships/hyperlink" Target="https://historicengland.org.uk/listing/the-list/list-entry/1316174?section=official-list-entry" TargetMode="External"/><Relationship Id="rId36" Type="http://schemas.openxmlformats.org/officeDocument/2006/relationships/hyperlink" Target="https://historicengland.org.uk/listing/the-list/list-entry/1037881?section=official-list-entry" TargetMode="External"/><Relationship Id="rId57" Type="http://schemas.openxmlformats.org/officeDocument/2006/relationships/hyperlink" Target="https://historicengland.org.uk/listing/the-list/list-entry/1037852?section=official-list-entry" TargetMode="External"/><Relationship Id="rId106" Type="http://schemas.openxmlformats.org/officeDocument/2006/relationships/hyperlink" Target="https://historicengland.org.uk/listing/the-list/list-entry/1055116?section=official-list-entry" TargetMode="External"/><Relationship Id="rId127" Type="http://schemas.openxmlformats.org/officeDocument/2006/relationships/hyperlink" Target="https://historicengland.org.uk/listing/the-list/list-entry/1316910?section=official-list-entry" TargetMode="External"/><Relationship Id="rId10" Type="http://schemas.openxmlformats.org/officeDocument/2006/relationships/hyperlink" Target="https://historicengland.org.uk/listing/the-list/list-entry/1173154?section=official-list-entry" TargetMode="External"/><Relationship Id="rId31" Type="http://schemas.openxmlformats.org/officeDocument/2006/relationships/hyperlink" Target="https://historicengland.org.uk/listing/the-list/list-entry/1191126?section=official-list-entry" TargetMode="External"/><Relationship Id="rId52" Type="http://schemas.openxmlformats.org/officeDocument/2006/relationships/hyperlink" Target="https://historicengland.org.uk/listing/the-list/list-entry/1149194?section=official-list-entry" TargetMode="External"/><Relationship Id="rId73" Type="http://schemas.openxmlformats.org/officeDocument/2006/relationships/hyperlink" Target="https://historicengland.org.uk/listing/the-list/list-entry/1316189?section=official-list-entry" TargetMode="External"/><Relationship Id="rId78" Type="http://schemas.openxmlformats.org/officeDocument/2006/relationships/hyperlink" Target="https://historicengland.org.uk/listing/the-list/list-entry/1179592?section=official-list-entry" TargetMode="External"/><Relationship Id="rId94" Type="http://schemas.openxmlformats.org/officeDocument/2006/relationships/hyperlink" Target="https://historicengland.org.uk/listing/the-list/list-entry/1151393?section=official-list-entry" TargetMode="External"/><Relationship Id="rId99" Type="http://schemas.openxmlformats.org/officeDocument/2006/relationships/hyperlink" Target="https://historicengland.org.uk/listing/the-list/list-entry/1131293?section=official-list-entry" TargetMode="External"/><Relationship Id="rId101" Type="http://schemas.openxmlformats.org/officeDocument/2006/relationships/hyperlink" Target="https://historicengland.org.uk/listing/the-list/list-entry/1150746?section=official-list-entry" TargetMode="External"/><Relationship Id="rId122" Type="http://schemas.openxmlformats.org/officeDocument/2006/relationships/hyperlink" Target="https://historicengland.org.uk/listing/the-list/list-entry/1131479?section=official-list-entry" TargetMode="External"/><Relationship Id="rId143" Type="http://schemas.openxmlformats.org/officeDocument/2006/relationships/hyperlink" Target="https://historicengland.org.uk/listing/the-list/list-entry/1131351?section=official-list-entry" TargetMode="External"/><Relationship Id="rId148" Type="http://schemas.openxmlformats.org/officeDocument/2006/relationships/hyperlink" Target="https://historicengland.org.uk/listing/the-list/list-entry/1318585?section=official-list-entry" TargetMode="External"/><Relationship Id="rId164" Type="http://schemas.openxmlformats.org/officeDocument/2006/relationships/hyperlink" Target="https://historicengland.org.uk/listing/the-list/list-entry/1302363?section=official-list-entry" TargetMode="External"/><Relationship Id="rId169" Type="http://schemas.openxmlformats.org/officeDocument/2006/relationships/hyperlink" Target="https://historicengland.org.uk/listing/the-list/list-entry/1037911?section=official-list-entry" TargetMode="External"/><Relationship Id="rId185" Type="http://schemas.openxmlformats.org/officeDocument/2006/relationships/hyperlink" Target="https://historicengland.org.uk/listing/the-list/list-entry/1417640" TargetMode="External"/><Relationship Id="rId4" Type="http://schemas.openxmlformats.org/officeDocument/2006/relationships/hyperlink" Target="https://historicengland.org.uk/listing/the-list/list-entry/1151365?section=official-list-entry" TargetMode="External"/><Relationship Id="rId9" Type="http://schemas.openxmlformats.org/officeDocument/2006/relationships/hyperlink" Target="https://historicengland.org.uk/listing/the-list/list-entry/1241257?section=official-list-entry" TargetMode="External"/><Relationship Id="rId180" Type="http://schemas.openxmlformats.org/officeDocument/2006/relationships/hyperlink" Target="https://historicengland.org.uk/listing/the-list/list-entry/1374686?section=official-list-entry" TargetMode="External"/><Relationship Id="rId210" Type="http://schemas.openxmlformats.org/officeDocument/2006/relationships/hyperlink" Target="https://historicengland.org.uk/listing/the-list/list-entry/1374295?section=official-list-entry" TargetMode="External"/><Relationship Id="rId215" Type="http://schemas.openxmlformats.org/officeDocument/2006/relationships/hyperlink" Target="https://historicengland.org.uk/listing/the-list/list-entry/1149067?section=official-list-entry" TargetMode="External"/><Relationship Id="rId26" Type="http://schemas.openxmlformats.org/officeDocument/2006/relationships/hyperlink" Target="https://historicengland.org.uk/listing/the-list/list-entry/1148589?section=official-list-entry" TargetMode="External"/><Relationship Id="rId47" Type="http://schemas.openxmlformats.org/officeDocument/2006/relationships/hyperlink" Target="https://historicengland.org.uk/listing/the-list/list-entry/1296328?section=official-list-entry" TargetMode="External"/><Relationship Id="rId68" Type="http://schemas.openxmlformats.org/officeDocument/2006/relationships/hyperlink" Target="https://historicengland.org.uk/listing/the-list/list-entry/1037880" TargetMode="External"/><Relationship Id="rId89" Type="http://schemas.openxmlformats.org/officeDocument/2006/relationships/hyperlink" Target="https://historicengland.org.uk/listing/the-list/list-entry/1148562?section=official-list-entry" TargetMode="External"/><Relationship Id="rId112" Type="http://schemas.openxmlformats.org/officeDocument/2006/relationships/hyperlink" Target="https://historicengland.org.uk/listing/the-list/list-entry/1167586?section=official-list-entry" TargetMode="External"/><Relationship Id="rId133" Type="http://schemas.openxmlformats.org/officeDocument/2006/relationships/hyperlink" Target="https://historicengland.org.uk/listing/the-list/list-entry/1286814?section=official-list-entry" TargetMode="External"/><Relationship Id="rId154" Type="http://schemas.openxmlformats.org/officeDocument/2006/relationships/hyperlink" Target="https://historicengland.org.uk/listing/the-list/list-entry/1293401?section=official-list-entry" TargetMode="External"/><Relationship Id="rId175" Type="http://schemas.openxmlformats.org/officeDocument/2006/relationships/hyperlink" Target="https://historicengland.org.uk/listing/the-list/list-entry/1387540?section=official-list-entry" TargetMode="External"/><Relationship Id="rId196" Type="http://schemas.openxmlformats.org/officeDocument/2006/relationships/hyperlink" Target="https://historicengland.org.uk/listing/the-list/list-entry/1130929?section=official-list-entry" TargetMode="External"/><Relationship Id="rId200" Type="http://schemas.openxmlformats.org/officeDocument/2006/relationships/hyperlink" Target="https://historicengland.org.uk/listing/the-list/list-entry/1293379?section=official-list-entry" TargetMode="External"/><Relationship Id="rId16" Type="http://schemas.openxmlformats.org/officeDocument/2006/relationships/hyperlink" Target="https://historicengland.org.uk/listing/the-list/list-entry/1265220?section=official-list-entry" TargetMode="External"/><Relationship Id="rId221" Type="http://schemas.openxmlformats.org/officeDocument/2006/relationships/hyperlink" Target="https://historicengland.org.uk/listing/the-list/list-entry/1375151?section=official-list-entry" TargetMode="External"/><Relationship Id="rId37" Type="http://schemas.openxmlformats.org/officeDocument/2006/relationships/hyperlink" Target="https://historicengland.org.uk/listing/the-list/list-entry/1175553?section=official-list-entry" TargetMode="External"/><Relationship Id="rId58" Type="http://schemas.openxmlformats.org/officeDocument/2006/relationships/hyperlink" Target="https://historicengland.org.uk/listing/the-list/list-entry/1300994?section=official-list-entry" TargetMode="External"/><Relationship Id="rId79" Type="http://schemas.openxmlformats.org/officeDocument/2006/relationships/hyperlink" Target="https://historicengland.org.uk/listing/the-list/list-entry/1130948?section=official-list-entry" TargetMode="External"/><Relationship Id="rId102" Type="http://schemas.openxmlformats.org/officeDocument/2006/relationships/hyperlink" Target="https://historicengland.org.uk/listing/the-list/list-entry/1374710?section=official-list-entry" TargetMode="External"/><Relationship Id="rId123" Type="http://schemas.openxmlformats.org/officeDocument/2006/relationships/hyperlink" Target="https://historicengland.org.uk/listing/the-list/list-entry/1191248?section=official-list-entry" TargetMode="External"/><Relationship Id="rId144" Type="http://schemas.openxmlformats.org/officeDocument/2006/relationships/hyperlink" Target="https://historicengland.org.uk/listing/the-list/list-entry/1131494?section=official-list-entry" TargetMode="External"/><Relationship Id="rId90" Type="http://schemas.openxmlformats.org/officeDocument/2006/relationships/hyperlink" Target="https://historicengland.org.uk/listing/the-list/list-entry/1148671?section=official-list-entry" TargetMode="External"/><Relationship Id="rId165" Type="http://schemas.openxmlformats.org/officeDocument/2006/relationships/hyperlink" Target="https://historicengland.org.uk/listing/the-list/list-entry/1316254?section=official-list-entry" TargetMode="External"/><Relationship Id="rId186" Type="http://schemas.openxmlformats.org/officeDocument/2006/relationships/hyperlink" Target="https://historicengland.org.uk/listing/the-list/list-entry/1427469?section=official-list-entry" TargetMode="External"/><Relationship Id="rId211" Type="http://schemas.openxmlformats.org/officeDocument/2006/relationships/hyperlink" Target="https://historicengland.org.uk/listing/the-list/list-entry/1256706?section=official-list-entry" TargetMode="External"/><Relationship Id="rId27" Type="http://schemas.openxmlformats.org/officeDocument/2006/relationships/hyperlink" Target="https://historicengland.org.uk/listing/the-list/list-entry/1148647?section=official-list-entry" TargetMode="External"/><Relationship Id="rId48" Type="http://schemas.openxmlformats.org/officeDocument/2006/relationships/hyperlink" Target="https://historicengland.org.uk/listing/the-list/list-entry/1191373?section=official-list-entry" TargetMode="External"/><Relationship Id="rId69" Type="http://schemas.openxmlformats.org/officeDocument/2006/relationships/hyperlink" Target="https://historicengland.org.uk/listing/the-list/list-entry/1037887?section=official-list-entry" TargetMode="External"/><Relationship Id="rId113" Type="http://schemas.openxmlformats.org/officeDocument/2006/relationships/hyperlink" Target="https://historicengland.org.uk/listing/the-list/list-entry/1174629?section=official-list-entry" TargetMode="External"/><Relationship Id="rId134" Type="http://schemas.openxmlformats.org/officeDocument/2006/relationships/hyperlink" Target="https://historicengland.org.uk/listing/the-list/list-entry/1191400?section=official-list-entry" TargetMode="External"/><Relationship Id="rId80" Type="http://schemas.openxmlformats.org/officeDocument/2006/relationships/hyperlink" Target="https://historicengland.org.uk/listing/the-list/list-entry/1131936?section=official-list-entry" TargetMode="External"/><Relationship Id="rId155" Type="http://schemas.openxmlformats.org/officeDocument/2006/relationships/hyperlink" Target="https://historicengland.org.uk/listing/the-list/list-entry/1037886?section=official-list-entry" TargetMode="External"/><Relationship Id="rId176" Type="http://schemas.openxmlformats.org/officeDocument/2006/relationships/hyperlink" Target="https://historicengland.org.uk/listing/the-list/list-entry/1148564?section=official-list-entry" TargetMode="External"/><Relationship Id="rId197" Type="http://schemas.openxmlformats.org/officeDocument/2006/relationships/hyperlink" Target="https://historicengland.org.uk/listing/the-list/list-entry/1277280?section=official-list-entry" TargetMode="External"/><Relationship Id="rId201" Type="http://schemas.openxmlformats.org/officeDocument/2006/relationships/hyperlink" Target="https://historicengland.org.uk/listing/the-list/list-entry/1375036?section=official-list-entry" TargetMode="External"/><Relationship Id="rId222" Type="http://schemas.openxmlformats.org/officeDocument/2006/relationships/hyperlink" Target="https://historicengland.org.uk/listing/the-list/list-entry/1375239?section=official-list-entry" TargetMode="External"/><Relationship Id="rId17" Type="http://schemas.openxmlformats.org/officeDocument/2006/relationships/hyperlink" Target="https://historicengland.org.uk/listing/the-list/list-entry/1366842?section=official-list-entry" TargetMode="External"/><Relationship Id="rId38" Type="http://schemas.openxmlformats.org/officeDocument/2006/relationships/hyperlink" Target="https://historicengland.org.uk/listing/the-list/list-entry/1037923?section=official-list-entry" TargetMode="External"/><Relationship Id="rId59" Type="http://schemas.openxmlformats.org/officeDocument/2006/relationships/hyperlink" Target="https://historicengland.org.uk/listing/the-list/list-entry/1130828?section=official-list-entry" TargetMode="External"/><Relationship Id="rId103" Type="http://schemas.openxmlformats.org/officeDocument/2006/relationships/hyperlink" Target="https://historicengland.org.uk/listing/the-list/list-entry/1374736?section=official-list-entry" TargetMode="External"/><Relationship Id="rId124" Type="http://schemas.openxmlformats.org/officeDocument/2006/relationships/hyperlink" Target="https://historicengland.org.uk/listing/the-list/list-entry/1192141?section=official-list-entry" TargetMode="External"/><Relationship Id="rId70" Type="http://schemas.openxmlformats.org/officeDocument/2006/relationships/hyperlink" Target="https://historicengland.org.uk/listing/the-list/list-entry/1037894?section=official-list-entry" TargetMode="External"/><Relationship Id="rId91" Type="http://schemas.openxmlformats.org/officeDocument/2006/relationships/hyperlink" Target="https://historicengland.org.uk/listing/the-list/list-entry/1191392?section=official-list-entry" TargetMode="External"/><Relationship Id="rId145" Type="http://schemas.openxmlformats.org/officeDocument/2006/relationships/hyperlink" Target="https://historicengland.org.uk/listing/the-list/list-entry/1166951?section=official-list-entry" TargetMode="External"/><Relationship Id="rId166" Type="http://schemas.openxmlformats.org/officeDocument/2006/relationships/hyperlink" Target="https://historicengland.org.uk/listing/the-list/list-entry/1374118?section=official-list-entry" TargetMode="External"/><Relationship Id="rId187" Type="http://schemas.openxmlformats.org/officeDocument/2006/relationships/hyperlink" Target="https://historicengland.org.uk/listing/the-list/list-entry/1260516?section=official-list-entry" TargetMode="External"/><Relationship Id="rId1" Type="http://schemas.openxmlformats.org/officeDocument/2006/relationships/hyperlink" Target="https://historicengland.org.uk/listing/the-list/list-entry/1393533?section=official-list-entry" TargetMode="External"/><Relationship Id="rId212" Type="http://schemas.openxmlformats.org/officeDocument/2006/relationships/hyperlink" Target="https://historicengland.org.uk/listing/the-list/list-entry/1430223?section=official-list-entry" TargetMode="External"/><Relationship Id="rId28" Type="http://schemas.openxmlformats.org/officeDocument/2006/relationships/hyperlink" Target="https://historicengland.org.uk/listing/the-list/list-entry/1387505?section=official-list-entry" TargetMode="External"/><Relationship Id="rId49" Type="http://schemas.openxmlformats.org/officeDocument/2006/relationships/hyperlink" Target="https://historicengland.org.uk/listing/the-list/list-entry/1192190?section=official-list-entry" TargetMode="External"/><Relationship Id="rId114" Type="http://schemas.openxmlformats.org/officeDocument/2006/relationships/hyperlink" Target="https://historicengland.org.uk/listing/the-list/list-entry/1192121?section=official-list-entry" TargetMode="External"/><Relationship Id="rId60" Type="http://schemas.openxmlformats.org/officeDocument/2006/relationships/hyperlink" Target="https://historicengland.org.uk/listing/the-list/list-entry/1175151?section=official-list-entry" TargetMode="External"/><Relationship Id="rId81" Type="http://schemas.openxmlformats.org/officeDocument/2006/relationships/hyperlink" Target="https://historicengland.org.uk/listing/the-list/list-entry/1192162?section=official-list-entry" TargetMode="External"/><Relationship Id="rId135" Type="http://schemas.openxmlformats.org/officeDocument/2006/relationships/hyperlink" Target="https://historicengland.org.uk/listing/the-list/list-entry/1316240?section=official-list-entry" TargetMode="External"/><Relationship Id="rId156" Type="http://schemas.openxmlformats.org/officeDocument/2006/relationships/hyperlink" Target="https://historicengland.org.uk/listing/the-list/list-entry/1157503?section=official-list-entry" TargetMode="External"/><Relationship Id="rId177" Type="http://schemas.openxmlformats.org/officeDocument/2006/relationships/hyperlink" Target="https://historicengland.org.uk/listing/the-list/list-entry/1247785" TargetMode="External"/><Relationship Id="rId198" Type="http://schemas.openxmlformats.org/officeDocument/2006/relationships/hyperlink" Target="https://historicengland.org.uk/listing/the-list/list-entry/1374716?section=official-list-entry" TargetMode="External"/><Relationship Id="rId202" Type="http://schemas.openxmlformats.org/officeDocument/2006/relationships/hyperlink" Target="https://historicengland.org.uk/listing/the-list/list-entry/1241486?section=official-list-entry" TargetMode="External"/><Relationship Id="rId223" Type="http://schemas.openxmlformats.org/officeDocument/2006/relationships/hyperlink" Target="https://historicengland.org.uk/listing/the-list/list-entry/1433734?section=official-list-entry" TargetMode="External"/><Relationship Id="rId18" Type="http://schemas.openxmlformats.org/officeDocument/2006/relationships/hyperlink" Target="https://historicengland.org.uk/listing/the-list/list-entry/1374694?section=official-list-entry" TargetMode="External"/><Relationship Id="rId39" Type="http://schemas.openxmlformats.org/officeDocument/2006/relationships/hyperlink" Target="https://historicengland.org.uk/listing/the-list/list-entry/1301238?section=official-list-entry" TargetMode="External"/><Relationship Id="rId50" Type="http://schemas.openxmlformats.org/officeDocument/2006/relationships/hyperlink" Target="https://historicengland.org.uk/listing/the-list/list-entry/1149783?section=official-list-entry" TargetMode="External"/><Relationship Id="rId104" Type="http://schemas.openxmlformats.org/officeDocument/2006/relationships/hyperlink" Target="https://historicengland.org.uk/listing/the-list/list-entry/1316276?section=official-list-entry" TargetMode="External"/><Relationship Id="rId125" Type="http://schemas.openxmlformats.org/officeDocument/2006/relationships/hyperlink" Target="https://historicengland.org.uk/listing/the-list/list-entry/1056074?section=official-list-entry" TargetMode="External"/><Relationship Id="rId146" Type="http://schemas.openxmlformats.org/officeDocument/2006/relationships/hyperlink" Target="https://historicengland.org.uk/listing/the-list/list-entry/1374721?section=official-list-entry" TargetMode="External"/><Relationship Id="rId167" Type="http://schemas.openxmlformats.org/officeDocument/2006/relationships/hyperlink" Target="https://historicengland.org.uk/listing/the-list/list-entry/1131953?section=official-list-entry" TargetMode="External"/><Relationship Id="rId188" Type="http://schemas.openxmlformats.org/officeDocument/2006/relationships/hyperlink" Target="https://historicengland.org.uk/listing/the-list/list-entry/1190964?section=official-list-entry" TargetMode="External"/><Relationship Id="rId71" Type="http://schemas.openxmlformats.org/officeDocument/2006/relationships/hyperlink" Target="https://historicengland.org.uk/listing/the-list/list-entry/1190975?section=official-list-entry" TargetMode="External"/><Relationship Id="rId92" Type="http://schemas.openxmlformats.org/officeDocument/2006/relationships/hyperlink" Target="https://historicengland.org.uk/listing/the-list/list-entry/1037850?section=official-list-entry" TargetMode="External"/><Relationship Id="rId213" Type="http://schemas.openxmlformats.org/officeDocument/2006/relationships/hyperlink" Target="https://historicengland.org.uk/listing/the-list/list-entry/1255819?section=official-list-entry" TargetMode="External"/><Relationship Id="rId2" Type="http://schemas.openxmlformats.org/officeDocument/2006/relationships/hyperlink" Target="https://historicengland.org.uk/listing/the-list/list-entry/1149510?section=official-list-entry" TargetMode="External"/><Relationship Id="rId29" Type="http://schemas.openxmlformats.org/officeDocument/2006/relationships/hyperlink" Target="https://historicengland.org.uk/listing/the-list/list-entry/1301943?section=official-list-entry" TargetMode="External"/><Relationship Id="rId40" Type="http://schemas.openxmlformats.org/officeDocument/2006/relationships/hyperlink" Target="https://historicengland.org.uk/listing/the-list/list-entry/1287084?section=official-list-entry" TargetMode="External"/><Relationship Id="rId115" Type="http://schemas.openxmlformats.org/officeDocument/2006/relationships/hyperlink" Target="https://historicengland.org.uk/listing/the-list/list-entry/1366913?section=official-list-entry" TargetMode="External"/><Relationship Id="rId136" Type="http://schemas.openxmlformats.org/officeDocument/2006/relationships/hyperlink" Target="https://historicengland.org.uk/listing/the-list/list-entry/1037892?section=official-list-entry" TargetMode="External"/><Relationship Id="rId157" Type="http://schemas.openxmlformats.org/officeDocument/2006/relationships/hyperlink" Target="https://historicengland.org.uk/listing/the-list/list-entry/1301780?section=official-list-entry" TargetMode="External"/><Relationship Id="rId178" Type="http://schemas.openxmlformats.org/officeDocument/2006/relationships/hyperlink" Target="https://historicengland.org.uk/listing/the-list/list-entry/1037917?section=official-list-entry" TargetMode="External"/><Relationship Id="rId61" Type="http://schemas.openxmlformats.org/officeDocument/2006/relationships/hyperlink" Target="https://historicengland.org.uk/listing/the-list/list-entry/1037889?section=official-list-entry" TargetMode="External"/><Relationship Id="rId82" Type="http://schemas.openxmlformats.org/officeDocument/2006/relationships/hyperlink" Target="https://historicengland.org.uk/listing/the-list/list-entry/1374692?section=official-list-entry" TargetMode="External"/><Relationship Id="rId199" Type="http://schemas.openxmlformats.org/officeDocument/2006/relationships/hyperlink" Target="https://historicengland.org.uk/listing/the-list/list-entry/1255786?section=official-list-entry" TargetMode="External"/><Relationship Id="rId203" Type="http://schemas.openxmlformats.org/officeDocument/2006/relationships/hyperlink" Target="https://historicengland.org.uk/listing/the-list/list-entry/1149298?section=official-list-entry" TargetMode="External"/><Relationship Id="rId19" Type="http://schemas.openxmlformats.org/officeDocument/2006/relationships/hyperlink" Target="https://historicengland.org.uk/listing/the-list/list-entry/1018848?section=official-list-entry" TargetMode="External"/><Relationship Id="rId224" Type="http://schemas.openxmlformats.org/officeDocument/2006/relationships/hyperlink" Target="https://historicengland.org.uk/listing/the-list/list-entry/1241451?section=official-list-entry" TargetMode="External"/><Relationship Id="rId30" Type="http://schemas.openxmlformats.org/officeDocument/2006/relationships/hyperlink" Target="https://historicengland.org.uk/listing/the-list/list-entry/1037920" TargetMode="External"/><Relationship Id="rId105" Type="http://schemas.openxmlformats.org/officeDocument/2006/relationships/hyperlink" Target="https://historicengland.org.uk/listing/the-list/list-entry/1037882?section=official-list-entry" TargetMode="External"/><Relationship Id="rId126" Type="http://schemas.openxmlformats.org/officeDocument/2006/relationships/hyperlink" Target="https://historicengland.org.uk/listing/the-list/list-entry/1201353?section=official-list-entry" TargetMode="External"/><Relationship Id="rId147" Type="http://schemas.openxmlformats.org/officeDocument/2006/relationships/hyperlink" Target="https://historicengland.org.uk/listing/the-list/list-entry/1297611?section=official-list-entry" TargetMode="External"/><Relationship Id="rId168" Type="http://schemas.openxmlformats.org/officeDocument/2006/relationships/hyperlink" Target="https://historicengland.org.uk/listing/the-list/list-entry/1375424?section=official-list-entry" TargetMode="External"/><Relationship Id="rId51" Type="http://schemas.openxmlformats.org/officeDocument/2006/relationships/hyperlink" Target="https://historicengland.org.uk/listing/the-list/list-entry/1150783?section=official-list-entry" TargetMode="External"/><Relationship Id="rId72" Type="http://schemas.openxmlformats.org/officeDocument/2006/relationships/hyperlink" Target="https://historicengland.org.uk/listing/the-list/list-entry/1374731?section=official-list-entry" TargetMode="External"/><Relationship Id="rId93" Type="http://schemas.openxmlformats.org/officeDocument/2006/relationships/hyperlink" Target="https://historicengland.org.uk/listing/the-list/list-entry/1167955?section=official-list-entry" TargetMode="External"/><Relationship Id="rId189" Type="http://schemas.openxmlformats.org/officeDocument/2006/relationships/hyperlink" Target="https://historicengland.org.uk/listing/the-list/list-entry/1241259?section=official-list-entry" TargetMode="External"/><Relationship Id="rId3" Type="http://schemas.openxmlformats.org/officeDocument/2006/relationships/hyperlink" Target="https://historicengland.org.uk/listing/the-list/list-entry/1315705?section=official-list-entry" TargetMode="External"/><Relationship Id="rId214" Type="http://schemas.openxmlformats.org/officeDocument/2006/relationships/hyperlink" Target="https://historicengland.org.uk/listing/the-list/list-entry/1315646?section=official-list-entr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B5C76-BB36-43EF-BFEB-63D886494EB9}">
  <dimension ref="A2:AA706"/>
  <sheetViews>
    <sheetView tabSelected="1" topLeftCell="R1" workbookViewId="0">
      <selection activeCell="AA5" sqref="AA5"/>
    </sheetView>
  </sheetViews>
  <sheetFormatPr defaultRowHeight="15" x14ac:dyDescent="0.25"/>
  <cols>
    <col min="2" max="2" width="12.5703125" customWidth="1"/>
    <col min="3" max="3" width="14.85546875" customWidth="1"/>
    <col min="4" max="4" width="15.85546875" customWidth="1"/>
    <col min="6" max="6" width="17.28515625" customWidth="1"/>
    <col min="7" max="7" width="14.7109375" customWidth="1"/>
    <col min="8" max="8" width="17.5703125" customWidth="1"/>
    <col min="11" max="11" width="19" customWidth="1"/>
    <col min="13" max="13" width="11.140625" customWidth="1"/>
    <col min="14" max="14" width="10.42578125" customWidth="1"/>
    <col min="15" max="15" width="16.5703125" customWidth="1"/>
    <col min="16" max="16" width="18.85546875" customWidth="1"/>
    <col min="17" max="17" width="15" customWidth="1"/>
    <col min="18" max="18" width="26.140625" customWidth="1"/>
    <col min="22" max="22" width="20.5703125" customWidth="1"/>
    <col min="23" max="23" width="24" customWidth="1"/>
    <col min="24" max="24" width="14.5703125" customWidth="1"/>
    <col min="25" max="25" width="23.5703125" customWidth="1"/>
    <col min="26" max="26" width="28" customWidth="1"/>
    <col min="27" max="27" width="28.140625" customWidth="1"/>
    <col min="28" max="28" width="17" customWidth="1"/>
    <col min="30" max="30" width="29.140625" customWidth="1"/>
    <col min="32" max="32" width="38" customWidth="1"/>
    <col min="33" max="33" width="20.42578125" customWidth="1"/>
    <col min="34" max="34" width="7.5703125" customWidth="1"/>
  </cols>
  <sheetData>
    <row r="2" spans="1:27" x14ac:dyDescent="0.25">
      <c r="G2" s="4" t="s">
        <v>2108</v>
      </c>
      <c r="H2" s="6">
        <f t="shared" ref="H2:O2" si="0">COUNTIF(H$5:H$800, "y")</f>
        <v>551</v>
      </c>
      <c r="I2" s="6">
        <f t="shared" si="0"/>
        <v>540</v>
      </c>
      <c r="J2" s="6">
        <f t="shared" si="0"/>
        <v>269</v>
      </c>
      <c r="K2" s="6">
        <f t="shared" si="0"/>
        <v>76</v>
      </c>
      <c r="L2" s="6">
        <f t="shared" si="0"/>
        <v>37</v>
      </c>
      <c r="M2" s="6">
        <f t="shared" si="0"/>
        <v>412</v>
      </c>
      <c r="N2" s="6">
        <f t="shared" si="0"/>
        <v>29</v>
      </c>
      <c r="O2" s="6">
        <f t="shared" si="0"/>
        <v>12</v>
      </c>
      <c r="P2" s="6">
        <f>COUNTIF(P$5:P$750, "y")</f>
        <v>16</v>
      </c>
      <c r="Q2" s="6">
        <f>COUNTIF(Q$5:Q$750, "y")</f>
        <v>168</v>
      </c>
      <c r="R2" s="6"/>
      <c r="S2" s="6"/>
      <c r="T2" s="6">
        <f t="shared" ref="T2:AA2" si="1">COUNTIF(T$5:T$706, "1")</f>
        <v>256</v>
      </c>
      <c r="U2" s="6">
        <f t="shared" si="1"/>
        <v>414</v>
      </c>
      <c r="V2" s="6">
        <f t="shared" si="1"/>
        <v>53</v>
      </c>
      <c r="W2" s="6">
        <f t="shared" si="1"/>
        <v>22</v>
      </c>
      <c r="X2" s="6">
        <f t="shared" si="1"/>
        <v>7</v>
      </c>
      <c r="Y2" s="6">
        <f t="shared" si="1"/>
        <v>28</v>
      </c>
      <c r="Z2" s="6">
        <f t="shared" si="1"/>
        <v>103</v>
      </c>
      <c r="AA2" s="6">
        <f t="shared" si="1"/>
        <v>67</v>
      </c>
    </row>
    <row r="3" spans="1:27" x14ac:dyDescent="0.25">
      <c r="G3" s="2" t="s">
        <v>2292</v>
      </c>
      <c r="O3" t="s">
        <v>2293</v>
      </c>
      <c r="R3" t="s">
        <v>2203</v>
      </c>
    </row>
    <row r="4" spans="1:27" x14ac:dyDescent="0.25">
      <c r="A4" s="4" t="s">
        <v>2109</v>
      </c>
      <c r="B4" s="4" t="s">
        <v>509</v>
      </c>
      <c r="C4" s="4" t="s">
        <v>508</v>
      </c>
      <c r="D4" s="4" t="s">
        <v>1481</v>
      </c>
      <c r="E4" s="5" t="s">
        <v>2089</v>
      </c>
      <c r="F4" s="4" t="s">
        <v>2100</v>
      </c>
      <c r="G4" s="5" t="s">
        <v>2115</v>
      </c>
      <c r="H4" s="4" t="s">
        <v>2090</v>
      </c>
      <c r="I4" s="4" t="s">
        <v>2091</v>
      </c>
      <c r="J4" s="4" t="s">
        <v>2092</v>
      </c>
      <c r="K4" s="4" t="s">
        <v>2093</v>
      </c>
      <c r="L4" s="4" t="s">
        <v>2101</v>
      </c>
      <c r="M4" s="4" t="s">
        <v>2085</v>
      </c>
      <c r="N4" s="4" t="s">
        <v>2086</v>
      </c>
      <c r="O4" s="4" t="s">
        <v>2102</v>
      </c>
      <c r="P4" s="4" t="s">
        <v>2104</v>
      </c>
      <c r="Q4" s="4" t="s">
        <v>2103</v>
      </c>
      <c r="R4" s="4" t="s">
        <v>2127</v>
      </c>
      <c r="S4" s="4" t="s">
        <v>2095</v>
      </c>
      <c r="T4" s="4" t="s">
        <v>2198</v>
      </c>
      <c r="U4" s="4" t="s">
        <v>2107</v>
      </c>
      <c r="V4" s="4" t="s">
        <v>2199</v>
      </c>
      <c r="W4" s="4" t="s">
        <v>2200</v>
      </c>
      <c r="X4" s="4" t="s">
        <v>2201</v>
      </c>
      <c r="Y4" s="4" t="s">
        <v>2202</v>
      </c>
      <c r="Z4" s="4" t="s">
        <v>2294</v>
      </c>
      <c r="AA4" s="4" t="s">
        <v>2295</v>
      </c>
    </row>
    <row r="5" spans="1:27" x14ac:dyDescent="0.25">
      <c r="A5">
        <v>1</v>
      </c>
      <c r="B5" t="s">
        <v>994</v>
      </c>
      <c r="C5" t="s">
        <v>510</v>
      </c>
      <c r="D5" t="s">
        <v>4</v>
      </c>
      <c r="E5" t="s">
        <v>0</v>
      </c>
      <c r="G5" t="s">
        <v>2105</v>
      </c>
      <c r="H5" t="s">
        <v>1</v>
      </c>
      <c r="I5" t="s">
        <v>1</v>
      </c>
      <c r="J5" t="s">
        <v>1</v>
      </c>
      <c r="M5" t="s">
        <v>1</v>
      </c>
      <c r="R5" t="s">
        <v>2116</v>
      </c>
      <c r="T5">
        <f>IF('1. Data'!E5="e19",1,IF('1. Data'!E5="m19",1,IF('1. Data'!E5="l19",1,0)))</f>
        <v>1</v>
      </c>
      <c r="U5">
        <f>IF('1. Data'!E5="e18",1,IF('1. Data'!E5="m18",1,IF('1. Data'!E5="l18",1,0)))</f>
        <v>0</v>
      </c>
      <c r="V5">
        <f>IF('1. Data'!K5="y",IF(T5=1,1,0),0)</f>
        <v>0</v>
      </c>
      <c r="W5">
        <f>IF('1. Data'!K5="y",IF(U5=1,1,0),0)</f>
        <v>0</v>
      </c>
      <c r="X5">
        <f>IF('1. Data'!L5="y",IF(T5=1,1,0),0)</f>
        <v>0</v>
      </c>
      <c r="Y5">
        <f>IF('1. Data'!L5="y",IF(U5=1,1,0),0)</f>
        <v>0</v>
      </c>
      <c r="Z5">
        <f>IF(H5="",IF(I5="y",1,0),0)</f>
        <v>0</v>
      </c>
      <c r="AA5">
        <f>IF(H5="",IF(J5="y",1,0),0)</f>
        <v>0</v>
      </c>
    </row>
    <row r="6" spans="1:27" x14ac:dyDescent="0.25">
      <c r="A6">
        <v>2</v>
      </c>
      <c r="B6" t="s">
        <v>995</v>
      </c>
      <c r="C6" t="s">
        <v>511</v>
      </c>
      <c r="D6" t="s">
        <v>5</v>
      </c>
      <c r="E6" t="s">
        <v>2</v>
      </c>
      <c r="G6" t="s">
        <v>2105</v>
      </c>
      <c r="I6" t="s">
        <v>1</v>
      </c>
      <c r="J6" t="s">
        <v>1</v>
      </c>
      <c r="R6" t="s">
        <v>2116</v>
      </c>
      <c r="T6">
        <f>IF('1. Data'!E6="e19",1,IF('1. Data'!E6="m19",1,IF('1. Data'!E6="l19",1,0)))</f>
        <v>0</v>
      </c>
      <c r="U6">
        <f>IF('1. Data'!E6="e18",1,IF('1. Data'!E6="m18",1,IF('1. Data'!E6="l18",1,0)))</f>
        <v>1</v>
      </c>
      <c r="V6">
        <f>IF('1. Data'!K6="y",IF(T6=1,1,0),0)</f>
        <v>0</v>
      </c>
      <c r="W6">
        <f>IF('1. Data'!K6="y",IF(U6=1,1,0),0)</f>
        <v>0</v>
      </c>
      <c r="X6">
        <f>IF('1. Data'!L6="y",IF(T6=1,1,0),0)</f>
        <v>0</v>
      </c>
      <c r="Y6">
        <f>IF('1. Data'!L6="y",IF(U6=1,1,0),0)</f>
        <v>0</v>
      </c>
      <c r="Z6">
        <f t="shared" ref="Z6:Z69" si="2">IF(H6="",IF(I6="y",1,0),0)</f>
        <v>1</v>
      </c>
      <c r="AA6">
        <f t="shared" ref="AA6:AA69" si="3">IF(H6="",IF(J6="y",1,0),0)</f>
        <v>1</v>
      </c>
    </row>
    <row r="7" spans="1:27" x14ac:dyDescent="0.25">
      <c r="A7">
        <v>3</v>
      </c>
      <c r="B7" t="s">
        <v>996</v>
      </c>
      <c r="C7" t="s">
        <v>512</v>
      </c>
      <c r="D7" t="s">
        <v>6</v>
      </c>
      <c r="E7" t="s">
        <v>3</v>
      </c>
      <c r="G7" t="s">
        <v>2105</v>
      </c>
      <c r="I7" t="s">
        <v>1</v>
      </c>
      <c r="R7" t="s">
        <v>2116</v>
      </c>
      <c r="T7">
        <f>IF('1. Data'!E7="e19",1,IF('1. Data'!E7="m19",1,IF('1. Data'!E7="l19",1,0)))</f>
        <v>0</v>
      </c>
      <c r="U7">
        <f>IF('1. Data'!E7="e18",1,IF('1. Data'!E7="m18",1,IF('1. Data'!E7="l18",1,0)))</f>
        <v>1</v>
      </c>
      <c r="V7">
        <f>IF('1. Data'!K7="y",IF(T7=1,1,0),0)</f>
        <v>0</v>
      </c>
      <c r="W7">
        <f>IF('1. Data'!K7="y",IF(U7=1,1,0),0)</f>
        <v>0</v>
      </c>
      <c r="X7">
        <f>IF('1. Data'!L7="y",IF(T7=1,1,0),0)</f>
        <v>0</v>
      </c>
      <c r="Y7">
        <f>IF('1. Data'!L7="y",IF(U7=1,1,0),0)</f>
        <v>0</v>
      </c>
      <c r="Z7">
        <f t="shared" si="2"/>
        <v>1</v>
      </c>
      <c r="AA7">
        <f t="shared" si="3"/>
        <v>0</v>
      </c>
    </row>
    <row r="8" spans="1:27" x14ac:dyDescent="0.25">
      <c r="A8">
        <v>4</v>
      </c>
      <c r="B8" t="s">
        <v>997</v>
      </c>
      <c r="C8" t="s">
        <v>513</v>
      </c>
      <c r="D8" t="s">
        <v>7</v>
      </c>
      <c r="E8" t="s">
        <v>2</v>
      </c>
      <c r="G8" t="s">
        <v>2105</v>
      </c>
      <c r="H8" t="s">
        <v>1</v>
      </c>
      <c r="I8" t="s">
        <v>1</v>
      </c>
      <c r="J8" t="s">
        <v>1</v>
      </c>
      <c r="K8" t="s">
        <v>1</v>
      </c>
      <c r="M8" t="s">
        <v>1</v>
      </c>
      <c r="R8" t="s">
        <v>2116</v>
      </c>
      <c r="T8">
        <f>IF('1. Data'!E8="e19",1,IF('1. Data'!E8="m19",1,IF('1. Data'!E8="l19",1,0)))</f>
        <v>0</v>
      </c>
      <c r="U8">
        <f>IF('1. Data'!E8="e18",1,IF('1. Data'!E8="m18",1,IF('1. Data'!E8="l18",1,0)))</f>
        <v>1</v>
      </c>
      <c r="V8">
        <f>IF('1. Data'!K8="y",IF(T8=1,1,0),0)</f>
        <v>0</v>
      </c>
      <c r="W8">
        <f>IF('1. Data'!K8="y",IF(U8=1,1,0),0)</f>
        <v>1</v>
      </c>
      <c r="X8">
        <f>IF('1. Data'!L8="y",IF(T8=1,1,0),0)</f>
        <v>0</v>
      </c>
      <c r="Y8">
        <f>IF('1. Data'!L8="y",IF(U8=1,1,0),0)</f>
        <v>0</v>
      </c>
      <c r="Z8">
        <f t="shared" si="2"/>
        <v>0</v>
      </c>
      <c r="AA8">
        <f t="shared" si="3"/>
        <v>0</v>
      </c>
    </row>
    <row r="9" spans="1:27" x14ac:dyDescent="0.25">
      <c r="A9">
        <v>5</v>
      </c>
      <c r="B9" t="s">
        <v>998</v>
      </c>
      <c r="C9" t="s">
        <v>514</v>
      </c>
      <c r="D9" t="s">
        <v>8</v>
      </c>
      <c r="E9" t="s">
        <v>0</v>
      </c>
      <c r="F9">
        <v>1825</v>
      </c>
      <c r="G9" t="s">
        <v>2105</v>
      </c>
      <c r="H9" t="s">
        <v>1</v>
      </c>
      <c r="I9" t="s">
        <v>1</v>
      </c>
      <c r="J9" t="s">
        <v>1</v>
      </c>
      <c r="M9" t="s">
        <v>1</v>
      </c>
      <c r="R9" t="s">
        <v>2116</v>
      </c>
      <c r="T9">
        <f>IF('1. Data'!E9="e19",1,IF('1. Data'!E9="m19",1,IF('1. Data'!E9="l19",1,0)))</f>
        <v>1</v>
      </c>
      <c r="U9">
        <f>IF('1. Data'!E9="e18",1,IF('1. Data'!E9="m18",1,IF('1. Data'!E9="l18",1,0)))</f>
        <v>0</v>
      </c>
      <c r="V9">
        <f>IF('1. Data'!K9="y",IF(T9=1,1,0),0)</f>
        <v>0</v>
      </c>
      <c r="W9">
        <f>IF('1. Data'!K9="y",IF(U9=1,1,0),0)</f>
        <v>0</v>
      </c>
      <c r="X9">
        <f>IF('1. Data'!L9="y",IF(T9=1,1,0),0)</f>
        <v>0</v>
      </c>
      <c r="Y9">
        <f>IF('1. Data'!L9="y",IF(U9=1,1,0),0)</f>
        <v>0</v>
      </c>
      <c r="Z9">
        <f t="shared" si="2"/>
        <v>0</v>
      </c>
      <c r="AA9">
        <f t="shared" si="3"/>
        <v>0</v>
      </c>
    </row>
    <row r="10" spans="1:27" x14ac:dyDescent="0.25">
      <c r="A10">
        <v>6</v>
      </c>
      <c r="B10" t="s">
        <v>999</v>
      </c>
      <c r="C10" t="s">
        <v>515</v>
      </c>
      <c r="D10" t="s">
        <v>9</v>
      </c>
      <c r="E10" t="s">
        <v>0</v>
      </c>
      <c r="G10" t="s">
        <v>2105</v>
      </c>
      <c r="H10" t="s">
        <v>1</v>
      </c>
      <c r="I10" t="s">
        <v>1</v>
      </c>
      <c r="J10" t="s">
        <v>1</v>
      </c>
      <c r="M10" t="s">
        <v>1</v>
      </c>
      <c r="R10" t="s">
        <v>2116</v>
      </c>
      <c r="T10">
        <f>IF('1. Data'!E10="e19",1,IF('1. Data'!E10="m19",1,IF('1. Data'!E10="l19",1,0)))</f>
        <v>1</v>
      </c>
      <c r="U10">
        <f>IF('1. Data'!E10="e18",1,IF('1. Data'!E10="m18",1,IF('1. Data'!E10="l18",1,0)))</f>
        <v>0</v>
      </c>
      <c r="V10">
        <f>IF('1. Data'!K10="y",IF(T10=1,1,0),0)</f>
        <v>0</v>
      </c>
      <c r="W10">
        <f>IF('1. Data'!K10="y",IF(U10=1,1,0),0)</f>
        <v>0</v>
      </c>
      <c r="X10">
        <f>IF('1. Data'!L10="y",IF(T10=1,1,0),0)</f>
        <v>0</v>
      </c>
      <c r="Y10">
        <f>IF('1. Data'!L10="y",IF(U10=1,1,0),0)</f>
        <v>0</v>
      </c>
      <c r="Z10">
        <f t="shared" si="2"/>
        <v>0</v>
      </c>
      <c r="AA10">
        <f t="shared" si="3"/>
        <v>0</v>
      </c>
    </row>
    <row r="11" spans="1:27" x14ac:dyDescent="0.25">
      <c r="A11">
        <v>7</v>
      </c>
      <c r="B11" t="s">
        <v>1000</v>
      </c>
      <c r="C11" t="s">
        <v>516</v>
      </c>
      <c r="D11" t="s">
        <v>10</v>
      </c>
      <c r="E11" t="s">
        <v>2</v>
      </c>
      <c r="F11">
        <v>1781</v>
      </c>
      <c r="G11" t="s">
        <v>2105</v>
      </c>
      <c r="H11" t="s">
        <v>1</v>
      </c>
      <c r="I11" t="s">
        <v>1</v>
      </c>
      <c r="J11" t="s">
        <v>1</v>
      </c>
      <c r="M11" t="s">
        <v>1</v>
      </c>
      <c r="R11" t="s">
        <v>2116</v>
      </c>
      <c r="T11">
        <f>IF('1. Data'!E11="e19",1,IF('1. Data'!E11="m19",1,IF('1. Data'!E11="l19",1,0)))</f>
        <v>0</v>
      </c>
      <c r="U11">
        <f>IF('1. Data'!E11="e18",1,IF('1. Data'!E11="m18",1,IF('1. Data'!E11="l18",1,0)))</f>
        <v>1</v>
      </c>
      <c r="V11">
        <f>IF('1. Data'!K11="y",IF(T11=1,1,0),0)</f>
        <v>0</v>
      </c>
      <c r="W11">
        <f>IF('1. Data'!K11="y",IF(U11=1,1,0),0)</f>
        <v>0</v>
      </c>
      <c r="X11">
        <f>IF('1. Data'!L11="y",IF(T11=1,1,0),0)</f>
        <v>0</v>
      </c>
      <c r="Y11">
        <f>IF('1. Data'!L11="y",IF(U11=1,1,0),0)</f>
        <v>0</v>
      </c>
      <c r="Z11">
        <f t="shared" si="2"/>
        <v>0</v>
      </c>
      <c r="AA11">
        <f t="shared" si="3"/>
        <v>0</v>
      </c>
    </row>
    <row r="12" spans="1:27" x14ac:dyDescent="0.25">
      <c r="A12">
        <v>8</v>
      </c>
      <c r="B12" t="s">
        <v>1001</v>
      </c>
      <c r="C12" t="s">
        <v>517</v>
      </c>
      <c r="D12" t="s">
        <v>11</v>
      </c>
      <c r="E12" t="s">
        <v>491</v>
      </c>
      <c r="G12" t="s">
        <v>2105</v>
      </c>
      <c r="J12" t="s">
        <v>1</v>
      </c>
      <c r="O12" t="s">
        <v>1</v>
      </c>
      <c r="Q12" t="s">
        <v>1</v>
      </c>
      <c r="R12" t="s">
        <v>2116</v>
      </c>
      <c r="T12">
        <f>IF('1. Data'!E12="e19",1,IF('1. Data'!E12="m19",1,IF('1. Data'!E12="l19",1,0)))</f>
        <v>0</v>
      </c>
      <c r="U12">
        <f>IF('1. Data'!E12="e18",1,IF('1. Data'!E12="m18",1,IF('1. Data'!E12="l18",1,0)))</f>
        <v>1</v>
      </c>
      <c r="V12">
        <f>IF('1. Data'!K12="y",IF(T12=1,1,0),0)</f>
        <v>0</v>
      </c>
      <c r="W12">
        <f>IF('1. Data'!K12="y",IF(U12=1,1,0),0)</f>
        <v>0</v>
      </c>
      <c r="X12">
        <f>IF('1. Data'!L12="y",IF(T12=1,1,0),0)</f>
        <v>0</v>
      </c>
      <c r="Y12">
        <f>IF('1. Data'!L12="y",IF(U12=1,1,0),0)</f>
        <v>0</v>
      </c>
      <c r="Z12">
        <f t="shared" si="2"/>
        <v>0</v>
      </c>
      <c r="AA12">
        <f t="shared" si="3"/>
        <v>1</v>
      </c>
    </row>
    <row r="13" spans="1:27" x14ac:dyDescent="0.25">
      <c r="A13">
        <v>9</v>
      </c>
      <c r="B13" t="s">
        <v>1002</v>
      </c>
      <c r="C13" s="3" t="s">
        <v>518</v>
      </c>
      <c r="D13" t="s">
        <v>12</v>
      </c>
      <c r="E13" t="s">
        <v>0</v>
      </c>
      <c r="F13">
        <v>1823</v>
      </c>
      <c r="G13" t="s">
        <v>2105</v>
      </c>
      <c r="H13" t="s">
        <v>1</v>
      </c>
      <c r="I13" t="s">
        <v>1</v>
      </c>
      <c r="J13" t="s">
        <v>1</v>
      </c>
      <c r="M13" t="s">
        <v>1</v>
      </c>
      <c r="R13" t="s">
        <v>2116</v>
      </c>
      <c r="T13">
        <f>IF('1. Data'!E13="e19",1,IF('1. Data'!E13="m19",1,IF('1. Data'!E13="l19",1,0)))</f>
        <v>1</v>
      </c>
      <c r="U13">
        <f>IF('1. Data'!E13="e18",1,IF('1. Data'!E13="m18",1,IF('1. Data'!E13="l18",1,0)))</f>
        <v>0</v>
      </c>
      <c r="V13">
        <f>IF('1. Data'!K13="y",IF(T13=1,1,0),0)</f>
        <v>0</v>
      </c>
      <c r="W13">
        <f>IF('1. Data'!K13="y",IF(U13=1,1,0),0)</f>
        <v>0</v>
      </c>
      <c r="X13">
        <f>IF('1. Data'!L13="y",IF(T13=1,1,0),0)</f>
        <v>0</v>
      </c>
      <c r="Y13">
        <f>IF('1. Data'!L13="y",IF(U13=1,1,0),0)</f>
        <v>0</v>
      </c>
      <c r="Z13">
        <f t="shared" si="2"/>
        <v>0</v>
      </c>
      <c r="AA13">
        <f t="shared" si="3"/>
        <v>0</v>
      </c>
    </row>
    <row r="14" spans="1:27" x14ac:dyDescent="0.25">
      <c r="A14">
        <v>10</v>
      </c>
      <c r="B14" t="s">
        <v>1003</v>
      </c>
      <c r="C14" t="s">
        <v>519</v>
      </c>
      <c r="D14" t="s">
        <v>13</v>
      </c>
      <c r="E14" t="s">
        <v>492</v>
      </c>
      <c r="G14" t="s">
        <v>2105</v>
      </c>
      <c r="I14" t="s">
        <v>1</v>
      </c>
      <c r="J14" t="s">
        <v>1</v>
      </c>
      <c r="K14" t="s">
        <v>1</v>
      </c>
      <c r="M14" t="s">
        <v>1</v>
      </c>
      <c r="R14" t="s">
        <v>2116</v>
      </c>
      <c r="T14">
        <f>IF('1. Data'!E14="e19",1,IF('1. Data'!E14="m19",1,IF('1. Data'!E14="l19",1,0)))</f>
        <v>1</v>
      </c>
      <c r="U14">
        <f>IF('1. Data'!E14="e18",1,IF('1. Data'!E14="m18",1,IF('1. Data'!E14="l18",1,0)))</f>
        <v>0</v>
      </c>
      <c r="V14">
        <f>IF('1. Data'!K14="y",IF(T14=1,1,0),0)</f>
        <v>1</v>
      </c>
      <c r="W14">
        <f>IF('1. Data'!K14="y",IF(U14=1,1,0),0)</f>
        <v>0</v>
      </c>
      <c r="X14">
        <f>IF('1. Data'!L14="y",IF(T14=1,1,0),0)</f>
        <v>0</v>
      </c>
      <c r="Y14">
        <f>IF('1. Data'!L14="y",IF(U14=1,1,0),0)</f>
        <v>0</v>
      </c>
      <c r="Z14">
        <f t="shared" si="2"/>
        <v>1</v>
      </c>
      <c r="AA14">
        <f t="shared" si="3"/>
        <v>1</v>
      </c>
    </row>
    <row r="15" spans="1:27" x14ac:dyDescent="0.25">
      <c r="A15">
        <v>11</v>
      </c>
      <c r="B15" t="s">
        <v>1004</v>
      </c>
      <c r="C15" t="s">
        <v>520</v>
      </c>
      <c r="D15" t="s">
        <v>14</v>
      </c>
      <c r="E15" t="s">
        <v>491</v>
      </c>
      <c r="G15" t="s">
        <v>2105</v>
      </c>
      <c r="H15" t="s">
        <v>1</v>
      </c>
      <c r="I15" t="s">
        <v>1</v>
      </c>
      <c r="J15" t="s">
        <v>1</v>
      </c>
      <c r="M15" t="s">
        <v>1</v>
      </c>
      <c r="Q15" t="s">
        <v>1</v>
      </c>
      <c r="R15" t="s">
        <v>2116</v>
      </c>
      <c r="T15">
        <f>IF('1. Data'!E15="e19",1,IF('1. Data'!E15="m19",1,IF('1. Data'!E15="l19",1,0)))</f>
        <v>0</v>
      </c>
      <c r="U15">
        <f>IF('1. Data'!E15="e18",1,IF('1. Data'!E15="m18",1,IF('1. Data'!E15="l18",1,0)))</f>
        <v>1</v>
      </c>
      <c r="V15">
        <f>IF('1. Data'!K15="y",IF(T15=1,1,0),0)</f>
        <v>0</v>
      </c>
      <c r="W15">
        <f>IF('1. Data'!K15="y",IF(U15=1,1,0),0)</f>
        <v>0</v>
      </c>
      <c r="X15">
        <f>IF('1. Data'!L15="y",IF(T15=1,1,0),0)</f>
        <v>0</v>
      </c>
      <c r="Y15">
        <f>IF('1. Data'!L15="y",IF(U15=1,1,0),0)</f>
        <v>0</v>
      </c>
      <c r="Z15">
        <f t="shared" si="2"/>
        <v>0</v>
      </c>
      <c r="AA15">
        <f t="shared" si="3"/>
        <v>0</v>
      </c>
    </row>
    <row r="16" spans="1:27" x14ac:dyDescent="0.25">
      <c r="A16">
        <v>12</v>
      </c>
      <c r="B16" t="s">
        <v>1005</v>
      </c>
      <c r="C16" t="s">
        <v>521</v>
      </c>
      <c r="D16" t="s">
        <v>15</v>
      </c>
      <c r="E16" t="s">
        <v>3</v>
      </c>
      <c r="F16">
        <v>1723</v>
      </c>
      <c r="G16" t="s">
        <v>2105</v>
      </c>
      <c r="H16" t="s">
        <v>1</v>
      </c>
      <c r="I16" t="s">
        <v>1</v>
      </c>
      <c r="J16" t="s">
        <v>1</v>
      </c>
      <c r="M16" t="s">
        <v>1</v>
      </c>
      <c r="Q16" t="s">
        <v>1</v>
      </c>
      <c r="R16" t="s">
        <v>2116</v>
      </c>
      <c r="T16">
        <f>IF('1. Data'!E16="e19",1,IF('1. Data'!E16="m19",1,IF('1. Data'!E16="l19",1,0)))</f>
        <v>0</v>
      </c>
      <c r="U16">
        <f>IF('1. Data'!E16="e18",1,IF('1. Data'!E16="m18",1,IF('1. Data'!E16="l18",1,0)))</f>
        <v>1</v>
      </c>
      <c r="V16">
        <f>IF('1. Data'!K16="y",IF(T16=1,1,0),0)</f>
        <v>0</v>
      </c>
      <c r="W16">
        <f>IF('1. Data'!K16="y",IF(U16=1,1,0),0)</f>
        <v>0</v>
      </c>
      <c r="X16">
        <f>IF('1. Data'!L16="y",IF(T16=1,1,0),0)</f>
        <v>0</v>
      </c>
      <c r="Y16">
        <f>IF('1. Data'!L16="y",IF(U16=1,1,0),0)</f>
        <v>0</v>
      </c>
      <c r="Z16">
        <f t="shared" si="2"/>
        <v>0</v>
      </c>
      <c r="AA16">
        <f t="shared" si="3"/>
        <v>0</v>
      </c>
    </row>
    <row r="17" spans="1:27" x14ac:dyDescent="0.25">
      <c r="A17">
        <v>13</v>
      </c>
      <c r="B17" t="s">
        <v>1006</v>
      </c>
      <c r="C17" t="s">
        <v>522</v>
      </c>
      <c r="D17" t="s">
        <v>16</v>
      </c>
      <c r="E17" t="s">
        <v>2</v>
      </c>
      <c r="G17" t="s">
        <v>2105</v>
      </c>
      <c r="H17" t="s">
        <v>1</v>
      </c>
      <c r="I17" t="s">
        <v>1</v>
      </c>
      <c r="M17" t="s">
        <v>1</v>
      </c>
      <c r="R17" t="s">
        <v>2116</v>
      </c>
      <c r="T17">
        <f>IF('1. Data'!E17="e19",1,IF('1. Data'!E17="m19",1,IF('1. Data'!E17="l19",1,0)))</f>
        <v>0</v>
      </c>
      <c r="U17">
        <f>IF('1. Data'!E17="e18",1,IF('1. Data'!E17="m18",1,IF('1. Data'!E17="l18",1,0)))</f>
        <v>1</v>
      </c>
      <c r="V17">
        <f>IF('1. Data'!K17="y",IF(T17=1,1,0),0)</f>
        <v>0</v>
      </c>
      <c r="W17">
        <f>IF('1. Data'!K17="y",IF(U17=1,1,0),0)</f>
        <v>0</v>
      </c>
      <c r="X17">
        <f>IF('1. Data'!L17="y",IF(T17=1,1,0),0)</f>
        <v>0</v>
      </c>
      <c r="Y17">
        <f>IF('1. Data'!L17="y",IF(U17=1,1,0),0)</f>
        <v>0</v>
      </c>
      <c r="Z17">
        <f t="shared" si="2"/>
        <v>0</v>
      </c>
      <c r="AA17">
        <f t="shared" si="3"/>
        <v>0</v>
      </c>
    </row>
    <row r="18" spans="1:27" x14ac:dyDescent="0.25">
      <c r="A18">
        <v>14</v>
      </c>
      <c r="B18" t="s">
        <v>1007</v>
      </c>
      <c r="C18" t="s">
        <v>523</v>
      </c>
      <c r="D18" t="s">
        <v>17</v>
      </c>
      <c r="E18" t="s">
        <v>0</v>
      </c>
      <c r="F18">
        <v>1817</v>
      </c>
      <c r="G18" t="s">
        <v>2105</v>
      </c>
      <c r="H18" t="s">
        <v>1</v>
      </c>
      <c r="I18" t="s">
        <v>1</v>
      </c>
      <c r="J18" t="s">
        <v>1</v>
      </c>
      <c r="M18" t="s">
        <v>1</v>
      </c>
      <c r="R18" t="s">
        <v>2116</v>
      </c>
      <c r="T18">
        <f>IF('1. Data'!E18="e19",1,IF('1. Data'!E18="m19",1,IF('1. Data'!E18="l19",1,0)))</f>
        <v>1</v>
      </c>
      <c r="U18">
        <f>IF('1. Data'!E18="e18",1,IF('1. Data'!E18="m18",1,IF('1. Data'!E18="l18",1,0)))</f>
        <v>0</v>
      </c>
      <c r="V18">
        <f>IF('1. Data'!K18="y",IF(T18=1,1,0),0)</f>
        <v>0</v>
      </c>
      <c r="W18">
        <f>IF('1. Data'!K18="y",IF(U18=1,1,0),0)</f>
        <v>0</v>
      </c>
      <c r="X18">
        <f>IF('1. Data'!L18="y",IF(T18=1,1,0),0)</f>
        <v>0</v>
      </c>
      <c r="Y18">
        <f>IF('1. Data'!L18="y",IF(U18=1,1,0),0)</f>
        <v>0</v>
      </c>
      <c r="Z18">
        <f t="shared" si="2"/>
        <v>0</v>
      </c>
      <c r="AA18">
        <f t="shared" si="3"/>
        <v>0</v>
      </c>
    </row>
    <row r="19" spans="1:27" x14ac:dyDescent="0.25">
      <c r="A19">
        <v>15</v>
      </c>
      <c r="B19" t="s">
        <v>1008</v>
      </c>
      <c r="C19" t="s">
        <v>524</v>
      </c>
      <c r="D19" t="s">
        <v>18</v>
      </c>
      <c r="E19" t="s">
        <v>2</v>
      </c>
      <c r="G19" t="s">
        <v>2105</v>
      </c>
      <c r="H19" t="s">
        <v>1</v>
      </c>
      <c r="J19" t="s">
        <v>1</v>
      </c>
      <c r="L19" t="s">
        <v>1</v>
      </c>
      <c r="M19" t="s">
        <v>1</v>
      </c>
      <c r="Q19" t="s">
        <v>1</v>
      </c>
      <c r="R19" t="s">
        <v>2116</v>
      </c>
      <c r="T19">
        <f>IF('1. Data'!E19="e19",1,IF('1. Data'!E19="m19",1,IF('1. Data'!E19="l19",1,0)))</f>
        <v>0</v>
      </c>
      <c r="U19">
        <f>IF('1. Data'!E19="e18",1,IF('1. Data'!E19="m18",1,IF('1. Data'!E19="l18",1,0)))</f>
        <v>1</v>
      </c>
      <c r="V19">
        <f>IF('1. Data'!K19="y",IF(T19=1,1,0),0)</f>
        <v>0</v>
      </c>
      <c r="W19">
        <f>IF('1. Data'!K19="y",IF(U19=1,1,0),0)</f>
        <v>0</v>
      </c>
      <c r="X19">
        <f>IF('1. Data'!L19="y",IF(T19=1,1,0),0)</f>
        <v>0</v>
      </c>
      <c r="Y19">
        <f>IF('1. Data'!L19="y",IF(U19=1,1,0),0)</f>
        <v>1</v>
      </c>
      <c r="Z19">
        <f t="shared" si="2"/>
        <v>0</v>
      </c>
      <c r="AA19">
        <f t="shared" si="3"/>
        <v>0</v>
      </c>
    </row>
    <row r="20" spans="1:27" x14ac:dyDescent="0.25">
      <c r="A20">
        <v>16</v>
      </c>
      <c r="B20" t="s">
        <v>1009</v>
      </c>
      <c r="C20" t="s">
        <v>525</v>
      </c>
      <c r="D20" t="s">
        <v>19</v>
      </c>
      <c r="E20" t="s">
        <v>491</v>
      </c>
      <c r="G20" t="s">
        <v>2105</v>
      </c>
      <c r="I20" t="s">
        <v>1</v>
      </c>
      <c r="J20" t="s">
        <v>1</v>
      </c>
      <c r="M20" t="s">
        <v>1</v>
      </c>
      <c r="R20" t="s">
        <v>2116</v>
      </c>
      <c r="T20">
        <f>IF('1. Data'!E20="e19",1,IF('1. Data'!E20="m19",1,IF('1. Data'!E20="l19",1,0)))</f>
        <v>0</v>
      </c>
      <c r="U20">
        <f>IF('1. Data'!E20="e18",1,IF('1. Data'!E20="m18",1,IF('1. Data'!E20="l18",1,0)))</f>
        <v>1</v>
      </c>
      <c r="V20">
        <f>IF('1. Data'!K20="y",IF(T20=1,1,0),0)</f>
        <v>0</v>
      </c>
      <c r="W20">
        <f>IF('1. Data'!K20="y",IF(U20=1,1,0),0)</f>
        <v>0</v>
      </c>
      <c r="X20">
        <f>IF('1. Data'!L20="y",IF(T20=1,1,0),0)</f>
        <v>0</v>
      </c>
      <c r="Y20">
        <f>IF('1. Data'!L20="y",IF(U20=1,1,0),0)</f>
        <v>0</v>
      </c>
      <c r="Z20">
        <f t="shared" si="2"/>
        <v>1</v>
      </c>
      <c r="AA20">
        <f t="shared" si="3"/>
        <v>1</v>
      </c>
    </row>
    <row r="21" spans="1:27" x14ac:dyDescent="0.25">
      <c r="A21">
        <v>17</v>
      </c>
      <c r="B21" t="s">
        <v>1010</v>
      </c>
      <c r="C21" t="s">
        <v>526</v>
      </c>
      <c r="D21" t="s">
        <v>20</v>
      </c>
      <c r="E21" t="s">
        <v>0</v>
      </c>
      <c r="G21" t="s">
        <v>2105</v>
      </c>
      <c r="J21" t="s">
        <v>1</v>
      </c>
      <c r="L21" t="s">
        <v>1</v>
      </c>
      <c r="M21" t="s">
        <v>1</v>
      </c>
      <c r="R21" t="s">
        <v>2116</v>
      </c>
      <c r="T21">
        <f>IF('1. Data'!E21="e19",1,IF('1. Data'!E21="m19",1,IF('1. Data'!E21="l19",1,0)))</f>
        <v>1</v>
      </c>
      <c r="U21">
        <f>IF('1. Data'!E21="e18",1,IF('1. Data'!E21="m18",1,IF('1. Data'!E21="l18",1,0)))</f>
        <v>0</v>
      </c>
      <c r="V21">
        <f>IF('1. Data'!K21="y",IF(T21=1,1,0),0)</f>
        <v>0</v>
      </c>
      <c r="W21">
        <f>IF('1. Data'!K21="y",IF(U21=1,1,0),0)</f>
        <v>0</v>
      </c>
      <c r="X21">
        <f>IF('1. Data'!L21="y",IF(T21=1,1,0),0)</f>
        <v>1</v>
      </c>
      <c r="Y21">
        <f>IF('1. Data'!L21="y",IF(U21=1,1,0),0)</f>
        <v>0</v>
      </c>
      <c r="Z21">
        <f t="shared" si="2"/>
        <v>0</v>
      </c>
      <c r="AA21">
        <f t="shared" si="3"/>
        <v>1</v>
      </c>
    </row>
    <row r="22" spans="1:27" x14ac:dyDescent="0.25">
      <c r="A22">
        <v>18</v>
      </c>
      <c r="B22" t="s">
        <v>1011</v>
      </c>
      <c r="C22" t="s">
        <v>527</v>
      </c>
      <c r="D22" t="s">
        <v>21</v>
      </c>
      <c r="E22" t="s">
        <v>491</v>
      </c>
      <c r="G22" t="s">
        <v>2105</v>
      </c>
      <c r="I22" t="s">
        <v>1</v>
      </c>
      <c r="J22" t="s">
        <v>1</v>
      </c>
      <c r="M22" t="s">
        <v>1</v>
      </c>
      <c r="R22" t="s">
        <v>2116</v>
      </c>
      <c r="T22">
        <f>IF('1. Data'!E22="e19",1,IF('1. Data'!E22="m19",1,IF('1. Data'!E22="l19",1,0)))</f>
        <v>0</v>
      </c>
      <c r="U22">
        <f>IF('1. Data'!E22="e18",1,IF('1. Data'!E22="m18",1,IF('1. Data'!E22="l18",1,0)))</f>
        <v>1</v>
      </c>
      <c r="V22">
        <f>IF('1. Data'!K22="y",IF(T22=1,1,0),0)</f>
        <v>0</v>
      </c>
      <c r="W22">
        <f>IF('1. Data'!K22="y",IF(U22=1,1,0),0)</f>
        <v>0</v>
      </c>
      <c r="X22">
        <f>IF('1. Data'!L22="y",IF(T22=1,1,0),0)</f>
        <v>0</v>
      </c>
      <c r="Y22">
        <f>IF('1. Data'!L22="y",IF(U22=1,1,0),0)</f>
        <v>0</v>
      </c>
      <c r="Z22">
        <f t="shared" si="2"/>
        <v>1</v>
      </c>
      <c r="AA22">
        <f t="shared" si="3"/>
        <v>1</v>
      </c>
    </row>
    <row r="23" spans="1:27" x14ac:dyDescent="0.25">
      <c r="A23">
        <v>19</v>
      </c>
      <c r="B23" t="s">
        <v>1012</v>
      </c>
      <c r="C23" t="s">
        <v>528</v>
      </c>
      <c r="D23" t="s">
        <v>22</v>
      </c>
      <c r="E23" t="s">
        <v>0</v>
      </c>
      <c r="F23">
        <v>1825</v>
      </c>
      <c r="G23" t="s">
        <v>2105</v>
      </c>
      <c r="H23" t="s">
        <v>1</v>
      </c>
      <c r="I23" t="s">
        <v>1</v>
      </c>
      <c r="M23" t="s">
        <v>1</v>
      </c>
      <c r="Q23" t="s">
        <v>1</v>
      </c>
      <c r="R23" t="s">
        <v>2116</v>
      </c>
      <c r="T23">
        <f>IF('1. Data'!E23="e19",1,IF('1. Data'!E23="m19",1,IF('1. Data'!E23="l19",1,0)))</f>
        <v>1</v>
      </c>
      <c r="U23">
        <f>IF('1. Data'!E23="e18",1,IF('1. Data'!E23="m18",1,IF('1. Data'!E23="l18",1,0)))</f>
        <v>0</v>
      </c>
      <c r="V23">
        <f>IF('1. Data'!K23="y",IF(T23=1,1,0),0)</f>
        <v>0</v>
      </c>
      <c r="W23">
        <f>IF('1. Data'!K23="y",IF(U23=1,1,0),0)</f>
        <v>0</v>
      </c>
      <c r="X23">
        <f>IF('1. Data'!L23="y",IF(T23=1,1,0),0)</f>
        <v>0</v>
      </c>
      <c r="Y23">
        <f>IF('1. Data'!L23="y",IF(U23=1,1,0),0)</f>
        <v>0</v>
      </c>
      <c r="Z23">
        <f t="shared" si="2"/>
        <v>0</v>
      </c>
      <c r="AA23">
        <f t="shared" si="3"/>
        <v>0</v>
      </c>
    </row>
    <row r="24" spans="1:27" x14ac:dyDescent="0.25">
      <c r="A24">
        <v>20</v>
      </c>
      <c r="B24" t="s">
        <v>1013</v>
      </c>
      <c r="C24" t="s">
        <v>529</v>
      </c>
      <c r="D24" t="s">
        <v>23</v>
      </c>
      <c r="E24" t="s">
        <v>492</v>
      </c>
      <c r="G24" t="s">
        <v>2105</v>
      </c>
      <c r="H24" t="s">
        <v>1</v>
      </c>
      <c r="I24" t="s">
        <v>1</v>
      </c>
      <c r="J24" t="s">
        <v>1</v>
      </c>
      <c r="K24" t="s">
        <v>1</v>
      </c>
      <c r="M24" t="s">
        <v>1</v>
      </c>
      <c r="R24" t="s">
        <v>2116</v>
      </c>
      <c r="T24">
        <f>IF('1. Data'!E24="e19",1,IF('1. Data'!E24="m19",1,IF('1. Data'!E24="l19",1,0)))</f>
        <v>1</v>
      </c>
      <c r="U24">
        <f>IF('1. Data'!E24="e18",1,IF('1. Data'!E24="m18",1,IF('1. Data'!E24="l18",1,0)))</f>
        <v>0</v>
      </c>
      <c r="V24">
        <f>IF('1. Data'!K24="y",IF(T24=1,1,0),0)</f>
        <v>1</v>
      </c>
      <c r="W24">
        <f>IF('1. Data'!K24="y",IF(U24=1,1,0),0)</f>
        <v>0</v>
      </c>
      <c r="X24">
        <f>IF('1. Data'!L24="y",IF(T24=1,1,0),0)</f>
        <v>0</v>
      </c>
      <c r="Y24">
        <f>IF('1. Data'!L24="y",IF(U24=1,1,0),0)</f>
        <v>0</v>
      </c>
      <c r="Z24">
        <f t="shared" si="2"/>
        <v>0</v>
      </c>
      <c r="AA24">
        <f t="shared" si="3"/>
        <v>0</v>
      </c>
    </row>
    <row r="25" spans="1:27" x14ac:dyDescent="0.25">
      <c r="A25">
        <v>21</v>
      </c>
      <c r="B25" t="s">
        <v>1014</v>
      </c>
      <c r="C25" t="s">
        <v>530</v>
      </c>
      <c r="D25" t="s">
        <v>24</v>
      </c>
      <c r="E25" t="s">
        <v>2</v>
      </c>
      <c r="G25" t="s">
        <v>2105</v>
      </c>
      <c r="H25" t="s">
        <v>1</v>
      </c>
      <c r="J25" t="s">
        <v>1</v>
      </c>
      <c r="M25" t="s">
        <v>1</v>
      </c>
      <c r="R25" t="s">
        <v>2116</v>
      </c>
      <c r="T25">
        <f>IF('1. Data'!E25="e19",1,IF('1. Data'!E25="m19",1,IF('1. Data'!E25="l19",1,0)))</f>
        <v>0</v>
      </c>
      <c r="U25">
        <f>IF('1. Data'!E25="e18",1,IF('1. Data'!E25="m18",1,IF('1. Data'!E25="l18",1,0)))</f>
        <v>1</v>
      </c>
      <c r="V25">
        <f>IF('1. Data'!K25="y",IF(T25=1,1,0),0)</f>
        <v>0</v>
      </c>
      <c r="W25">
        <f>IF('1. Data'!K25="y",IF(U25=1,1,0),0)</f>
        <v>0</v>
      </c>
      <c r="X25">
        <f>IF('1. Data'!L25="y",IF(T25=1,1,0),0)</f>
        <v>0</v>
      </c>
      <c r="Y25">
        <f>IF('1. Data'!L25="y",IF(U25=1,1,0),0)</f>
        <v>0</v>
      </c>
      <c r="Z25">
        <f t="shared" si="2"/>
        <v>0</v>
      </c>
      <c r="AA25">
        <f t="shared" si="3"/>
        <v>0</v>
      </c>
    </row>
    <row r="26" spans="1:27" x14ac:dyDescent="0.25">
      <c r="A26">
        <v>22</v>
      </c>
      <c r="B26" t="s">
        <v>1015</v>
      </c>
      <c r="C26" t="s">
        <v>531</v>
      </c>
      <c r="D26" t="s">
        <v>25</v>
      </c>
      <c r="E26" t="s">
        <v>0</v>
      </c>
      <c r="G26" t="s">
        <v>2105</v>
      </c>
      <c r="I26" t="s">
        <v>1</v>
      </c>
      <c r="J26" t="s">
        <v>1</v>
      </c>
      <c r="M26" t="s">
        <v>1</v>
      </c>
      <c r="R26" t="s">
        <v>2116</v>
      </c>
      <c r="T26">
        <f>IF('1. Data'!E26="e19",1,IF('1. Data'!E26="m19",1,IF('1. Data'!E26="l19",1,0)))</f>
        <v>1</v>
      </c>
      <c r="U26">
        <f>IF('1. Data'!E26="e18",1,IF('1. Data'!E26="m18",1,IF('1. Data'!E26="l18",1,0)))</f>
        <v>0</v>
      </c>
      <c r="V26">
        <f>IF('1. Data'!K26="y",IF(T26=1,1,0),0)</f>
        <v>0</v>
      </c>
      <c r="W26">
        <f>IF('1. Data'!K26="y",IF(U26=1,1,0),0)</f>
        <v>0</v>
      </c>
      <c r="X26">
        <f>IF('1. Data'!L26="y",IF(T26=1,1,0),0)</f>
        <v>0</v>
      </c>
      <c r="Y26">
        <f>IF('1. Data'!L26="y",IF(U26=1,1,0),0)</f>
        <v>0</v>
      </c>
      <c r="Z26">
        <f t="shared" si="2"/>
        <v>1</v>
      </c>
      <c r="AA26">
        <f t="shared" si="3"/>
        <v>1</v>
      </c>
    </row>
    <row r="27" spans="1:27" x14ac:dyDescent="0.25">
      <c r="A27">
        <v>23</v>
      </c>
      <c r="B27" t="s">
        <v>1016</v>
      </c>
      <c r="C27" t="s">
        <v>532</v>
      </c>
      <c r="D27" t="s">
        <v>26</v>
      </c>
      <c r="E27" t="s">
        <v>0</v>
      </c>
      <c r="G27" t="s">
        <v>2105</v>
      </c>
      <c r="H27" t="s">
        <v>1</v>
      </c>
      <c r="I27" t="s">
        <v>1</v>
      </c>
      <c r="J27" t="s">
        <v>1</v>
      </c>
      <c r="M27" t="s">
        <v>1</v>
      </c>
      <c r="R27" t="s">
        <v>2116</v>
      </c>
      <c r="T27">
        <f>IF('1. Data'!E27="e19",1,IF('1. Data'!E27="m19",1,IF('1. Data'!E27="l19",1,0)))</f>
        <v>1</v>
      </c>
      <c r="U27">
        <f>IF('1. Data'!E27="e18",1,IF('1. Data'!E27="m18",1,IF('1. Data'!E27="l18",1,0)))</f>
        <v>0</v>
      </c>
      <c r="V27">
        <f>IF('1. Data'!K27="y",IF(T27=1,1,0),0)</f>
        <v>0</v>
      </c>
      <c r="W27">
        <f>IF('1. Data'!K27="y",IF(U27=1,1,0),0)</f>
        <v>0</v>
      </c>
      <c r="X27">
        <f>IF('1. Data'!L27="y",IF(T27=1,1,0),0)</f>
        <v>0</v>
      </c>
      <c r="Y27">
        <f>IF('1. Data'!L27="y",IF(U27=1,1,0),0)</f>
        <v>0</v>
      </c>
      <c r="Z27">
        <f t="shared" si="2"/>
        <v>0</v>
      </c>
      <c r="AA27">
        <f t="shared" si="3"/>
        <v>0</v>
      </c>
    </row>
    <row r="28" spans="1:27" x14ac:dyDescent="0.25">
      <c r="A28">
        <v>24</v>
      </c>
      <c r="B28" t="s">
        <v>1017</v>
      </c>
      <c r="C28" t="s">
        <v>533</v>
      </c>
      <c r="D28" t="s">
        <v>27</v>
      </c>
      <c r="E28" t="s">
        <v>493</v>
      </c>
      <c r="G28" t="s">
        <v>2105</v>
      </c>
      <c r="H28" t="s">
        <v>1</v>
      </c>
      <c r="I28" t="s">
        <v>1</v>
      </c>
      <c r="J28" t="s">
        <v>1</v>
      </c>
      <c r="Q28" t="s">
        <v>1</v>
      </c>
      <c r="R28" t="s">
        <v>2116</v>
      </c>
      <c r="T28">
        <f>IF('1. Data'!E28="e19",1,IF('1. Data'!E28="m19",1,IF('1. Data'!E28="l19",1,0)))</f>
        <v>1</v>
      </c>
      <c r="U28">
        <f>IF('1. Data'!E28="e18",1,IF('1. Data'!E28="m18",1,IF('1. Data'!E28="l18",1,0)))</f>
        <v>0</v>
      </c>
      <c r="V28">
        <f>IF('1. Data'!K28="y",IF(T28=1,1,0),0)</f>
        <v>0</v>
      </c>
      <c r="W28">
        <f>IF('1. Data'!K28="y",IF(U28=1,1,0),0)</f>
        <v>0</v>
      </c>
      <c r="X28">
        <f>IF('1. Data'!L28="y",IF(T28=1,1,0),0)</f>
        <v>0</v>
      </c>
      <c r="Y28">
        <f>IF('1. Data'!L28="y",IF(U28=1,1,0),0)</f>
        <v>0</v>
      </c>
      <c r="Z28">
        <f t="shared" si="2"/>
        <v>0</v>
      </c>
      <c r="AA28">
        <f t="shared" si="3"/>
        <v>0</v>
      </c>
    </row>
    <row r="29" spans="1:27" x14ac:dyDescent="0.25">
      <c r="A29">
        <v>25</v>
      </c>
      <c r="B29" t="s">
        <v>1018</v>
      </c>
      <c r="C29" s="8" t="s">
        <v>534</v>
      </c>
      <c r="D29" t="s">
        <v>28</v>
      </c>
      <c r="E29" t="s">
        <v>2110</v>
      </c>
      <c r="G29" t="s">
        <v>2105</v>
      </c>
      <c r="I29" t="s">
        <v>1</v>
      </c>
      <c r="J29" t="s">
        <v>1</v>
      </c>
      <c r="M29" t="s">
        <v>1</v>
      </c>
      <c r="Q29" t="s">
        <v>494</v>
      </c>
      <c r="R29" t="s">
        <v>2116</v>
      </c>
      <c r="T29">
        <f>IF('1. Data'!E29="e19",1,IF('1. Data'!E29="m19",1,IF('1. Data'!E29="l19",1,0)))</f>
        <v>0</v>
      </c>
      <c r="U29">
        <f>IF('1. Data'!E29="e18",1,IF('1. Data'!E29="m18",1,IF('1. Data'!E29="l18",1,0)))</f>
        <v>0</v>
      </c>
      <c r="V29">
        <f>IF('1. Data'!K29="y",IF(T29=1,1,0),0)</f>
        <v>0</v>
      </c>
      <c r="W29">
        <f>IF('1. Data'!K29="y",IF(U29=1,1,0),0)</f>
        <v>0</v>
      </c>
      <c r="X29">
        <f>IF('1. Data'!L29="y",IF(T29=1,1,0),0)</f>
        <v>0</v>
      </c>
      <c r="Y29">
        <f>IF('1. Data'!L29="y",IF(U29=1,1,0),0)</f>
        <v>0</v>
      </c>
      <c r="Z29">
        <f t="shared" si="2"/>
        <v>1</v>
      </c>
      <c r="AA29">
        <f t="shared" si="3"/>
        <v>1</v>
      </c>
    </row>
    <row r="30" spans="1:27" x14ac:dyDescent="0.25">
      <c r="A30">
        <v>26</v>
      </c>
      <c r="B30" t="s">
        <v>1019</v>
      </c>
      <c r="C30" t="s">
        <v>535</v>
      </c>
      <c r="D30" t="s">
        <v>29</v>
      </c>
      <c r="E30" t="s">
        <v>491</v>
      </c>
      <c r="G30" t="s">
        <v>2105</v>
      </c>
      <c r="H30" t="s">
        <v>1</v>
      </c>
      <c r="I30" t="s">
        <v>1</v>
      </c>
      <c r="J30" t="s">
        <v>1</v>
      </c>
      <c r="Q30" t="s">
        <v>1</v>
      </c>
      <c r="R30" t="s">
        <v>2116</v>
      </c>
      <c r="T30">
        <f>IF('1. Data'!E30="e19",1,IF('1. Data'!E30="m19",1,IF('1. Data'!E30="l19",1,0)))</f>
        <v>0</v>
      </c>
      <c r="U30">
        <f>IF('1. Data'!E30="e18",1,IF('1. Data'!E30="m18",1,IF('1. Data'!E30="l18",1,0)))</f>
        <v>1</v>
      </c>
      <c r="V30">
        <f>IF('1. Data'!K30="y",IF(T30=1,1,0),0)</f>
        <v>0</v>
      </c>
      <c r="W30">
        <f>IF('1. Data'!K30="y",IF(U30=1,1,0),0)</f>
        <v>0</v>
      </c>
      <c r="X30">
        <f>IF('1. Data'!L30="y",IF(T30=1,1,0),0)</f>
        <v>0</v>
      </c>
      <c r="Y30">
        <f>IF('1. Data'!L30="y",IF(U30=1,1,0),0)</f>
        <v>0</v>
      </c>
      <c r="Z30">
        <f t="shared" si="2"/>
        <v>0</v>
      </c>
      <c r="AA30">
        <f t="shared" si="3"/>
        <v>0</v>
      </c>
    </row>
    <row r="31" spans="1:27" x14ac:dyDescent="0.25">
      <c r="A31">
        <v>27</v>
      </c>
      <c r="B31" t="s">
        <v>1020</v>
      </c>
      <c r="C31" t="s">
        <v>536</v>
      </c>
      <c r="D31" t="s">
        <v>30</v>
      </c>
      <c r="E31" t="s">
        <v>491</v>
      </c>
      <c r="G31" t="s">
        <v>2105</v>
      </c>
      <c r="H31" t="s">
        <v>1</v>
      </c>
      <c r="I31" t="s">
        <v>1</v>
      </c>
      <c r="J31" t="s">
        <v>1</v>
      </c>
      <c r="R31" t="s">
        <v>2116</v>
      </c>
      <c r="T31">
        <f>IF('1. Data'!E31="e19",1,IF('1. Data'!E31="m19",1,IF('1. Data'!E31="l19",1,0)))</f>
        <v>0</v>
      </c>
      <c r="U31">
        <f>IF('1. Data'!E31="e18",1,IF('1. Data'!E31="m18",1,IF('1. Data'!E31="l18",1,0)))</f>
        <v>1</v>
      </c>
      <c r="V31">
        <f>IF('1. Data'!K31="y",IF(T31=1,1,0),0)</f>
        <v>0</v>
      </c>
      <c r="W31">
        <f>IF('1. Data'!K31="y",IF(U31=1,1,0),0)</f>
        <v>0</v>
      </c>
      <c r="X31">
        <f>IF('1. Data'!L31="y",IF(T31=1,1,0),0)</f>
        <v>0</v>
      </c>
      <c r="Y31">
        <f>IF('1. Data'!L31="y",IF(U31=1,1,0),0)</f>
        <v>0</v>
      </c>
      <c r="Z31">
        <f t="shared" si="2"/>
        <v>0</v>
      </c>
      <c r="AA31">
        <f t="shared" si="3"/>
        <v>0</v>
      </c>
    </row>
    <row r="32" spans="1:27" x14ac:dyDescent="0.25">
      <c r="A32">
        <v>28</v>
      </c>
      <c r="B32" t="s">
        <v>1021</v>
      </c>
      <c r="C32" t="s">
        <v>537</v>
      </c>
      <c r="D32" t="s">
        <v>31</v>
      </c>
      <c r="E32" t="s">
        <v>0</v>
      </c>
      <c r="G32" t="s">
        <v>2105</v>
      </c>
      <c r="I32" t="s">
        <v>1</v>
      </c>
      <c r="J32" t="s">
        <v>1</v>
      </c>
      <c r="O32" t="s">
        <v>1</v>
      </c>
      <c r="Q32" t="s">
        <v>1</v>
      </c>
      <c r="R32" t="s">
        <v>2116</v>
      </c>
      <c r="T32">
        <f>IF('1. Data'!E32="e19",1,IF('1. Data'!E32="m19",1,IF('1. Data'!E32="l19",1,0)))</f>
        <v>1</v>
      </c>
      <c r="U32">
        <f>IF('1. Data'!E32="e18",1,IF('1. Data'!E32="m18",1,IF('1. Data'!E32="l18",1,0)))</f>
        <v>0</v>
      </c>
      <c r="V32">
        <f>IF('1. Data'!K32="y",IF(T32=1,1,0),0)</f>
        <v>0</v>
      </c>
      <c r="W32">
        <f>IF('1. Data'!K32="y",IF(U32=1,1,0),0)</f>
        <v>0</v>
      </c>
      <c r="X32">
        <f>IF('1. Data'!L32="y",IF(T32=1,1,0),0)</f>
        <v>0</v>
      </c>
      <c r="Y32">
        <f>IF('1. Data'!L32="y",IF(U32=1,1,0),0)</f>
        <v>0</v>
      </c>
      <c r="Z32">
        <f t="shared" si="2"/>
        <v>1</v>
      </c>
      <c r="AA32">
        <f t="shared" si="3"/>
        <v>1</v>
      </c>
    </row>
    <row r="33" spans="1:27" x14ac:dyDescent="0.25">
      <c r="A33">
        <v>29</v>
      </c>
      <c r="B33" t="s">
        <v>1022</v>
      </c>
      <c r="C33" t="s">
        <v>538</v>
      </c>
      <c r="D33" t="s">
        <v>32</v>
      </c>
      <c r="E33" t="s">
        <v>2</v>
      </c>
      <c r="G33" t="s">
        <v>2105</v>
      </c>
      <c r="H33" t="s">
        <v>1</v>
      </c>
      <c r="J33" t="s">
        <v>1</v>
      </c>
      <c r="K33" t="s">
        <v>1</v>
      </c>
      <c r="M33" t="s">
        <v>1</v>
      </c>
      <c r="O33" t="s">
        <v>1</v>
      </c>
      <c r="Q33" t="s">
        <v>1</v>
      </c>
      <c r="R33" t="s">
        <v>2116</v>
      </c>
      <c r="T33">
        <f>IF('1. Data'!E33="e19",1,IF('1. Data'!E33="m19",1,IF('1. Data'!E33="l19",1,0)))</f>
        <v>0</v>
      </c>
      <c r="U33">
        <f>IF('1. Data'!E33="e18",1,IF('1. Data'!E33="m18",1,IF('1. Data'!E33="l18",1,0)))</f>
        <v>1</v>
      </c>
      <c r="V33">
        <f>IF('1. Data'!K33="y",IF(T33=1,1,0),0)</f>
        <v>0</v>
      </c>
      <c r="W33">
        <f>IF('1. Data'!K33="y",IF(U33=1,1,0),0)</f>
        <v>1</v>
      </c>
      <c r="X33">
        <f>IF('1. Data'!L33="y",IF(T33=1,1,0),0)</f>
        <v>0</v>
      </c>
      <c r="Y33">
        <f>IF('1. Data'!L33="y",IF(U33=1,1,0),0)</f>
        <v>0</v>
      </c>
      <c r="Z33">
        <f t="shared" si="2"/>
        <v>0</v>
      </c>
      <c r="AA33">
        <f t="shared" si="3"/>
        <v>0</v>
      </c>
    </row>
    <row r="34" spans="1:27" x14ac:dyDescent="0.25">
      <c r="A34">
        <v>30</v>
      </c>
      <c r="B34" t="s">
        <v>1023</v>
      </c>
      <c r="C34" t="s">
        <v>539</v>
      </c>
      <c r="D34" t="s">
        <v>33</v>
      </c>
      <c r="E34" t="s">
        <v>2</v>
      </c>
      <c r="G34" t="s">
        <v>2105</v>
      </c>
      <c r="H34" t="s">
        <v>1</v>
      </c>
      <c r="I34" t="s">
        <v>1</v>
      </c>
      <c r="J34" t="s">
        <v>1</v>
      </c>
      <c r="Q34" t="s">
        <v>1</v>
      </c>
      <c r="R34" t="s">
        <v>2116</v>
      </c>
      <c r="T34">
        <f>IF('1. Data'!E34="e19",1,IF('1. Data'!E34="m19",1,IF('1. Data'!E34="l19",1,0)))</f>
        <v>0</v>
      </c>
      <c r="U34">
        <f>IF('1. Data'!E34="e18",1,IF('1. Data'!E34="m18",1,IF('1. Data'!E34="l18",1,0)))</f>
        <v>1</v>
      </c>
      <c r="V34">
        <f>IF('1. Data'!K34="y",IF(T34=1,1,0),0)</f>
        <v>0</v>
      </c>
      <c r="W34">
        <f>IF('1. Data'!K34="y",IF(U34=1,1,0),0)</f>
        <v>0</v>
      </c>
      <c r="X34">
        <f>IF('1. Data'!L34="y",IF(T34=1,1,0),0)</f>
        <v>0</v>
      </c>
      <c r="Y34">
        <f>IF('1. Data'!L34="y",IF(U34=1,1,0),0)</f>
        <v>0</v>
      </c>
      <c r="Z34">
        <f t="shared" si="2"/>
        <v>0</v>
      </c>
      <c r="AA34">
        <f t="shared" si="3"/>
        <v>0</v>
      </c>
    </row>
    <row r="35" spans="1:27" x14ac:dyDescent="0.25">
      <c r="A35">
        <v>31</v>
      </c>
      <c r="B35" t="s">
        <v>1024</v>
      </c>
      <c r="C35" t="s">
        <v>540</v>
      </c>
      <c r="D35" t="s">
        <v>34</v>
      </c>
      <c r="E35" t="s">
        <v>491</v>
      </c>
      <c r="G35" t="s">
        <v>2105</v>
      </c>
      <c r="H35" t="s">
        <v>1</v>
      </c>
      <c r="I35" t="s">
        <v>1</v>
      </c>
      <c r="J35" t="s">
        <v>1</v>
      </c>
      <c r="R35" t="s">
        <v>2116</v>
      </c>
      <c r="T35">
        <f>IF('1. Data'!E35="e19",1,IF('1. Data'!E35="m19",1,IF('1. Data'!E35="l19",1,0)))</f>
        <v>0</v>
      </c>
      <c r="U35">
        <f>IF('1. Data'!E35="e18",1,IF('1. Data'!E35="m18",1,IF('1. Data'!E35="l18",1,0)))</f>
        <v>1</v>
      </c>
      <c r="V35">
        <f>IF('1. Data'!K35="y",IF(T35=1,1,0),0)</f>
        <v>0</v>
      </c>
      <c r="W35">
        <f>IF('1. Data'!K35="y",IF(U35=1,1,0),0)</f>
        <v>0</v>
      </c>
      <c r="X35">
        <f>IF('1. Data'!L35="y",IF(T35=1,1,0),0)</f>
        <v>0</v>
      </c>
      <c r="Y35">
        <f>IF('1. Data'!L35="y",IF(U35=1,1,0),0)</f>
        <v>0</v>
      </c>
      <c r="Z35">
        <f t="shared" si="2"/>
        <v>0</v>
      </c>
      <c r="AA35">
        <f t="shared" si="3"/>
        <v>0</v>
      </c>
    </row>
    <row r="36" spans="1:27" x14ac:dyDescent="0.25">
      <c r="A36">
        <v>32</v>
      </c>
      <c r="B36" t="s">
        <v>1025</v>
      </c>
      <c r="C36" t="s">
        <v>541</v>
      </c>
      <c r="D36" t="s">
        <v>35</v>
      </c>
      <c r="E36" t="s">
        <v>2</v>
      </c>
      <c r="G36" t="s">
        <v>2105</v>
      </c>
      <c r="H36" t="s">
        <v>1</v>
      </c>
      <c r="I36" t="s">
        <v>1</v>
      </c>
      <c r="M36" t="s">
        <v>1</v>
      </c>
      <c r="R36" t="s">
        <v>2116</v>
      </c>
      <c r="T36">
        <f>IF('1. Data'!E36="e19",1,IF('1. Data'!E36="m19",1,IF('1. Data'!E36="l19",1,0)))</f>
        <v>0</v>
      </c>
      <c r="U36">
        <f>IF('1. Data'!E36="e18",1,IF('1. Data'!E36="m18",1,IF('1. Data'!E36="l18",1,0)))</f>
        <v>1</v>
      </c>
      <c r="V36">
        <f>IF('1. Data'!K36="y",IF(T36=1,1,0),0)</f>
        <v>0</v>
      </c>
      <c r="W36">
        <f>IF('1. Data'!K36="y",IF(U36=1,1,0),0)</f>
        <v>0</v>
      </c>
      <c r="X36">
        <f>IF('1. Data'!L36="y",IF(T36=1,1,0),0)</f>
        <v>0</v>
      </c>
      <c r="Y36">
        <f>IF('1. Data'!L36="y",IF(U36=1,1,0),0)</f>
        <v>0</v>
      </c>
      <c r="Z36">
        <f t="shared" si="2"/>
        <v>0</v>
      </c>
      <c r="AA36">
        <f t="shared" si="3"/>
        <v>0</v>
      </c>
    </row>
    <row r="37" spans="1:27" x14ac:dyDescent="0.25">
      <c r="A37">
        <v>33</v>
      </c>
      <c r="B37" t="s">
        <v>1026</v>
      </c>
      <c r="C37" t="s">
        <v>542</v>
      </c>
      <c r="D37" t="s">
        <v>36</v>
      </c>
      <c r="E37" t="s">
        <v>0</v>
      </c>
      <c r="G37" t="s">
        <v>2105</v>
      </c>
      <c r="I37" t="s">
        <v>1</v>
      </c>
      <c r="K37" t="s">
        <v>1</v>
      </c>
      <c r="N37" t="s">
        <v>1</v>
      </c>
      <c r="Q37" t="s">
        <v>1</v>
      </c>
      <c r="R37" t="s">
        <v>2117</v>
      </c>
      <c r="T37">
        <f>IF('1. Data'!E37="e19",1,IF('1. Data'!E37="m19",1,IF('1. Data'!E37="l19",1,0)))</f>
        <v>1</v>
      </c>
      <c r="U37">
        <f>IF('1. Data'!E37="e18",1,IF('1. Data'!E37="m18",1,IF('1. Data'!E37="l18",1,0)))</f>
        <v>0</v>
      </c>
      <c r="V37">
        <f>IF('1. Data'!K37="y",IF(T37=1,1,0),0)</f>
        <v>1</v>
      </c>
      <c r="W37">
        <f>IF('1. Data'!K37="y",IF(U37=1,1,0),0)</f>
        <v>0</v>
      </c>
      <c r="X37">
        <f>IF('1. Data'!L37="y",IF(T37=1,1,0),0)</f>
        <v>0</v>
      </c>
      <c r="Y37">
        <f>IF('1. Data'!L37="y",IF(U37=1,1,0),0)</f>
        <v>0</v>
      </c>
      <c r="Z37">
        <f t="shared" si="2"/>
        <v>1</v>
      </c>
      <c r="AA37">
        <f t="shared" si="3"/>
        <v>0</v>
      </c>
    </row>
    <row r="38" spans="1:27" x14ac:dyDescent="0.25">
      <c r="A38">
        <v>34</v>
      </c>
      <c r="B38" t="s">
        <v>1027</v>
      </c>
      <c r="C38" t="s">
        <v>543</v>
      </c>
      <c r="D38" t="s">
        <v>37</v>
      </c>
      <c r="E38" t="s">
        <v>492</v>
      </c>
      <c r="G38" t="s">
        <v>2105</v>
      </c>
      <c r="H38" t="s">
        <v>1</v>
      </c>
      <c r="I38" t="s">
        <v>1</v>
      </c>
      <c r="J38" t="s">
        <v>1</v>
      </c>
      <c r="R38" t="s">
        <v>2116</v>
      </c>
      <c r="T38">
        <f>IF('1. Data'!E38="e19",1,IF('1. Data'!E38="m19",1,IF('1. Data'!E38="l19",1,0)))</f>
        <v>1</v>
      </c>
      <c r="U38">
        <f>IF('1. Data'!E38="e18",1,IF('1. Data'!E38="m18",1,IF('1. Data'!E38="l18",1,0)))</f>
        <v>0</v>
      </c>
      <c r="V38">
        <f>IF('1. Data'!K38="y",IF(T38=1,1,0),0)</f>
        <v>0</v>
      </c>
      <c r="W38">
        <f>IF('1. Data'!K38="y",IF(U38=1,1,0),0)</f>
        <v>0</v>
      </c>
      <c r="X38">
        <f>IF('1. Data'!L38="y",IF(T38=1,1,0),0)</f>
        <v>0</v>
      </c>
      <c r="Y38">
        <f>IF('1. Data'!L38="y",IF(U38=1,1,0),0)</f>
        <v>0</v>
      </c>
      <c r="Z38">
        <f t="shared" si="2"/>
        <v>0</v>
      </c>
      <c r="AA38">
        <f t="shared" si="3"/>
        <v>0</v>
      </c>
    </row>
    <row r="39" spans="1:27" x14ac:dyDescent="0.25">
      <c r="A39">
        <v>35</v>
      </c>
      <c r="B39" t="s">
        <v>1028</v>
      </c>
      <c r="C39" t="s">
        <v>544</v>
      </c>
      <c r="D39" t="s">
        <v>38</v>
      </c>
      <c r="E39" t="s">
        <v>0</v>
      </c>
      <c r="F39">
        <v>1802</v>
      </c>
      <c r="G39" t="s">
        <v>2105</v>
      </c>
      <c r="H39" t="s">
        <v>1</v>
      </c>
      <c r="I39" t="s">
        <v>1</v>
      </c>
      <c r="J39" t="s">
        <v>1</v>
      </c>
      <c r="M39" t="s">
        <v>1</v>
      </c>
      <c r="R39" t="s">
        <v>2116</v>
      </c>
      <c r="T39">
        <f>IF('1. Data'!E39="e19",1,IF('1. Data'!E39="m19",1,IF('1. Data'!E39="l19",1,0)))</f>
        <v>1</v>
      </c>
      <c r="U39">
        <f>IF('1. Data'!E39="e18",1,IF('1. Data'!E39="m18",1,IF('1. Data'!E39="l18",1,0)))</f>
        <v>0</v>
      </c>
      <c r="V39">
        <f>IF('1. Data'!K39="y",IF(T39=1,1,0),0)</f>
        <v>0</v>
      </c>
      <c r="W39">
        <f>IF('1. Data'!K39="y",IF(U39=1,1,0),0)</f>
        <v>0</v>
      </c>
      <c r="X39">
        <f>IF('1. Data'!L39="y",IF(T39=1,1,0),0)</f>
        <v>0</v>
      </c>
      <c r="Y39">
        <f>IF('1. Data'!L39="y",IF(U39=1,1,0),0)</f>
        <v>0</v>
      </c>
      <c r="Z39">
        <f t="shared" si="2"/>
        <v>0</v>
      </c>
      <c r="AA39">
        <f t="shared" si="3"/>
        <v>0</v>
      </c>
    </row>
    <row r="40" spans="1:27" x14ac:dyDescent="0.25">
      <c r="A40">
        <v>36</v>
      </c>
      <c r="B40" t="s">
        <v>1029</v>
      </c>
      <c r="C40" t="s">
        <v>545</v>
      </c>
      <c r="D40" t="s">
        <v>39</v>
      </c>
      <c r="E40" t="s">
        <v>2</v>
      </c>
      <c r="G40" t="s">
        <v>2105</v>
      </c>
      <c r="H40" t="s">
        <v>1</v>
      </c>
      <c r="M40" t="s">
        <v>1</v>
      </c>
      <c r="R40" t="s">
        <v>2116</v>
      </c>
      <c r="T40">
        <f>IF('1. Data'!E40="e19",1,IF('1. Data'!E40="m19",1,IF('1. Data'!E40="l19",1,0)))</f>
        <v>0</v>
      </c>
      <c r="U40">
        <f>IF('1. Data'!E40="e18",1,IF('1. Data'!E40="m18",1,IF('1. Data'!E40="l18",1,0)))</f>
        <v>1</v>
      </c>
      <c r="V40">
        <f>IF('1. Data'!K40="y",IF(T40=1,1,0),0)</f>
        <v>0</v>
      </c>
      <c r="W40">
        <f>IF('1. Data'!K40="y",IF(U40=1,1,0),0)</f>
        <v>0</v>
      </c>
      <c r="X40">
        <f>IF('1. Data'!L40="y",IF(T40=1,1,0),0)</f>
        <v>0</v>
      </c>
      <c r="Y40">
        <f>IF('1. Data'!L40="y",IF(U40=1,1,0),0)</f>
        <v>0</v>
      </c>
      <c r="Z40">
        <f t="shared" si="2"/>
        <v>0</v>
      </c>
      <c r="AA40">
        <f t="shared" si="3"/>
        <v>0</v>
      </c>
    </row>
    <row r="41" spans="1:27" x14ac:dyDescent="0.25">
      <c r="A41">
        <v>37</v>
      </c>
      <c r="B41" t="s">
        <v>1030</v>
      </c>
      <c r="C41" t="s">
        <v>546</v>
      </c>
      <c r="D41" t="s">
        <v>40</v>
      </c>
      <c r="E41" t="s">
        <v>0</v>
      </c>
      <c r="G41" t="s">
        <v>2105</v>
      </c>
      <c r="I41" t="s">
        <v>1</v>
      </c>
      <c r="L41" t="s">
        <v>1</v>
      </c>
      <c r="Q41" t="s">
        <v>1</v>
      </c>
      <c r="R41" t="s">
        <v>2116</v>
      </c>
      <c r="T41">
        <f>IF('1. Data'!E41="e19",1,IF('1. Data'!E41="m19",1,IF('1. Data'!E41="l19",1,0)))</f>
        <v>1</v>
      </c>
      <c r="U41">
        <f>IF('1. Data'!E41="e18",1,IF('1. Data'!E41="m18",1,IF('1. Data'!E41="l18",1,0)))</f>
        <v>0</v>
      </c>
      <c r="V41">
        <f>IF('1. Data'!K41="y",IF(T41=1,1,0),0)</f>
        <v>0</v>
      </c>
      <c r="W41">
        <f>IF('1. Data'!K41="y",IF(U41=1,1,0),0)</f>
        <v>0</v>
      </c>
      <c r="X41">
        <f>IF('1. Data'!L41="y",IF(T41=1,1,0),0)</f>
        <v>1</v>
      </c>
      <c r="Y41">
        <f>IF('1. Data'!L41="y",IF(U41=1,1,0),0)</f>
        <v>0</v>
      </c>
      <c r="Z41">
        <f t="shared" si="2"/>
        <v>1</v>
      </c>
      <c r="AA41">
        <f t="shared" si="3"/>
        <v>0</v>
      </c>
    </row>
    <row r="42" spans="1:27" x14ac:dyDescent="0.25">
      <c r="A42">
        <v>38</v>
      </c>
      <c r="B42" t="s">
        <v>1031</v>
      </c>
      <c r="C42" t="s">
        <v>547</v>
      </c>
      <c r="D42" t="s">
        <v>41</v>
      </c>
      <c r="E42" t="s">
        <v>491</v>
      </c>
      <c r="F42">
        <v>1756</v>
      </c>
      <c r="G42" t="s">
        <v>2105</v>
      </c>
      <c r="H42" t="s">
        <v>1</v>
      </c>
      <c r="I42" t="s">
        <v>1</v>
      </c>
      <c r="J42" t="s">
        <v>1</v>
      </c>
      <c r="M42" t="s">
        <v>1</v>
      </c>
      <c r="R42" t="s">
        <v>2116</v>
      </c>
      <c r="T42">
        <f>IF('1. Data'!E42="e19",1,IF('1. Data'!E42="m19",1,IF('1. Data'!E42="l19",1,0)))</f>
        <v>0</v>
      </c>
      <c r="U42">
        <f>IF('1. Data'!E42="e18",1,IF('1. Data'!E42="m18",1,IF('1. Data'!E42="l18",1,0)))</f>
        <v>1</v>
      </c>
      <c r="V42">
        <f>IF('1. Data'!K42="y",IF(T42=1,1,0),0)</f>
        <v>0</v>
      </c>
      <c r="W42">
        <f>IF('1. Data'!K42="y",IF(U42=1,1,0),0)</f>
        <v>0</v>
      </c>
      <c r="X42">
        <f>IF('1. Data'!L42="y",IF(T42=1,1,0),0)</f>
        <v>0</v>
      </c>
      <c r="Y42">
        <f>IF('1. Data'!L42="y",IF(U42=1,1,0),0)</f>
        <v>0</v>
      </c>
      <c r="Z42">
        <f t="shared" si="2"/>
        <v>0</v>
      </c>
      <c r="AA42">
        <f t="shared" si="3"/>
        <v>0</v>
      </c>
    </row>
    <row r="43" spans="1:27" x14ac:dyDescent="0.25">
      <c r="A43">
        <v>39</v>
      </c>
      <c r="B43" t="s">
        <v>1032</v>
      </c>
      <c r="C43" t="s">
        <v>548</v>
      </c>
      <c r="D43" t="s">
        <v>42</v>
      </c>
      <c r="E43" t="s">
        <v>0</v>
      </c>
      <c r="G43" t="s">
        <v>2105</v>
      </c>
      <c r="H43" t="s">
        <v>1</v>
      </c>
      <c r="I43" t="s">
        <v>1</v>
      </c>
      <c r="M43" t="s">
        <v>1</v>
      </c>
      <c r="Q43" t="s">
        <v>1</v>
      </c>
      <c r="R43" t="s">
        <v>2116</v>
      </c>
      <c r="T43">
        <f>IF('1. Data'!E43="e19",1,IF('1. Data'!E43="m19",1,IF('1. Data'!E43="l19",1,0)))</f>
        <v>1</v>
      </c>
      <c r="U43">
        <f>IF('1. Data'!E43="e18",1,IF('1. Data'!E43="m18",1,IF('1. Data'!E43="l18",1,0)))</f>
        <v>0</v>
      </c>
      <c r="V43">
        <f>IF('1. Data'!K43="y",IF(T43=1,1,0),0)</f>
        <v>0</v>
      </c>
      <c r="W43">
        <f>IF('1. Data'!K43="y",IF(U43=1,1,0),0)</f>
        <v>0</v>
      </c>
      <c r="X43">
        <f>IF('1. Data'!L43="y",IF(T43=1,1,0),0)</f>
        <v>0</v>
      </c>
      <c r="Y43">
        <f>IF('1. Data'!L43="y",IF(U43=1,1,0),0)</f>
        <v>0</v>
      </c>
      <c r="Z43">
        <f t="shared" si="2"/>
        <v>0</v>
      </c>
      <c r="AA43">
        <f t="shared" si="3"/>
        <v>0</v>
      </c>
    </row>
    <row r="44" spans="1:27" x14ac:dyDescent="0.25">
      <c r="A44">
        <v>40</v>
      </c>
      <c r="B44" t="s">
        <v>1033</v>
      </c>
      <c r="C44" t="s">
        <v>549</v>
      </c>
      <c r="D44" t="s">
        <v>43</v>
      </c>
      <c r="E44" t="s">
        <v>0</v>
      </c>
      <c r="G44" t="s">
        <v>2105</v>
      </c>
      <c r="H44" t="s">
        <v>1</v>
      </c>
      <c r="I44" t="s">
        <v>1</v>
      </c>
      <c r="J44" t="s">
        <v>1</v>
      </c>
      <c r="M44" t="s">
        <v>1</v>
      </c>
      <c r="Q44" t="s">
        <v>1</v>
      </c>
      <c r="R44" t="s">
        <v>2116</v>
      </c>
      <c r="T44">
        <f>IF('1. Data'!E44="e19",1,IF('1. Data'!E44="m19",1,IF('1. Data'!E44="l19",1,0)))</f>
        <v>1</v>
      </c>
      <c r="U44">
        <f>IF('1. Data'!E44="e18",1,IF('1. Data'!E44="m18",1,IF('1. Data'!E44="l18",1,0)))</f>
        <v>0</v>
      </c>
      <c r="V44">
        <f>IF('1. Data'!K44="y",IF(T44=1,1,0),0)</f>
        <v>0</v>
      </c>
      <c r="W44">
        <f>IF('1. Data'!K44="y",IF(U44=1,1,0),0)</f>
        <v>0</v>
      </c>
      <c r="X44">
        <f>IF('1. Data'!L44="y",IF(T44=1,1,0),0)</f>
        <v>0</v>
      </c>
      <c r="Y44">
        <f>IF('1. Data'!L44="y",IF(U44=1,1,0),0)</f>
        <v>0</v>
      </c>
      <c r="Z44">
        <f t="shared" si="2"/>
        <v>0</v>
      </c>
      <c r="AA44">
        <f t="shared" si="3"/>
        <v>0</v>
      </c>
    </row>
    <row r="45" spans="1:27" x14ac:dyDescent="0.25">
      <c r="A45">
        <v>41</v>
      </c>
      <c r="B45" t="s">
        <v>1034</v>
      </c>
      <c r="C45" t="s">
        <v>550</v>
      </c>
      <c r="D45" t="s">
        <v>44</v>
      </c>
      <c r="E45" t="s">
        <v>2</v>
      </c>
      <c r="G45" t="s">
        <v>2105</v>
      </c>
      <c r="I45" t="s">
        <v>1</v>
      </c>
      <c r="J45" t="s">
        <v>1</v>
      </c>
      <c r="K45" t="s">
        <v>1</v>
      </c>
      <c r="M45" t="s">
        <v>1</v>
      </c>
      <c r="Q45" t="s">
        <v>1</v>
      </c>
      <c r="R45" t="s">
        <v>2116</v>
      </c>
      <c r="T45">
        <f>IF('1. Data'!E45="e19",1,IF('1. Data'!E45="m19",1,IF('1. Data'!E45="l19",1,0)))</f>
        <v>0</v>
      </c>
      <c r="U45">
        <f>IF('1. Data'!E45="e18",1,IF('1. Data'!E45="m18",1,IF('1. Data'!E45="l18",1,0)))</f>
        <v>1</v>
      </c>
      <c r="V45">
        <f>IF('1. Data'!K45="y",IF(T45=1,1,0),0)</f>
        <v>0</v>
      </c>
      <c r="W45">
        <f>IF('1. Data'!K45="y",IF(U45=1,1,0),0)</f>
        <v>1</v>
      </c>
      <c r="X45">
        <f>IF('1. Data'!L45="y",IF(T45=1,1,0),0)</f>
        <v>0</v>
      </c>
      <c r="Y45">
        <f>IF('1. Data'!L45="y",IF(U45=1,1,0),0)</f>
        <v>0</v>
      </c>
      <c r="Z45">
        <f t="shared" si="2"/>
        <v>1</v>
      </c>
      <c r="AA45">
        <f t="shared" si="3"/>
        <v>1</v>
      </c>
    </row>
    <row r="46" spans="1:27" x14ac:dyDescent="0.25">
      <c r="A46">
        <v>42</v>
      </c>
      <c r="B46" t="s">
        <v>1035</v>
      </c>
      <c r="C46" t="s">
        <v>551</v>
      </c>
      <c r="D46" t="s">
        <v>45</v>
      </c>
      <c r="E46" t="s">
        <v>2</v>
      </c>
      <c r="G46" t="s">
        <v>2105</v>
      </c>
      <c r="I46" t="s">
        <v>1</v>
      </c>
      <c r="Q46" t="s">
        <v>1</v>
      </c>
      <c r="R46" t="s">
        <v>2116</v>
      </c>
      <c r="T46">
        <f>IF('1. Data'!E46="e19",1,IF('1. Data'!E46="m19",1,IF('1. Data'!E46="l19",1,0)))</f>
        <v>0</v>
      </c>
      <c r="U46">
        <f>IF('1. Data'!E46="e18",1,IF('1. Data'!E46="m18",1,IF('1. Data'!E46="l18",1,0)))</f>
        <v>1</v>
      </c>
      <c r="V46">
        <f>IF('1. Data'!K46="y",IF(T46=1,1,0),0)</f>
        <v>0</v>
      </c>
      <c r="W46">
        <f>IF('1. Data'!K46="y",IF(U46=1,1,0),0)</f>
        <v>0</v>
      </c>
      <c r="X46">
        <f>IF('1. Data'!L46="y",IF(T46=1,1,0),0)</f>
        <v>0</v>
      </c>
      <c r="Y46">
        <f>IF('1. Data'!L46="y",IF(U46=1,1,0),0)</f>
        <v>0</v>
      </c>
      <c r="Z46">
        <f t="shared" si="2"/>
        <v>1</v>
      </c>
      <c r="AA46">
        <f t="shared" si="3"/>
        <v>0</v>
      </c>
    </row>
    <row r="47" spans="1:27" x14ac:dyDescent="0.25">
      <c r="A47">
        <v>43</v>
      </c>
      <c r="B47" t="s">
        <v>1036</v>
      </c>
      <c r="C47" t="s">
        <v>552</v>
      </c>
      <c r="D47" t="s">
        <v>46</v>
      </c>
      <c r="E47" t="s">
        <v>492</v>
      </c>
      <c r="F47">
        <v>1850</v>
      </c>
      <c r="G47" t="s">
        <v>2105</v>
      </c>
      <c r="H47" t="s">
        <v>1</v>
      </c>
      <c r="Q47" t="s">
        <v>1</v>
      </c>
      <c r="R47" t="s">
        <v>2118</v>
      </c>
      <c r="T47">
        <f>IF('1. Data'!E47="e19",1,IF('1. Data'!E47="m19",1,IF('1. Data'!E47="l19",1,0)))</f>
        <v>1</v>
      </c>
      <c r="U47">
        <f>IF('1. Data'!E47="e18",1,IF('1. Data'!E47="m18",1,IF('1. Data'!E47="l18",1,0)))</f>
        <v>0</v>
      </c>
      <c r="V47">
        <f>IF('1. Data'!K47="y",IF(T47=1,1,0),0)</f>
        <v>0</v>
      </c>
      <c r="W47">
        <f>IF('1. Data'!K47="y",IF(U47=1,1,0),0)</f>
        <v>0</v>
      </c>
      <c r="X47">
        <f>IF('1. Data'!L47="y",IF(T47=1,1,0),0)</f>
        <v>0</v>
      </c>
      <c r="Y47">
        <f>IF('1. Data'!L47="y",IF(U47=1,1,0),0)</f>
        <v>0</v>
      </c>
      <c r="Z47">
        <f t="shared" si="2"/>
        <v>0</v>
      </c>
      <c r="AA47">
        <f t="shared" si="3"/>
        <v>0</v>
      </c>
    </row>
    <row r="48" spans="1:27" x14ac:dyDescent="0.25">
      <c r="A48">
        <v>44</v>
      </c>
      <c r="B48" t="s">
        <v>1037</v>
      </c>
      <c r="C48" t="s">
        <v>553</v>
      </c>
      <c r="D48" t="s">
        <v>47</v>
      </c>
      <c r="E48" t="s">
        <v>3</v>
      </c>
      <c r="G48" t="s">
        <v>2105</v>
      </c>
      <c r="H48" t="s">
        <v>1</v>
      </c>
      <c r="L48" t="s">
        <v>1</v>
      </c>
      <c r="M48" t="s">
        <v>1</v>
      </c>
      <c r="Q48" t="s">
        <v>1</v>
      </c>
      <c r="R48" t="s">
        <v>2116</v>
      </c>
      <c r="T48">
        <f>IF('1. Data'!E48="e19",1,IF('1. Data'!E48="m19",1,IF('1. Data'!E48="l19",1,0)))</f>
        <v>0</v>
      </c>
      <c r="U48">
        <f>IF('1. Data'!E48="e18",1,IF('1. Data'!E48="m18",1,IF('1. Data'!E48="l18",1,0)))</f>
        <v>1</v>
      </c>
      <c r="V48">
        <f>IF('1. Data'!K48="y",IF(T48=1,1,0),0)</f>
        <v>0</v>
      </c>
      <c r="W48">
        <f>IF('1. Data'!K48="y",IF(U48=1,1,0),0)</f>
        <v>0</v>
      </c>
      <c r="X48">
        <f>IF('1. Data'!L48="y",IF(T48=1,1,0),0)</f>
        <v>0</v>
      </c>
      <c r="Y48">
        <f>IF('1. Data'!L48="y",IF(U48=1,1,0),0)</f>
        <v>1</v>
      </c>
      <c r="Z48">
        <f t="shared" si="2"/>
        <v>0</v>
      </c>
      <c r="AA48">
        <f t="shared" si="3"/>
        <v>0</v>
      </c>
    </row>
    <row r="49" spans="1:27" x14ac:dyDescent="0.25">
      <c r="A49">
        <v>45</v>
      </c>
      <c r="B49" t="s">
        <v>1038</v>
      </c>
      <c r="C49" t="s">
        <v>554</v>
      </c>
      <c r="D49" t="s">
        <v>48</v>
      </c>
      <c r="E49" t="s">
        <v>2</v>
      </c>
      <c r="G49" t="s">
        <v>2105</v>
      </c>
      <c r="H49" t="s">
        <v>1</v>
      </c>
      <c r="I49" t="s">
        <v>1</v>
      </c>
      <c r="J49" t="s">
        <v>1</v>
      </c>
      <c r="M49" t="s">
        <v>1</v>
      </c>
      <c r="R49" t="s">
        <v>2116</v>
      </c>
      <c r="T49">
        <f>IF('1. Data'!E49="e19",1,IF('1. Data'!E49="m19",1,IF('1. Data'!E49="l19",1,0)))</f>
        <v>0</v>
      </c>
      <c r="U49">
        <f>IF('1. Data'!E49="e18",1,IF('1. Data'!E49="m18",1,IF('1. Data'!E49="l18",1,0)))</f>
        <v>1</v>
      </c>
      <c r="V49">
        <f>IF('1. Data'!K49="y",IF(T49=1,1,0),0)</f>
        <v>0</v>
      </c>
      <c r="W49">
        <f>IF('1. Data'!K49="y",IF(U49=1,1,0),0)</f>
        <v>0</v>
      </c>
      <c r="X49">
        <f>IF('1. Data'!L49="y",IF(T49=1,1,0),0)</f>
        <v>0</v>
      </c>
      <c r="Y49">
        <f>IF('1. Data'!L49="y",IF(U49=1,1,0),0)</f>
        <v>0</v>
      </c>
      <c r="Z49">
        <f t="shared" si="2"/>
        <v>0</v>
      </c>
      <c r="AA49">
        <f t="shared" si="3"/>
        <v>0</v>
      </c>
    </row>
    <row r="50" spans="1:27" x14ac:dyDescent="0.25">
      <c r="A50">
        <v>46</v>
      </c>
      <c r="B50" t="s">
        <v>1039</v>
      </c>
      <c r="C50" t="s">
        <v>555</v>
      </c>
      <c r="D50" t="s">
        <v>49</v>
      </c>
      <c r="E50" t="s">
        <v>2</v>
      </c>
      <c r="G50" t="s">
        <v>2105</v>
      </c>
      <c r="I50" t="s">
        <v>1</v>
      </c>
      <c r="Q50" t="s">
        <v>1</v>
      </c>
      <c r="R50" t="s">
        <v>2116</v>
      </c>
      <c r="T50">
        <f>IF('1. Data'!E50="e19",1,IF('1. Data'!E50="m19",1,IF('1. Data'!E50="l19",1,0)))</f>
        <v>0</v>
      </c>
      <c r="U50">
        <f>IF('1. Data'!E50="e18",1,IF('1. Data'!E50="m18",1,IF('1. Data'!E50="l18",1,0)))</f>
        <v>1</v>
      </c>
      <c r="V50">
        <f>IF('1. Data'!K50="y",IF(T50=1,1,0),0)</f>
        <v>0</v>
      </c>
      <c r="W50">
        <f>IF('1. Data'!K50="y",IF(U50=1,1,0),0)</f>
        <v>0</v>
      </c>
      <c r="X50">
        <f>IF('1. Data'!L50="y",IF(T50=1,1,0),0)</f>
        <v>0</v>
      </c>
      <c r="Y50">
        <f>IF('1. Data'!L50="y",IF(U50=1,1,0),0)</f>
        <v>0</v>
      </c>
      <c r="Z50">
        <f t="shared" si="2"/>
        <v>1</v>
      </c>
      <c r="AA50">
        <f t="shared" si="3"/>
        <v>0</v>
      </c>
    </row>
    <row r="51" spans="1:27" x14ac:dyDescent="0.25">
      <c r="A51">
        <v>47</v>
      </c>
      <c r="B51" t="s">
        <v>1040</v>
      </c>
      <c r="C51" t="s">
        <v>556</v>
      </c>
      <c r="D51" t="s">
        <v>50</v>
      </c>
      <c r="E51" t="s">
        <v>2</v>
      </c>
      <c r="G51" t="s">
        <v>2105</v>
      </c>
      <c r="H51" t="s">
        <v>1</v>
      </c>
      <c r="M51" t="s">
        <v>1</v>
      </c>
      <c r="Q51" t="s">
        <v>1</v>
      </c>
      <c r="R51" t="s">
        <v>2116</v>
      </c>
      <c r="T51">
        <f>IF('1. Data'!E51="e19",1,IF('1. Data'!E51="m19",1,IF('1. Data'!E51="l19",1,0)))</f>
        <v>0</v>
      </c>
      <c r="U51">
        <f>IF('1. Data'!E51="e18",1,IF('1. Data'!E51="m18",1,IF('1. Data'!E51="l18",1,0)))</f>
        <v>1</v>
      </c>
      <c r="V51">
        <f>IF('1. Data'!K51="y",IF(T51=1,1,0),0)</f>
        <v>0</v>
      </c>
      <c r="W51">
        <f>IF('1. Data'!K51="y",IF(U51=1,1,0),0)</f>
        <v>0</v>
      </c>
      <c r="X51">
        <f>IF('1. Data'!L51="y",IF(T51=1,1,0),0)</f>
        <v>0</v>
      </c>
      <c r="Y51">
        <f>IF('1. Data'!L51="y",IF(U51=1,1,0),0)</f>
        <v>0</v>
      </c>
      <c r="Z51">
        <f t="shared" si="2"/>
        <v>0</v>
      </c>
      <c r="AA51">
        <f t="shared" si="3"/>
        <v>0</v>
      </c>
    </row>
    <row r="52" spans="1:27" x14ac:dyDescent="0.25">
      <c r="A52">
        <v>48</v>
      </c>
      <c r="B52" t="s">
        <v>1041</v>
      </c>
      <c r="C52" t="s">
        <v>557</v>
      </c>
      <c r="D52" t="s">
        <v>51</v>
      </c>
      <c r="E52" t="s">
        <v>2</v>
      </c>
      <c r="G52" t="s">
        <v>2105</v>
      </c>
      <c r="H52" t="s">
        <v>1</v>
      </c>
      <c r="I52" t="s">
        <v>1</v>
      </c>
      <c r="J52" t="s">
        <v>1</v>
      </c>
      <c r="R52" t="s">
        <v>2119</v>
      </c>
      <c r="T52">
        <f>IF('1. Data'!E52="e19",1,IF('1. Data'!E52="m19",1,IF('1. Data'!E52="l19",1,0)))</f>
        <v>0</v>
      </c>
      <c r="U52">
        <f>IF('1. Data'!E52="e18",1,IF('1. Data'!E52="m18",1,IF('1. Data'!E52="l18",1,0)))</f>
        <v>1</v>
      </c>
      <c r="V52">
        <f>IF('1. Data'!K52="y",IF(T52=1,1,0),0)</f>
        <v>0</v>
      </c>
      <c r="W52">
        <f>IF('1. Data'!K52="y",IF(U52=1,1,0),0)</f>
        <v>0</v>
      </c>
      <c r="X52">
        <f>IF('1. Data'!L52="y",IF(T52=1,1,0),0)</f>
        <v>0</v>
      </c>
      <c r="Y52">
        <f>IF('1. Data'!L52="y",IF(U52=1,1,0),0)</f>
        <v>0</v>
      </c>
      <c r="Z52">
        <f t="shared" si="2"/>
        <v>0</v>
      </c>
      <c r="AA52">
        <f t="shared" si="3"/>
        <v>0</v>
      </c>
    </row>
    <row r="53" spans="1:27" x14ac:dyDescent="0.25">
      <c r="A53">
        <v>49</v>
      </c>
      <c r="B53" t="s">
        <v>1042</v>
      </c>
      <c r="C53" t="s">
        <v>558</v>
      </c>
      <c r="D53" t="s">
        <v>52</v>
      </c>
      <c r="E53" t="s">
        <v>2</v>
      </c>
      <c r="G53" t="s">
        <v>2105</v>
      </c>
      <c r="J53" t="s">
        <v>1</v>
      </c>
      <c r="O53" t="s">
        <v>1</v>
      </c>
      <c r="Q53" t="s">
        <v>1</v>
      </c>
      <c r="R53" t="s">
        <v>2116</v>
      </c>
      <c r="T53">
        <f>IF('1. Data'!E53="e19",1,IF('1. Data'!E53="m19",1,IF('1. Data'!E53="l19",1,0)))</f>
        <v>0</v>
      </c>
      <c r="U53">
        <f>IF('1. Data'!E53="e18",1,IF('1. Data'!E53="m18",1,IF('1. Data'!E53="l18",1,0)))</f>
        <v>1</v>
      </c>
      <c r="V53">
        <f>IF('1. Data'!K53="y",IF(T53=1,1,0),0)</f>
        <v>0</v>
      </c>
      <c r="W53">
        <f>IF('1. Data'!K53="y",IF(U53=1,1,0),0)</f>
        <v>0</v>
      </c>
      <c r="X53">
        <f>IF('1. Data'!L53="y",IF(T53=1,1,0),0)</f>
        <v>0</v>
      </c>
      <c r="Y53">
        <f>IF('1. Data'!L53="y",IF(U53=1,1,0),0)</f>
        <v>0</v>
      </c>
      <c r="Z53">
        <f t="shared" si="2"/>
        <v>0</v>
      </c>
      <c r="AA53">
        <f t="shared" si="3"/>
        <v>1</v>
      </c>
    </row>
    <row r="54" spans="1:27" x14ac:dyDescent="0.25">
      <c r="A54">
        <v>50</v>
      </c>
      <c r="B54" t="s">
        <v>1043</v>
      </c>
      <c r="C54" t="s">
        <v>559</v>
      </c>
      <c r="D54" t="s">
        <v>53</v>
      </c>
      <c r="E54" t="s">
        <v>0</v>
      </c>
      <c r="G54" t="s">
        <v>2105</v>
      </c>
      <c r="I54" t="s">
        <v>1</v>
      </c>
      <c r="M54" t="s">
        <v>1</v>
      </c>
      <c r="P54" t="s">
        <v>1</v>
      </c>
      <c r="Q54" t="s">
        <v>1</v>
      </c>
      <c r="R54" t="s">
        <v>2116</v>
      </c>
      <c r="T54">
        <f>IF('1. Data'!E54="e19",1,IF('1. Data'!E54="m19",1,IF('1. Data'!E54="l19",1,0)))</f>
        <v>1</v>
      </c>
      <c r="U54">
        <f>IF('1. Data'!E54="e18",1,IF('1. Data'!E54="m18",1,IF('1. Data'!E54="l18",1,0)))</f>
        <v>0</v>
      </c>
      <c r="V54">
        <f>IF('1. Data'!K54="y",IF(T54=1,1,0),0)</f>
        <v>0</v>
      </c>
      <c r="W54">
        <f>IF('1. Data'!K54="y",IF(U54=1,1,0),0)</f>
        <v>0</v>
      </c>
      <c r="X54">
        <f>IF('1. Data'!L54="y",IF(T54=1,1,0),0)</f>
        <v>0</v>
      </c>
      <c r="Y54">
        <f>IF('1. Data'!L54="y",IF(U54=1,1,0),0)</f>
        <v>0</v>
      </c>
      <c r="Z54">
        <f t="shared" si="2"/>
        <v>1</v>
      </c>
      <c r="AA54">
        <f t="shared" si="3"/>
        <v>0</v>
      </c>
    </row>
    <row r="55" spans="1:27" x14ac:dyDescent="0.25">
      <c r="A55">
        <v>51</v>
      </c>
      <c r="B55" t="s">
        <v>1044</v>
      </c>
      <c r="C55" t="s">
        <v>560</v>
      </c>
      <c r="D55" t="s">
        <v>54</v>
      </c>
      <c r="E55" t="s">
        <v>2</v>
      </c>
      <c r="G55" t="s">
        <v>2105</v>
      </c>
      <c r="I55" t="s">
        <v>1</v>
      </c>
      <c r="M55" t="s">
        <v>1</v>
      </c>
      <c r="Q55" t="s">
        <v>1</v>
      </c>
      <c r="R55" t="s">
        <v>2116</v>
      </c>
      <c r="T55">
        <f>IF('1. Data'!E55="e19",1,IF('1. Data'!E55="m19",1,IF('1. Data'!E55="l19",1,0)))</f>
        <v>0</v>
      </c>
      <c r="U55">
        <f>IF('1. Data'!E55="e18",1,IF('1. Data'!E55="m18",1,IF('1. Data'!E55="l18",1,0)))</f>
        <v>1</v>
      </c>
      <c r="V55">
        <f>IF('1. Data'!K55="y",IF(T55=1,1,0),0)</f>
        <v>0</v>
      </c>
      <c r="W55">
        <f>IF('1. Data'!K55="y",IF(U55=1,1,0),0)</f>
        <v>0</v>
      </c>
      <c r="X55">
        <f>IF('1. Data'!L55="y",IF(T55=1,1,0),0)</f>
        <v>0</v>
      </c>
      <c r="Y55">
        <f>IF('1. Data'!L55="y",IF(U55=1,1,0),0)</f>
        <v>0</v>
      </c>
      <c r="Z55">
        <f t="shared" si="2"/>
        <v>1</v>
      </c>
      <c r="AA55">
        <f t="shared" si="3"/>
        <v>0</v>
      </c>
    </row>
    <row r="56" spans="1:27" x14ac:dyDescent="0.25">
      <c r="A56">
        <v>52</v>
      </c>
      <c r="B56" t="s">
        <v>1045</v>
      </c>
      <c r="C56" t="s">
        <v>561</v>
      </c>
      <c r="D56" t="s">
        <v>55</v>
      </c>
      <c r="E56" t="s">
        <v>2</v>
      </c>
      <c r="G56" t="s">
        <v>2105</v>
      </c>
      <c r="H56" t="s">
        <v>1</v>
      </c>
      <c r="I56" t="s">
        <v>1</v>
      </c>
      <c r="J56" t="s">
        <v>1</v>
      </c>
      <c r="K56" t="s">
        <v>1</v>
      </c>
      <c r="M56" t="s">
        <v>1</v>
      </c>
      <c r="R56" t="s">
        <v>2116</v>
      </c>
      <c r="T56">
        <f>IF('1. Data'!E56="e19",1,IF('1. Data'!E56="m19",1,IF('1. Data'!E56="l19",1,0)))</f>
        <v>0</v>
      </c>
      <c r="U56">
        <f>IF('1. Data'!E56="e18",1,IF('1. Data'!E56="m18",1,IF('1. Data'!E56="l18",1,0)))</f>
        <v>1</v>
      </c>
      <c r="V56">
        <f>IF('1. Data'!K56="y",IF(T56=1,1,0),0)</f>
        <v>0</v>
      </c>
      <c r="W56">
        <f>IF('1. Data'!K56="y",IF(U56=1,1,0),0)</f>
        <v>1</v>
      </c>
      <c r="X56">
        <f>IF('1. Data'!L56="y",IF(T56=1,1,0),0)</f>
        <v>0</v>
      </c>
      <c r="Y56">
        <f>IF('1. Data'!L56="y",IF(U56=1,1,0),0)</f>
        <v>0</v>
      </c>
      <c r="Z56">
        <f t="shared" si="2"/>
        <v>0</v>
      </c>
      <c r="AA56">
        <f t="shared" si="3"/>
        <v>0</v>
      </c>
    </row>
    <row r="57" spans="1:27" x14ac:dyDescent="0.25">
      <c r="A57">
        <v>53</v>
      </c>
      <c r="B57" t="s">
        <v>1046</v>
      </c>
      <c r="C57" t="s">
        <v>562</v>
      </c>
      <c r="D57" t="s">
        <v>56</v>
      </c>
      <c r="E57" t="s">
        <v>491</v>
      </c>
      <c r="G57" t="s">
        <v>2105</v>
      </c>
      <c r="H57" t="s">
        <v>1</v>
      </c>
      <c r="I57" t="s">
        <v>1</v>
      </c>
      <c r="M57" t="s">
        <v>1</v>
      </c>
      <c r="Q57" t="s">
        <v>1</v>
      </c>
      <c r="R57" t="s">
        <v>2116</v>
      </c>
      <c r="T57">
        <f>IF('1. Data'!E57="e19",1,IF('1. Data'!E57="m19",1,IF('1. Data'!E57="l19",1,0)))</f>
        <v>0</v>
      </c>
      <c r="U57">
        <f>IF('1. Data'!E57="e18",1,IF('1. Data'!E57="m18",1,IF('1. Data'!E57="l18",1,0)))</f>
        <v>1</v>
      </c>
      <c r="V57">
        <f>IF('1. Data'!K57="y",IF(T57=1,1,0),0)</f>
        <v>0</v>
      </c>
      <c r="W57">
        <f>IF('1. Data'!K57="y",IF(U57=1,1,0),0)</f>
        <v>0</v>
      </c>
      <c r="X57">
        <f>IF('1. Data'!L57="y",IF(T57=1,1,0),0)</f>
        <v>0</v>
      </c>
      <c r="Y57">
        <f>IF('1. Data'!L57="y",IF(U57=1,1,0),0)</f>
        <v>0</v>
      </c>
      <c r="Z57">
        <f t="shared" si="2"/>
        <v>0</v>
      </c>
      <c r="AA57">
        <f t="shared" si="3"/>
        <v>0</v>
      </c>
    </row>
    <row r="58" spans="1:27" x14ac:dyDescent="0.25">
      <c r="A58">
        <v>54</v>
      </c>
      <c r="B58" t="s">
        <v>1047</v>
      </c>
      <c r="C58" t="s">
        <v>563</v>
      </c>
      <c r="D58" t="s">
        <v>57</v>
      </c>
      <c r="E58" t="s">
        <v>0</v>
      </c>
      <c r="F58">
        <v>1818</v>
      </c>
      <c r="G58" t="s">
        <v>2105</v>
      </c>
      <c r="H58" t="s">
        <v>1</v>
      </c>
      <c r="I58" t="s">
        <v>1</v>
      </c>
      <c r="J58" t="s">
        <v>1</v>
      </c>
      <c r="M58" t="s">
        <v>1</v>
      </c>
      <c r="Q58" t="s">
        <v>1</v>
      </c>
      <c r="R58" t="s">
        <v>2116</v>
      </c>
      <c r="T58">
        <f>IF('1. Data'!E58="e19",1,IF('1. Data'!E58="m19",1,IF('1. Data'!E58="l19",1,0)))</f>
        <v>1</v>
      </c>
      <c r="U58">
        <f>IF('1. Data'!E58="e18",1,IF('1. Data'!E58="m18",1,IF('1. Data'!E58="l18",1,0)))</f>
        <v>0</v>
      </c>
      <c r="V58">
        <f>IF('1. Data'!K58="y",IF(T58=1,1,0),0)</f>
        <v>0</v>
      </c>
      <c r="W58">
        <f>IF('1. Data'!K58="y",IF(U58=1,1,0),0)</f>
        <v>0</v>
      </c>
      <c r="X58">
        <f>IF('1. Data'!L58="y",IF(T58=1,1,0),0)</f>
        <v>0</v>
      </c>
      <c r="Y58">
        <f>IF('1. Data'!L58="y",IF(U58=1,1,0),0)</f>
        <v>0</v>
      </c>
      <c r="Z58">
        <f t="shared" si="2"/>
        <v>0</v>
      </c>
      <c r="AA58">
        <f t="shared" si="3"/>
        <v>0</v>
      </c>
    </row>
    <row r="59" spans="1:27" x14ac:dyDescent="0.25">
      <c r="A59">
        <v>55</v>
      </c>
      <c r="B59" t="s">
        <v>1048</v>
      </c>
      <c r="C59" t="s">
        <v>564</v>
      </c>
      <c r="D59" t="s">
        <v>58</v>
      </c>
      <c r="E59" t="s">
        <v>0</v>
      </c>
      <c r="G59" t="s">
        <v>2105</v>
      </c>
      <c r="I59" t="s">
        <v>1</v>
      </c>
      <c r="L59" t="s">
        <v>1</v>
      </c>
      <c r="M59" t="s">
        <v>1</v>
      </c>
      <c r="Q59" t="s">
        <v>1</v>
      </c>
      <c r="R59" t="s">
        <v>2116</v>
      </c>
      <c r="T59">
        <f>IF('1. Data'!E59="e19",1,IF('1. Data'!E59="m19",1,IF('1. Data'!E59="l19",1,0)))</f>
        <v>1</v>
      </c>
      <c r="U59">
        <f>IF('1. Data'!E59="e18",1,IF('1. Data'!E59="m18",1,IF('1. Data'!E59="l18",1,0)))</f>
        <v>0</v>
      </c>
      <c r="V59">
        <f>IF('1. Data'!K59="y",IF(T59=1,1,0),0)</f>
        <v>0</v>
      </c>
      <c r="W59">
        <f>IF('1. Data'!K59="y",IF(U59=1,1,0),0)</f>
        <v>0</v>
      </c>
      <c r="X59">
        <f>IF('1. Data'!L59="y",IF(T59=1,1,0),0)</f>
        <v>1</v>
      </c>
      <c r="Y59">
        <f>IF('1. Data'!L59="y",IF(U59=1,1,0),0)</f>
        <v>0</v>
      </c>
      <c r="Z59">
        <f t="shared" si="2"/>
        <v>1</v>
      </c>
      <c r="AA59">
        <f t="shared" si="3"/>
        <v>0</v>
      </c>
    </row>
    <row r="60" spans="1:27" x14ac:dyDescent="0.25">
      <c r="A60">
        <v>56</v>
      </c>
      <c r="B60" t="s">
        <v>1049</v>
      </c>
      <c r="C60" t="s">
        <v>565</v>
      </c>
      <c r="D60" t="s">
        <v>59</v>
      </c>
      <c r="E60" t="s">
        <v>2</v>
      </c>
      <c r="G60" t="s">
        <v>2105</v>
      </c>
      <c r="H60" t="s">
        <v>1</v>
      </c>
      <c r="M60" t="s">
        <v>1</v>
      </c>
      <c r="R60" t="s">
        <v>2116</v>
      </c>
      <c r="T60">
        <f>IF('1. Data'!E60="e19",1,IF('1. Data'!E60="m19",1,IF('1. Data'!E60="l19",1,0)))</f>
        <v>0</v>
      </c>
      <c r="U60">
        <f>IF('1. Data'!E60="e18",1,IF('1. Data'!E60="m18",1,IF('1. Data'!E60="l18",1,0)))</f>
        <v>1</v>
      </c>
      <c r="V60">
        <f>IF('1. Data'!K60="y",IF(T60=1,1,0),0)</f>
        <v>0</v>
      </c>
      <c r="W60">
        <f>IF('1. Data'!K60="y",IF(U60=1,1,0),0)</f>
        <v>0</v>
      </c>
      <c r="X60">
        <f>IF('1. Data'!L60="y",IF(T60=1,1,0),0)</f>
        <v>0</v>
      </c>
      <c r="Y60">
        <f>IF('1. Data'!L60="y",IF(U60=1,1,0),0)</f>
        <v>0</v>
      </c>
      <c r="Z60">
        <f t="shared" si="2"/>
        <v>0</v>
      </c>
      <c r="AA60">
        <f t="shared" si="3"/>
        <v>0</v>
      </c>
    </row>
    <row r="61" spans="1:27" x14ac:dyDescent="0.25">
      <c r="A61">
        <v>57</v>
      </c>
      <c r="B61" t="s">
        <v>1050</v>
      </c>
      <c r="C61" t="s">
        <v>566</v>
      </c>
      <c r="D61" t="s">
        <v>60</v>
      </c>
      <c r="E61" t="s">
        <v>0</v>
      </c>
      <c r="G61" t="s">
        <v>2105</v>
      </c>
      <c r="H61" t="s">
        <v>1</v>
      </c>
      <c r="R61" t="s">
        <v>2116</v>
      </c>
      <c r="S61" t="s">
        <v>2167</v>
      </c>
      <c r="T61">
        <f>IF('1. Data'!E61="e19",1,IF('1. Data'!E61="m19",1,IF('1. Data'!E61="l19",1,0)))</f>
        <v>1</v>
      </c>
      <c r="U61">
        <f>IF('1. Data'!E61="e18",1,IF('1. Data'!E61="m18",1,IF('1. Data'!E61="l18",1,0)))</f>
        <v>0</v>
      </c>
      <c r="V61">
        <f>IF('1. Data'!K61="y",IF(T61=1,1,0),0)</f>
        <v>0</v>
      </c>
      <c r="W61">
        <f>IF('1. Data'!K61="y",IF(U61=1,1,0),0)</f>
        <v>0</v>
      </c>
      <c r="X61">
        <f>IF('1. Data'!L61="y",IF(T61=1,1,0),0)</f>
        <v>0</v>
      </c>
      <c r="Y61">
        <f>IF('1. Data'!L61="y",IF(U61=1,1,0),0)</f>
        <v>0</v>
      </c>
      <c r="Z61">
        <f t="shared" si="2"/>
        <v>0</v>
      </c>
      <c r="AA61">
        <f t="shared" si="3"/>
        <v>0</v>
      </c>
    </row>
    <row r="62" spans="1:27" x14ac:dyDescent="0.25">
      <c r="A62">
        <v>58</v>
      </c>
      <c r="B62" t="s">
        <v>1051</v>
      </c>
      <c r="C62" t="s">
        <v>567</v>
      </c>
      <c r="D62" t="s">
        <v>61</v>
      </c>
      <c r="E62" t="s">
        <v>491</v>
      </c>
      <c r="G62" t="s">
        <v>2105</v>
      </c>
      <c r="H62" t="s">
        <v>1</v>
      </c>
      <c r="J62" t="s">
        <v>1</v>
      </c>
      <c r="R62" t="s">
        <v>2116</v>
      </c>
      <c r="T62">
        <f>IF('1. Data'!E62="e19",1,IF('1. Data'!E62="m19",1,IF('1. Data'!E62="l19",1,0)))</f>
        <v>0</v>
      </c>
      <c r="U62">
        <f>IF('1. Data'!E62="e18",1,IF('1. Data'!E62="m18",1,IF('1. Data'!E62="l18",1,0)))</f>
        <v>1</v>
      </c>
      <c r="V62">
        <f>IF('1. Data'!K62="y",IF(T62=1,1,0),0)</f>
        <v>0</v>
      </c>
      <c r="W62">
        <f>IF('1. Data'!K62="y",IF(U62=1,1,0),0)</f>
        <v>0</v>
      </c>
      <c r="X62">
        <f>IF('1. Data'!L62="y",IF(T62=1,1,0),0)</f>
        <v>0</v>
      </c>
      <c r="Y62">
        <f>IF('1. Data'!L62="y",IF(U62=1,1,0),0)</f>
        <v>0</v>
      </c>
      <c r="Z62">
        <f t="shared" si="2"/>
        <v>0</v>
      </c>
      <c r="AA62">
        <f t="shared" si="3"/>
        <v>0</v>
      </c>
    </row>
    <row r="63" spans="1:27" x14ac:dyDescent="0.25">
      <c r="A63">
        <v>59</v>
      </c>
      <c r="B63" t="s">
        <v>1052</v>
      </c>
      <c r="C63" t="s">
        <v>568</v>
      </c>
      <c r="D63" t="s">
        <v>62</v>
      </c>
      <c r="E63" t="s">
        <v>492</v>
      </c>
      <c r="G63" t="s">
        <v>2105</v>
      </c>
      <c r="I63" t="s">
        <v>1</v>
      </c>
      <c r="K63" t="s">
        <v>1</v>
      </c>
      <c r="Q63" t="s">
        <v>1</v>
      </c>
      <c r="R63" t="s">
        <v>2116</v>
      </c>
      <c r="T63">
        <f>IF('1. Data'!E63="e19",1,IF('1. Data'!E63="m19",1,IF('1. Data'!E63="l19",1,0)))</f>
        <v>1</v>
      </c>
      <c r="U63">
        <f>IF('1. Data'!E63="e18",1,IF('1. Data'!E63="m18",1,IF('1. Data'!E63="l18",1,0)))</f>
        <v>0</v>
      </c>
      <c r="V63">
        <f>IF('1. Data'!K63="y",IF(T63=1,1,0),0)</f>
        <v>1</v>
      </c>
      <c r="W63">
        <f>IF('1. Data'!K63="y",IF(U63=1,1,0),0)</f>
        <v>0</v>
      </c>
      <c r="X63">
        <f>IF('1. Data'!L63="y",IF(T63=1,1,0),0)</f>
        <v>0</v>
      </c>
      <c r="Y63">
        <f>IF('1. Data'!L63="y",IF(U63=1,1,0),0)</f>
        <v>0</v>
      </c>
      <c r="Z63">
        <f t="shared" si="2"/>
        <v>1</v>
      </c>
      <c r="AA63">
        <f t="shared" si="3"/>
        <v>0</v>
      </c>
    </row>
    <row r="64" spans="1:27" x14ac:dyDescent="0.25">
      <c r="A64">
        <v>60</v>
      </c>
      <c r="B64" t="s">
        <v>1053</v>
      </c>
      <c r="C64" t="s">
        <v>569</v>
      </c>
      <c r="D64" t="s">
        <v>63</v>
      </c>
      <c r="E64" t="s">
        <v>0</v>
      </c>
      <c r="G64" t="s">
        <v>2105</v>
      </c>
      <c r="H64" t="s">
        <v>1</v>
      </c>
      <c r="J64" t="s">
        <v>1</v>
      </c>
      <c r="R64" t="s">
        <v>2116</v>
      </c>
      <c r="T64">
        <f>IF('1. Data'!E64="e19",1,IF('1. Data'!E64="m19",1,IF('1. Data'!E64="l19",1,0)))</f>
        <v>1</v>
      </c>
      <c r="U64">
        <f>IF('1. Data'!E64="e18",1,IF('1. Data'!E64="m18",1,IF('1. Data'!E64="l18",1,0)))</f>
        <v>0</v>
      </c>
      <c r="V64">
        <f>IF('1. Data'!K64="y",IF(T64=1,1,0),0)</f>
        <v>0</v>
      </c>
      <c r="W64">
        <f>IF('1. Data'!K64="y",IF(U64=1,1,0),0)</f>
        <v>0</v>
      </c>
      <c r="X64">
        <f>IF('1. Data'!L64="y",IF(T64=1,1,0),0)</f>
        <v>0</v>
      </c>
      <c r="Y64">
        <f>IF('1. Data'!L64="y",IF(U64=1,1,0),0)</f>
        <v>0</v>
      </c>
      <c r="Z64">
        <f t="shared" si="2"/>
        <v>0</v>
      </c>
      <c r="AA64">
        <f t="shared" si="3"/>
        <v>0</v>
      </c>
    </row>
    <row r="65" spans="1:27" x14ac:dyDescent="0.25">
      <c r="A65">
        <v>61</v>
      </c>
      <c r="B65" t="s">
        <v>1054</v>
      </c>
      <c r="C65" t="s">
        <v>570</v>
      </c>
      <c r="D65" t="s">
        <v>64</v>
      </c>
      <c r="E65" t="s">
        <v>2</v>
      </c>
      <c r="G65" t="s">
        <v>2105</v>
      </c>
      <c r="H65" t="s">
        <v>1</v>
      </c>
      <c r="M65" t="s">
        <v>1</v>
      </c>
      <c r="R65" t="s">
        <v>2116</v>
      </c>
      <c r="T65">
        <f>IF('1. Data'!E65="e19",1,IF('1. Data'!E65="m19",1,IF('1. Data'!E65="l19",1,0)))</f>
        <v>0</v>
      </c>
      <c r="U65">
        <f>IF('1. Data'!E65="e18",1,IF('1. Data'!E65="m18",1,IF('1. Data'!E65="l18",1,0)))</f>
        <v>1</v>
      </c>
      <c r="V65">
        <f>IF('1. Data'!K65="y",IF(T65=1,1,0),0)</f>
        <v>0</v>
      </c>
      <c r="W65">
        <f>IF('1. Data'!K65="y",IF(U65=1,1,0),0)</f>
        <v>0</v>
      </c>
      <c r="X65">
        <f>IF('1. Data'!L65="y",IF(T65=1,1,0),0)</f>
        <v>0</v>
      </c>
      <c r="Y65">
        <f>IF('1. Data'!L65="y",IF(U65=1,1,0),0)</f>
        <v>0</v>
      </c>
      <c r="Z65">
        <f t="shared" si="2"/>
        <v>0</v>
      </c>
      <c r="AA65">
        <f t="shared" si="3"/>
        <v>0</v>
      </c>
    </row>
    <row r="66" spans="1:27" x14ac:dyDescent="0.25">
      <c r="A66">
        <v>62</v>
      </c>
      <c r="B66" t="s">
        <v>1055</v>
      </c>
      <c r="C66" t="s">
        <v>571</v>
      </c>
      <c r="D66" t="s">
        <v>65</v>
      </c>
      <c r="E66" t="s">
        <v>2</v>
      </c>
      <c r="G66" t="s">
        <v>2105</v>
      </c>
      <c r="H66" t="s">
        <v>1</v>
      </c>
      <c r="M66" t="s">
        <v>1</v>
      </c>
      <c r="R66" t="s">
        <v>2116</v>
      </c>
      <c r="S66" t="s">
        <v>495</v>
      </c>
      <c r="T66">
        <f>IF('1. Data'!E66="e19",1,IF('1. Data'!E66="m19",1,IF('1. Data'!E66="l19",1,0)))</f>
        <v>0</v>
      </c>
      <c r="U66">
        <f>IF('1. Data'!E66="e18",1,IF('1. Data'!E66="m18",1,IF('1. Data'!E66="l18",1,0)))</f>
        <v>1</v>
      </c>
      <c r="V66">
        <f>IF('1. Data'!K66="y",IF(T66=1,1,0),0)</f>
        <v>0</v>
      </c>
      <c r="W66">
        <f>IF('1. Data'!K66="y",IF(U66=1,1,0),0)</f>
        <v>0</v>
      </c>
      <c r="X66">
        <f>IF('1. Data'!L66="y",IF(T66=1,1,0),0)</f>
        <v>0</v>
      </c>
      <c r="Y66">
        <f>IF('1. Data'!L66="y",IF(U66=1,1,0),0)</f>
        <v>0</v>
      </c>
      <c r="Z66">
        <f t="shared" si="2"/>
        <v>0</v>
      </c>
      <c r="AA66">
        <f t="shared" si="3"/>
        <v>0</v>
      </c>
    </row>
    <row r="67" spans="1:27" x14ac:dyDescent="0.25">
      <c r="A67">
        <v>63</v>
      </c>
      <c r="B67" t="s">
        <v>1056</v>
      </c>
      <c r="C67" t="s">
        <v>572</v>
      </c>
      <c r="D67" t="s">
        <v>66</v>
      </c>
      <c r="E67" t="s">
        <v>2</v>
      </c>
      <c r="G67" t="s">
        <v>2105</v>
      </c>
      <c r="H67" t="s">
        <v>1</v>
      </c>
      <c r="I67" t="s">
        <v>1</v>
      </c>
      <c r="M67" t="s">
        <v>1</v>
      </c>
      <c r="Q67" t="s">
        <v>1</v>
      </c>
      <c r="R67" t="s">
        <v>2116</v>
      </c>
      <c r="T67">
        <f>IF('1. Data'!E67="e19",1,IF('1. Data'!E67="m19",1,IF('1. Data'!E67="l19",1,0)))</f>
        <v>0</v>
      </c>
      <c r="U67">
        <f>IF('1. Data'!E67="e18",1,IF('1. Data'!E67="m18",1,IF('1. Data'!E67="l18",1,0)))</f>
        <v>1</v>
      </c>
      <c r="V67">
        <f>IF('1. Data'!K67="y",IF(T67=1,1,0),0)</f>
        <v>0</v>
      </c>
      <c r="W67">
        <f>IF('1. Data'!K67="y",IF(U67=1,1,0),0)</f>
        <v>0</v>
      </c>
      <c r="X67">
        <f>IF('1. Data'!L67="y",IF(T67=1,1,0),0)</f>
        <v>0</v>
      </c>
      <c r="Y67">
        <f>IF('1. Data'!L67="y",IF(U67=1,1,0),0)</f>
        <v>0</v>
      </c>
      <c r="Z67">
        <f t="shared" si="2"/>
        <v>0</v>
      </c>
      <c r="AA67">
        <f t="shared" si="3"/>
        <v>0</v>
      </c>
    </row>
    <row r="68" spans="1:27" x14ac:dyDescent="0.25">
      <c r="A68">
        <v>64</v>
      </c>
      <c r="B68" t="s">
        <v>1057</v>
      </c>
      <c r="C68" t="s">
        <v>573</v>
      </c>
      <c r="D68" t="s">
        <v>67</v>
      </c>
      <c r="E68" t="s">
        <v>491</v>
      </c>
      <c r="G68" t="s">
        <v>2105</v>
      </c>
      <c r="I68" t="s">
        <v>1</v>
      </c>
      <c r="K68" t="s">
        <v>1</v>
      </c>
      <c r="P68" t="s">
        <v>1</v>
      </c>
      <c r="R68" t="s">
        <v>2116</v>
      </c>
      <c r="T68">
        <f>IF('1. Data'!E68="e19",1,IF('1. Data'!E68="m19",1,IF('1. Data'!E68="l19",1,0)))</f>
        <v>0</v>
      </c>
      <c r="U68">
        <f>IF('1. Data'!E68="e18",1,IF('1. Data'!E68="m18",1,IF('1. Data'!E68="l18",1,0)))</f>
        <v>1</v>
      </c>
      <c r="V68">
        <f>IF('1. Data'!K68="y",IF(T68=1,1,0),0)</f>
        <v>0</v>
      </c>
      <c r="W68">
        <f>IF('1. Data'!K68="y",IF(U68=1,1,0),0)</f>
        <v>1</v>
      </c>
      <c r="X68">
        <f>IF('1. Data'!L68="y",IF(T68=1,1,0),0)</f>
        <v>0</v>
      </c>
      <c r="Y68">
        <f>IF('1. Data'!L68="y",IF(U68=1,1,0),0)</f>
        <v>0</v>
      </c>
      <c r="Z68">
        <f t="shared" si="2"/>
        <v>1</v>
      </c>
      <c r="AA68">
        <f t="shared" si="3"/>
        <v>0</v>
      </c>
    </row>
    <row r="69" spans="1:27" x14ac:dyDescent="0.25">
      <c r="A69">
        <v>65</v>
      </c>
      <c r="B69" t="s">
        <v>1058</v>
      </c>
      <c r="C69" t="s">
        <v>574</v>
      </c>
      <c r="D69" t="s">
        <v>68</v>
      </c>
      <c r="E69" t="s">
        <v>2</v>
      </c>
      <c r="G69" t="s">
        <v>2105</v>
      </c>
      <c r="H69" t="s">
        <v>1</v>
      </c>
      <c r="I69" t="s">
        <v>1</v>
      </c>
      <c r="J69" t="s">
        <v>1</v>
      </c>
      <c r="M69" t="s">
        <v>1</v>
      </c>
      <c r="R69" t="s">
        <v>2116</v>
      </c>
      <c r="T69">
        <f>IF('1. Data'!E69="e19",1,IF('1. Data'!E69="m19",1,IF('1. Data'!E69="l19",1,0)))</f>
        <v>0</v>
      </c>
      <c r="U69">
        <f>IF('1. Data'!E69="e18",1,IF('1. Data'!E69="m18",1,IF('1. Data'!E69="l18",1,0)))</f>
        <v>1</v>
      </c>
      <c r="V69">
        <f>IF('1. Data'!K69="y",IF(T69=1,1,0),0)</f>
        <v>0</v>
      </c>
      <c r="W69">
        <f>IF('1. Data'!K69="y",IF(U69=1,1,0),0)</f>
        <v>0</v>
      </c>
      <c r="X69">
        <f>IF('1. Data'!L69="y",IF(T69=1,1,0),0)</f>
        <v>0</v>
      </c>
      <c r="Y69">
        <f>IF('1. Data'!L69="y",IF(U69=1,1,0),0)</f>
        <v>0</v>
      </c>
      <c r="Z69">
        <f t="shared" si="2"/>
        <v>0</v>
      </c>
      <c r="AA69">
        <f t="shared" si="3"/>
        <v>0</v>
      </c>
    </row>
    <row r="70" spans="1:27" x14ac:dyDescent="0.25">
      <c r="A70">
        <v>66</v>
      </c>
      <c r="B70" t="s">
        <v>1059</v>
      </c>
      <c r="C70" t="s">
        <v>575</v>
      </c>
      <c r="D70" t="s">
        <v>69</v>
      </c>
      <c r="E70" t="s">
        <v>2</v>
      </c>
      <c r="G70" t="s">
        <v>2105</v>
      </c>
      <c r="I70" t="s">
        <v>1</v>
      </c>
      <c r="J70" t="s">
        <v>1</v>
      </c>
      <c r="M70" t="s">
        <v>1</v>
      </c>
      <c r="R70" t="s">
        <v>2116</v>
      </c>
      <c r="T70">
        <f>IF('1. Data'!E70="e19",1,IF('1. Data'!E70="m19",1,IF('1. Data'!E70="l19",1,0)))</f>
        <v>0</v>
      </c>
      <c r="U70">
        <f>IF('1. Data'!E70="e18",1,IF('1. Data'!E70="m18",1,IF('1. Data'!E70="l18",1,0)))</f>
        <v>1</v>
      </c>
      <c r="V70">
        <f>IF('1. Data'!K70="y",IF(T70=1,1,0),0)</f>
        <v>0</v>
      </c>
      <c r="W70">
        <f>IF('1. Data'!K70="y",IF(U70=1,1,0),0)</f>
        <v>0</v>
      </c>
      <c r="X70">
        <f>IF('1. Data'!L70="y",IF(T70=1,1,0),0)</f>
        <v>0</v>
      </c>
      <c r="Y70">
        <f>IF('1. Data'!L70="y",IF(U70=1,1,0),0)</f>
        <v>0</v>
      </c>
      <c r="Z70">
        <f t="shared" ref="Z70:Z133" si="4">IF(H70="",IF(I70="y",1,0),0)</f>
        <v>1</v>
      </c>
      <c r="AA70">
        <f t="shared" ref="AA70:AA133" si="5">IF(H70="",IF(J70="y",1,0),0)</f>
        <v>1</v>
      </c>
    </row>
    <row r="71" spans="1:27" x14ac:dyDescent="0.25">
      <c r="A71">
        <v>67</v>
      </c>
      <c r="B71" t="s">
        <v>1060</v>
      </c>
      <c r="C71" t="s">
        <v>576</v>
      </c>
      <c r="D71" t="s">
        <v>70</v>
      </c>
      <c r="E71" t="s">
        <v>0</v>
      </c>
      <c r="F71">
        <v>1804</v>
      </c>
      <c r="G71" t="s">
        <v>2105</v>
      </c>
      <c r="H71" t="s">
        <v>1</v>
      </c>
      <c r="I71" t="s">
        <v>1</v>
      </c>
      <c r="M71" t="s">
        <v>1</v>
      </c>
      <c r="Q71" t="s">
        <v>1</v>
      </c>
      <c r="R71" t="s">
        <v>2116</v>
      </c>
      <c r="T71">
        <f>IF('1. Data'!E71="e19",1,IF('1. Data'!E71="m19",1,IF('1. Data'!E71="l19",1,0)))</f>
        <v>1</v>
      </c>
      <c r="U71">
        <f>IF('1. Data'!E71="e18",1,IF('1. Data'!E71="m18",1,IF('1. Data'!E71="l18",1,0)))</f>
        <v>0</v>
      </c>
      <c r="V71">
        <f>IF('1. Data'!K71="y",IF(T71=1,1,0),0)</f>
        <v>0</v>
      </c>
      <c r="W71">
        <f>IF('1. Data'!K71="y",IF(U71=1,1,0),0)</f>
        <v>0</v>
      </c>
      <c r="X71">
        <f>IF('1. Data'!L71="y",IF(T71=1,1,0),0)</f>
        <v>0</v>
      </c>
      <c r="Y71">
        <f>IF('1. Data'!L71="y",IF(U71=1,1,0),0)</f>
        <v>0</v>
      </c>
      <c r="Z71">
        <f t="shared" si="4"/>
        <v>0</v>
      </c>
      <c r="AA71">
        <f t="shared" si="5"/>
        <v>0</v>
      </c>
    </row>
    <row r="72" spans="1:27" x14ac:dyDescent="0.25">
      <c r="A72">
        <v>68</v>
      </c>
      <c r="B72" t="s">
        <v>1061</v>
      </c>
      <c r="C72" t="s">
        <v>577</v>
      </c>
      <c r="D72" t="s">
        <v>71</v>
      </c>
      <c r="E72" t="s">
        <v>2</v>
      </c>
      <c r="G72" t="s">
        <v>2105</v>
      </c>
      <c r="H72" t="s">
        <v>1</v>
      </c>
      <c r="Q72" t="s">
        <v>1</v>
      </c>
      <c r="R72" t="s">
        <v>2116</v>
      </c>
      <c r="S72" t="s">
        <v>495</v>
      </c>
      <c r="T72">
        <f>IF('1. Data'!E72="e19",1,IF('1. Data'!E72="m19",1,IF('1. Data'!E72="l19",1,0)))</f>
        <v>0</v>
      </c>
      <c r="U72">
        <f>IF('1. Data'!E72="e18",1,IF('1. Data'!E72="m18",1,IF('1. Data'!E72="l18",1,0)))</f>
        <v>1</v>
      </c>
      <c r="V72">
        <f>IF('1. Data'!K72="y",IF(T72=1,1,0),0)</f>
        <v>0</v>
      </c>
      <c r="W72">
        <f>IF('1. Data'!K72="y",IF(U72=1,1,0),0)</f>
        <v>0</v>
      </c>
      <c r="X72">
        <f>IF('1. Data'!L72="y",IF(T72=1,1,0),0)</f>
        <v>0</v>
      </c>
      <c r="Y72">
        <f>IF('1. Data'!L72="y",IF(U72=1,1,0),0)</f>
        <v>0</v>
      </c>
      <c r="Z72">
        <f t="shared" si="4"/>
        <v>0</v>
      </c>
      <c r="AA72">
        <f t="shared" si="5"/>
        <v>0</v>
      </c>
    </row>
    <row r="73" spans="1:27" x14ac:dyDescent="0.25">
      <c r="A73">
        <v>69</v>
      </c>
      <c r="B73" t="s">
        <v>1062</v>
      </c>
      <c r="C73" t="s">
        <v>578</v>
      </c>
      <c r="D73" t="s">
        <v>72</v>
      </c>
      <c r="E73" t="s">
        <v>491</v>
      </c>
      <c r="G73" t="s">
        <v>2105</v>
      </c>
      <c r="H73" t="s">
        <v>1</v>
      </c>
      <c r="R73" t="s">
        <v>2116</v>
      </c>
      <c r="T73">
        <f>IF('1. Data'!E73="e19",1,IF('1. Data'!E73="m19",1,IF('1. Data'!E73="l19",1,0)))</f>
        <v>0</v>
      </c>
      <c r="U73">
        <f>IF('1. Data'!E73="e18",1,IF('1. Data'!E73="m18",1,IF('1. Data'!E73="l18",1,0)))</f>
        <v>1</v>
      </c>
      <c r="V73">
        <f>IF('1. Data'!K73="y",IF(T73=1,1,0),0)</f>
        <v>0</v>
      </c>
      <c r="W73">
        <f>IF('1. Data'!K73="y",IF(U73=1,1,0),0)</f>
        <v>0</v>
      </c>
      <c r="X73">
        <f>IF('1. Data'!L73="y",IF(T73=1,1,0),0)</f>
        <v>0</v>
      </c>
      <c r="Y73">
        <f>IF('1. Data'!L73="y",IF(U73=1,1,0),0)</f>
        <v>0</v>
      </c>
      <c r="Z73">
        <f t="shared" si="4"/>
        <v>0</v>
      </c>
      <c r="AA73">
        <f t="shared" si="5"/>
        <v>0</v>
      </c>
    </row>
    <row r="74" spans="1:27" x14ac:dyDescent="0.25">
      <c r="A74">
        <v>70</v>
      </c>
      <c r="B74" t="s">
        <v>1063</v>
      </c>
      <c r="C74" t="s">
        <v>579</v>
      </c>
      <c r="D74" t="s">
        <v>73</v>
      </c>
      <c r="E74" t="s">
        <v>491</v>
      </c>
      <c r="F74">
        <v>1765</v>
      </c>
      <c r="G74" t="s">
        <v>2105</v>
      </c>
      <c r="H74" t="s">
        <v>1</v>
      </c>
      <c r="M74" t="s">
        <v>1</v>
      </c>
      <c r="R74" t="s">
        <v>2116</v>
      </c>
      <c r="T74">
        <f>IF('1. Data'!E74="e19",1,IF('1. Data'!E74="m19",1,IF('1. Data'!E74="l19",1,0)))</f>
        <v>0</v>
      </c>
      <c r="U74">
        <f>IF('1. Data'!E74="e18",1,IF('1. Data'!E74="m18",1,IF('1. Data'!E74="l18",1,0)))</f>
        <v>1</v>
      </c>
      <c r="V74">
        <f>IF('1. Data'!K74="y",IF(T74=1,1,0),0)</f>
        <v>0</v>
      </c>
      <c r="W74">
        <f>IF('1. Data'!K74="y",IF(U74=1,1,0),0)</f>
        <v>0</v>
      </c>
      <c r="X74">
        <f>IF('1. Data'!L74="y",IF(T74=1,1,0),0)</f>
        <v>0</v>
      </c>
      <c r="Y74">
        <f>IF('1. Data'!L74="y",IF(U74=1,1,0),0)</f>
        <v>0</v>
      </c>
      <c r="Z74">
        <f t="shared" si="4"/>
        <v>0</v>
      </c>
      <c r="AA74">
        <f t="shared" si="5"/>
        <v>0</v>
      </c>
    </row>
    <row r="75" spans="1:27" x14ac:dyDescent="0.25">
      <c r="A75">
        <v>71</v>
      </c>
      <c r="B75" t="s">
        <v>1064</v>
      </c>
      <c r="C75" t="s">
        <v>580</v>
      </c>
      <c r="D75" t="s">
        <v>74</v>
      </c>
      <c r="E75" t="s">
        <v>491</v>
      </c>
      <c r="G75" t="s">
        <v>2105</v>
      </c>
      <c r="H75" t="s">
        <v>1</v>
      </c>
      <c r="I75" t="s">
        <v>1</v>
      </c>
      <c r="M75" t="s">
        <v>1</v>
      </c>
      <c r="Q75" t="s">
        <v>1</v>
      </c>
      <c r="R75" t="s">
        <v>2116</v>
      </c>
      <c r="T75">
        <f>IF('1. Data'!E75="e19",1,IF('1. Data'!E75="m19",1,IF('1. Data'!E75="l19",1,0)))</f>
        <v>0</v>
      </c>
      <c r="U75">
        <f>IF('1. Data'!E75="e18",1,IF('1. Data'!E75="m18",1,IF('1. Data'!E75="l18",1,0)))</f>
        <v>1</v>
      </c>
      <c r="V75">
        <f>IF('1. Data'!K75="y",IF(T75=1,1,0),0)</f>
        <v>0</v>
      </c>
      <c r="W75">
        <f>IF('1. Data'!K75="y",IF(U75=1,1,0),0)</f>
        <v>0</v>
      </c>
      <c r="X75">
        <f>IF('1. Data'!L75="y",IF(T75=1,1,0),0)</f>
        <v>0</v>
      </c>
      <c r="Y75">
        <f>IF('1. Data'!L75="y",IF(U75=1,1,0),0)</f>
        <v>0</v>
      </c>
      <c r="Z75">
        <f t="shared" si="4"/>
        <v>0</v>
      </c>
      <c r="AA75">
        <f t="shared" si="5"/>
        <v>0</v>
      </c>
    </row>
    <row r="76" spans="1:27" x14ac:dyDescent="0.25">
      <c r="A76">
        <v>72</v>
      </c>
      <c r="B76" t="s">
        <v>1065</v>
      </c>
      <c r="C76" t="s">
        <v>581</v>
      </c>
      <c r="D76" t="s">
        <v>75</v>
      </c>
      <c r="E76" t="s">
        <v>2</v>
      </c>
      <c r="G76" t="s">
        <v>2105</v>
      </c>
      <c r="H76" t="s">
        <v>1</v>
      </c>
      <c r="I76" t="s">
        <v>1</v>
      </c>
      <c r="L76" t="s">
        <v>1</v>
      </c>
      <c r="M76" t="s">
        <v>1</v>
      </c>
      <c r="R76" t="s">
        <v>2116</v>
      </c>
      <c r="T76">
        <f>IF('1. Data'!E76="e19",1,IF('1. Data'!E76="m19",1,IF('1. Data'!E76="l19",1,0)))</f>
        <v>0</v>
      </c>
      <c r="U76">
        <f>IF('1. Data'!E76="e18",1,IF('1. Data'!E76="m18",1,IF('1. Data'!E76="l18",1,0)))</f>
        <v>1</v>
      </c>
      <c r="V76">
        <f>IF('1. Data'!K76="y",IF(T76=1,1,0),0)</f>
        <v>0</v>
      </c>
      <c r="W76">
        <f>IF('1. Data'!K76="y",IF(U76=1,1,0),0)</f>
        <v>0</v>
      </c>
      <c r="X76">
        <f>IF('1. Data'!L76="y",IF(T76=1,1,0),0)</f>
        <v>0</v>
      </c>
      <c r="Y76">
        <f>IF('1. Data'!L76="y",IF(U76=1,1,0),0)</f>
        <v>1</v>
      </c>
      <c r="Z76">
        <f t="shared" si="4"/>
        <v>0</v>
      </c>
      <c r="AA76">
        <f t="shared" si="5"/>
        <v>0</v>
      </c>
    </row>
    <row r="77" spans="1:27" x14ac:dyDescent="0.25">
      <c r="A77">
        <v>73</v>
      </c>
      <c r="B77" t="s">
        <v>1066</v>
      </c>
      <c r="C77" t="s">
        <v>582</v>
      </c>
      <c r="D77" t="s">
        <v>76</v>
      </c>
      <c r="E77" t="s">
        <v>491</v>
      </c>
      <c r="G77" t="s">
        <v>2105</v>
      </c>
      <c r="H77" t="s">
        <v>1</v>
      </c>
      <c r="K77" t="s">
        <v>1</v>
      </c>
      <c r="L77" t="s">
        <v>1</v>
      </c>
      <c r="Q77" t="s">
        <v>1</v>
      </c>
      <c r="R77" t="s">
        <v>2116</v>
      </c>
      <c r="T77">
        <f>IF('1. Data'!E77="e19",1,IF('1. Data'!E77="m19",1,IF('1. Data'!E77="l19",1,0)))</f>
        <v>0</v>
      </c>
      <c r="U77">
        <f>IF('1. Data'!E77="e18",1,IF('1. Data'!E77="m18",1,IF('1. Data'!E77="l18",1,0)))</f>
        <v>1</v>
      </c>
      <c r="V77">
        <f>IF('1. Data'!K77="y",IF(T77=1,1,0),0)</f>
        <v>0</v>
      </c>
      <c r="W77">
        <f>IF('1. Data'!K77="y",IF(U77=1,1,0),0)</f>
        <v>1</v>
      </c>
      <c r="X77">
        <f>IF('1. Data'!L77="y",IF(T77=1,1,0),0)</f>
        <v>0</v>
      </c>
      <c r="Y77">
        <f>IF('1. Data'!L77="y",IF(U77=1,1,0),0)</f>
        <v>1</v>
      </c>
      <c r="Z77">
        <f t="shared" si="4"/>
        <v>0</v>
      </c>
      <c r="AA77">
        <f t="shared" si="5"/>
        <v>0</v>
      </c>
    </row>
    <row r="78" spans="1:27" x14ac:dyDescent="0.25">
      <c r="A78">
        <v>74</v>
      </c>
      <c r="B78" t="s">
        <v>1067</v>
      </c>
      <c r="C78" t="s">
        <v>583</v>
      </c>
      <c r="D78" t="s">
        <v>77</v>
      </c>
      <c r="E78" t="s">
        <v>0</v>
      </c>
      <c r="F78">
        <v>1825</v>
      </c>
      <c r="G78" t="s">
        <v>2105</v>
      </c>
      <c r="H78" t="s">
        <v>1</v>
      </c>
      <c r="M78" t="s">
        <v>1</v>
      </c>
      <c r="Q78" t="s">
        <v>1</v>
      </c>
      <c r="R78" t="s">
        <v>2116</v>
      </c>
      <c r="S78" t="s">
        <v>496</v>
      </c>
      <c r="T78">
        <f>IF('1. Data'!E78="e19",1,IF('1. Data'!E78="m19",1,IF('1. Data'!E78="l19",1,0)))</f>
        <v>1</v>
      </c>
      <c r="U78">
        <f>IF('1. Data'!E78="e18",1,IF('1. Data'!E78="m18",1,IF('1. Data'!E78="l18",1,0)))</f>
        <v>0</v>
      </c>
      <c r="V78">
        <f>IF('1. Data'!K78="y",IF(T78=1,1,0),0)</f>
        <v>0</v>
      </c>
      <c r="W78">
        <f>IF('1. Data'!K78="y",IF(U78=1,1,0),0)</f>
        <v>0</v>
      </c>
      <c r="X78">
        <f>IF('1. Data'!L78="y",IF(T78=1,1,0),0)</f>
        <v>0</v>
      </c>
      <c r="Y78">
        <f>IF('1. Data'!L78="y",IF(U78=1,1,0),0)</f>
        <v>0</v>
      </c>
      <c r="Z78">
        <f t="shared" si="4"/>
        <v>0</v>
      </c>
      <c r="AA78">
        <f t="shared" si="5"/>
        <v>0</v>
      </c>
    </row>
    <row r="79" spans="1:27" x14ac:dyDescent="0.25">
      <c r="A79">
        <v>75</v>
      </c>
      <c r="B79" t="s">
        <v>1068</v>
      </c>
      <c r="C79" t="s">
        <v>584</v>
      </c>
      <c r="D79" t="s">
        <v>78</v>
      </c>
      <c r="E79" t="s">
        <v>3</v>
      </c>
      <c r="G79" t="s">
        <v>2105</v>
      </c>
      <c r="H79" t="s">
        <v>1</v>
      </c>
      <c r="L79" t="s">
        <v>1</v>
      </c>
      <c r="Q79" t="s">
        <v>1</v>
      </c>
      <c r="R79" t="s">
        <v>2116</v>
      </c>
      <c r="T79">
        <f>IF('1. Data'!E79="e19",1,IF('1. Data'!E79="m19",1,IF('1. Data'!E79="l19",1,0)))</f>
        <v>0</v>
      </c>
      <c r="U79">
        <f>IF('1. Data'!E79="e18",1,IF('1. Data'!E79="m18",1,IF('1. Data'!E79="l18",1,0)))</f>
        <v>1</v>
      </c>
      <c r="V79">
        <f>IF('1. Data'!K79="y",IF(T79=1,1,0),0)</f>
        <v>0</v>
      </c>
      <c r="W79">
        <f>IF('1. Data'!K79="y",IF(U79=1,1,0),0)</f>
        <v>0</v>
      </c>
      <c r="X79">
        <f>IF('1. Data'!L79="y",IF(T79=1,1,0),0)</f>
        <v>0</v>
      </c>
      <c r="Y79">
        <f>IF('1. Data'!L79="y",IF(U79=1,1,0),0)</f>
        <v>1</v>
      </c>
      <c r="Z79">
        <f t="shared" si="4"/>
        <v>0</v>
      </c>
      <c r="AA79">
        <f t="shared" si="5"/>
        <v>0</v>
      </c>
    </row>
    <row r="80" spans="1:27" x14ac:dyDescent="0.25">
      <c r="A80">
        <v>76</v>
      </c>
      <c r="B80" t="s">
        <v>1069</v>
      </c>
      <c r="C80" t="s">
        <v>585</v>
      </c>
      <c r="D80" t="s">
        <v>79</v>
      </c>
      <c r="E80" t="s">
        <v>491</v>
      </c>
      <c r="G80" t="s">
        <v>2105</v>
      </c>
      <c r="H80" t="s">
        <v>1</v>
      </c>
      <c r="I80" t="s">
        <v>1</v>
      </c>
      <c r="J80" t="s">
        <v>1</v>
      </c>
      <c r="M80" t="s">
        <v>1</v>
      </c>
      <c r="R80" t="s">
        <v>2116</v>
      </c>
      <c r="T80">
        <f>IF('1. Data'!E80="e19",1,IF('1. Data'!E80="m19",1,IF('1. Data'!E80="l19",1,0)))</f>
        <v>0</v>
      </c>
      <c r="U80">
        <f>IF('1. Data'!E80="e18",1,IF('1. Data'!E80="m18",1,IF('1. Data'!E80="l18",1,0)))</f>
        <v>1</v>
      </c>
      <c r="V80">
        <f>IF('1. Data'!K80="y",IF(T80=1,1,0),0)</f>
        <v>0</v>
      </c>
      <c r="W80">
        <f>IF('1. Data'!K80="y",IF(U80=1,1,0),0)</f>
        <v>0</v>
      </c>
      <c r="X80">
        <f>IF('1. Data'!L80="y",IF(T80=1,1,0),0)</f>
        <v>0</v>
      </c>
      <c r="Y80">
        <f>IF('1. Data'!L80="y",IF(U80=1,1,0),0)</f>
        <v>0</v>
      </c>
      <c r="Z80">
        <f t="shared" si="4"/>
        <v>0</v>
      </c>
      <c r="AA80">
        <f t="shared" si="5"/>
        <v>0</v>
      </c>
    </row>
    <row r="81" spans="1:27" x14ac:dyDescent="0.25">
      <c r="A81">
        <v>77</v>
      </c>
      <c r="B81" t="s">
        <v>1070</v>
      </c>
      <c r="C81" t="s">
        <v>586</v>
      </c>
      <c r="D81" t="s">
        <v>80</v>
      </c>
      <c r="E81" t="s">
        <v>491</v>
      </c>
      <c r="G81" t="s">
        <v>2105</v>
      </c>
      <c r="H81" t="s">
        <v>1</v>
      </c>
      <c r="I81" t="s">
        <v>1</v>
      </c>
      <c r="J81" t="s">
        <v>1</v>
      </c>
      <c r="R81" t="s">
        <v>2116</v>
      </c>
      <c r="T81">
        <f>IF('1. Data'!E81="e19",1,IF('1. Data'!E81="m19",1,IF('1. Data'!E81="l19",1,0)))</f>
        <v>0</v>
      </c>
      <c r="U81">
        <f>IF('1. Data'!E81="e18",1,IF('1. Data'!E81="m18",1,IF('1. Data'!E81="l18",1,0)))</f>
        <v>1</v>
      </c>
      <c r="V81">
        <f>IF('1. Data'!K81="y",IF(T81=1,1,0),0)</f>
        <v>0</v>
      </c>
      <c r="W81">
        <f>IF('1. Data'!K81="y",IF(U81=1,1,0),0)</f>
        <v>0</v>
      </c>
      <c r="X81">
        <f>IF('1. Data'!L81="y",IF(T81=1,1,0),0)</f>
        <v>0</v>
      </c>
      <c r="Y81">
        <f>IF('1. Data'!L81="y",IF(U81=1,1,0),0)</f>
        <v>0</v>
      </c>
      <c r="Z81">
        <f t="shared" si="4"/>
        <v>0</v>
      </c>
      <c r="AA81">
        <f t="shared" si="5"/>
        <v>0</v>
      </c>
    </row>
    <row r="82" spans="1:27" x14ac:dyDescent="0.25">
      <c r="A82">
        <v>78</v>
      </c>
      <c r="B82" t="s">
        <v>1071</v>
      </c>
      <c r="C82" t="s">
        <v>587</v>
      </c>
      <c r="D82" t="s">
        <v>81</v>
      </c>
      <c r="E82" t="s">
        <v>3</v>
      </c>
      <c r="F82">
        <v>1720</v>
      </c>
      <c r="G82" t="s">
        <v>2105</v>
      </c>
      <c r="H82" t="s">
        <v>1</v>
      </c>
      <c r="J82" t="s">
        <v>1</v>
      </c>
      <c r="Q82" t="s">
        <v>1</v>
      </c>
      <c r="R82" t="s">
        <v>2116</v>
      </c>
      <c r="T82">
        <f>IF('1. Data'!E82="e19",1,IF('1. Data'!E82="m19",1,IF('1. Data'!E82="l19",1,0)))</f>
        <v>0</v>
      </c>
      <c r="U82">
        <f>IF('1. Data'!E82="e18",1,IF('1. Data'!E82="m18",1,IF('1. Data'!E82="l18",1,0)))</f>
        <v>1</v>
      </c>
      <c r="V82">
        <f>IF('1. Data'!K82="y",IF(T82=1,1,0),0)</f>
        <v>0</v>
      </c>
      <c r="W82">
        <f>IF('1. Data'!K82="y",IF(U82=1,1,0),0)</f>
        <v>0</v>
      </c>
      <c r="X82">
        <f>IF('1. Data'!L82="y",IF(T82=1,1,0),0)</f>
        <v>0</v>
      </c>
      <c r="Y82">
        <f>IF('1. Data'!L82="y",IF(U82=1,1,0),0)</f>
        <v>0</v>
      </c>
      <c r="Z82">
        <f t="shared" si="4"/>
        <v>0</v>
      </c>
      <c r="AA82">
        <f t="shared" si="5"/>
        <v>0</v>
      </c>
    </row>
    <row r="83" spans="1:27" x14ac:dyDescent="0.25">
      <c r="A83">
        <v>79</v>
      </c>
      <c r="B83" t="s">
        <v>1072</v>
      </c>
      <c r="C83" t="s">
        <v>588</v>
      </c>
      <c r="D83" t="s">
        <v>82</v>
      </c>
      <c r="E83" t="s">
        <v>491</v>
      </c>
      <c r="G83" t="s">
        <v>2105</v>
      </c>
      <c r="H83" t="s">
        <v>1</v>
      </c>
      <c r="I83" t="s">
        <v>1</v>
      </c>
      <c r="M83" t="s">
        <v>1</v>
      </c>
      <c r="R83" t="s">
        <v>2116</v>
      </c>
      <c r="T83">
        <f>IF('1. Data'!E83="e19",1,IF('1. Data'!E83="m19",1,IF('1. Data'!E83="l19",1,0)))</f>
        <v>0</v>
      </c>
      <c r="U83">
        <f>IF('1. Data'!E83="e18",1,IF('1. Data'!E83="m18",1,IF('1. Data'!E83="l18",1,0)))</f>
        <v>1</v>
      </c>
      <c r="V83">
        <f>IF('1. Data'!K83="y",IF(T83=1,1,0),0)</f>
        <v>0</v>
      </c>
      <c r="W83">
        <f>IF('1. Data'!K83="y",IF(U83=1,1,0),0)</f>
        <v>0</v>
      </c>
      <c r="X83">
        <f>IF('1. Data'!L83="y",IF(T83=1,1,0),0)</f>
        <v>0</v>
      </c>
      <c r="Y83">
        <f>IF('1. Data'!L83="y",IF(U83=1,1,0),0)</f>
        <v>0</v>
      </c>
      <c r="Z83">
        <f t="shared" si="4"/>
        <v>0</v>
      </c>
      <c r="AA83">
        <f t="shared" si="5"/>
        <v>0</v>
      </c>
    </row>
    <row r="84" spans="1:27" x14ac:dyDescent="0.25">
      <c r="A84">
        <v>80</v>
      </c>
      <c r="B84" t="s">
        <v>1073</v>
      </c>
      <c r="C84" t="s">
        <v>589</v>
      </c>
      <c r="D84" t="s">
        <v>83</v>
      </c>
      <c r="E84" t="s">
        <v>2</v>
      </c>
      <c r="G84" t="s">
        <v>2105</v>
      </c>
      <c r="H84" t="s">
        <v>1</v>
      </c>
      <c r="M84" t="s">
        <v>1</v>
      </c>
      <c r="R84" t="s">
        <v>2116</v>
      </c>
      <c r="S84" t="s">
        <v>495</v>
      </c>
      <c r="T84">
        <f>IF('1. Data'!E84="e19",1,IF('1. Data'!E84="m19",1,IF('1. Data'!E84="l19",1,0)))</f>
        <v>0</v>
      </c>
      <c r="U84">
        <f>IF('1. Data'!E84="e18",1,IF('1. Data'!E84="m18",1,IF('1. Data'!E84="l18",1,0)))</f>
        <v>1</v>
      </c>
      <c r="V84">
        <f>IF('1. Data'!K84="y",IF(T84=1,1,0),0)</f>
        <v>0</v>
      </c>
      <c r="W84">
        <f>IF('1. Data'!K84="y",IF(U84=1,1,0),0)</f>
        <v>0</v>
      </c>
      <c r="X84">
        <f>IF('1. Data'!L84="y",IF(T84=1,1,0),0)</f>
        <v>0</v>
      </c>
      <c r="Y84">
        <f>IF('1. Data'!L84="y",IF(U84=1,1,0),0)</f>
        <v>0</v>
      </c>
      <c r="Z84">
        <f t="shared" si="4"/>
        <v>0</v>
      </c>
      <c r="AA84">
        <f t="shared" si="5"/>
        <v>0</v>
      </c>
    </row>
    <row r="85" spans="1:27" x14ac:dyDescent="0.25">
      <c r="A85">
        <v>81</v>
      </c>
      <c r="B85" t="s">
        <v>1074</v>
      </c>
      <c r="C85" t="s">
        <v>590</v>
      </c>
      <c r="D85" t="s">
        <v>84</v>
      </c>
      <c r="E85" t="s">
        <v>2</v>
      </c>
      <c r="F85">
        <v>1790</v>
      </c>
      <c r="G85" t="s">
        <v>2105</v>
      </c>
      <c r="H85" t="s">
        <v>1</v>
      </c>
      <c r="M85" t="s">
        <v>1</v>
      </c>
      <c r="R85" t="s">
        <v>2116</v>
      </c>
      <c r="T85">
        <f>IF('1. Data'!E85="e19",1,IF('1. Data'!E85="m19",1,IF('1. Data'!E85="l19",1,0)))</f>
        <v>0</v>
      </c>
      <c r="U85">
        <f>IF('1. Data'!E85="e18",1,IF('1. Data'!E85="m18",1,IF('1. Data'!E85="l18",1,0)))</f>
        <v>1</v>
      </c>
      <c r="V85">
        <f>IF('1. Data'!K85="y",IF(T85=1,1,0),0)</f>
        <v>0</v>
      </c>
      <c r="W85">
        <f>IF('1. Data'!K85="y",IF(U85=1,1,0),0)</f>
        <v>0</v>
      </c>
      <c r="X85">
        <f>IF('1. Data'!L85="y",IF(T85=1,1,0),0)</f>
        <v>0</v>
      </c>
      <c r="Y85">
        <f>IF('1. Data'!L85="y",IF(U85=1,1,0),0)</f>
        <v>0</v>
      </c>
      <c r="Z85">
        <f t="shared" si="4"/>
        <v>0</v>
      </c>
      <c r="AA85">
        <f t="shared" si="5"/>
        <v>0</v>
      </c>
    </row>
    <row r="86" spans="1:27" x14ac:dyDescent="0.25">
      <c r="A86">
        <v>82</v>
      </c>
      <c r="B86" t="s">
        <v>1075</v>
      </c>
      <c r="C86" t="s">
        <v>591</v>
      </c>
      <c r="D86" t="s">
        <v>85</v>
      </c>
      <c r="E86" t="s">
        <v>0</v>
      </c>
      <c r="F86">
        <v>1825</v>
      </c>
      <c r="G86" t="s">
        <v>2105</v>
      </c>
      <c r="I86" t="s">
        <v>1</v>
      </c>
      <c r="M86" t="s">
        <v>1</v>
      </c>
      <c r="Q86" t="s">
        <v>1</v>
      </c>
      <c r="R86" t="s">
        <v>2116</v>
      </c>
      <c r="T86">
        <f>IF('1. Data'!E86="e19",1,IF('1. Data'!E86="m19",1,IF('1. Data'!E86="l19",1,0)))</f>
        <v>1</v>
      </c>
      <c r="U86">
        <f>IF('1. Data'!E86="e18",1,IF('1. Data'!E86="m18",1,IF('1. Data'!E86="l18",1,0)))</f>
        <v>0</v>
      </c>
      <c r="V86">
        <f>IF('1. Data'!K86="y",IF(T86=1,1,0),0)</f>
        <v>0</v>
      </c>
      <c r="W86">
        <f>IF('1. Data'!K86="y",IF(U86=1,1,0),0)</f>
        <v>0</v>
      </c>
      <c r="X86">
        <f>IF('1. Data'!L86="y",IF(T86=1,1,0),0)</f>
        <v>0</v>
      </c>
      <c r="Y86">
        <f>IF('1. Data'!L86="y",IF(U86=1,1,0),0)</f>
        <v>0</v>
      </c>
      <c r="Z86">
        <f t="shared" si="4"/>
        <v>1</v>
      </c>
      <c r="AA86">
        <f t="shared" si="5"/>
        <v>0</v>
      </c>
    </row>
    <row r="87" spans="1:27" x14ac:dyDescent="0.25">
      <c r="A87">
        <v>83</v>
      </c>
      <c r="B87" t="s">
        <v>1076</v>
      </c>
      <c r="C87" t="s">
        <v>592</v>
      </c>
      <c r="D87" t="s">
        <v>86</v>
      </c>
      <c r="E87" t="s">
        <v>0</v>
      </c>
      <c r="G87" t="s">
        <v>2105</v>
      </c>
      <c r="I87" t="s">
        <v>1</v>
      </c>
      <c r="M87" t="s">
        <v>1</v>
      </c>
      <c r="Q87" t="s">
        <v>1</v>
      </c>
      <c r="R87" t="s">
        <v>2116</v>
      </c>
      <c r="T87">
        <f>IF('1. Data'!E87="e19",1,IF('1. Data'!E87="m19",1,IF('1. Data'!E87="l19",1,0)))</f>
        <v>1</v>
      </c>
      <c r="U87">
        <f>IF('1. Data'!E87="e18",1,IF('1. Data'!E87="m18",1,IF('1. Data'!E87="l18",1,0)))</f>
        <v>0</v>
      </c>
      <c r="V87">
        <f>IF('1. Data'!K87="y",IF(T87=1,1,0),0)</f>
        <v>0</v>
      </c>
      <c r="W87">
        <f>IF('1. Data'!K87="y",IF(U87=1,1,0),0)</f>
        <v>0</v>
      </c>
      <c r="X87">
        <f>IF('1. Data'!L87="y",IF(T87=1,1,0),0)</f>
        <v>0</v>
      </c>
      <c r="Y87">
        <f>IF('1. Data'!L87="y",IF(U87=1,1,0),0)</f>
        <v>0</v>
      </c>
      <c r="Z87">
        <f t="shared" si="4"/>
        <v>1</v>
      </c>
      <c r="AA87">
        <f t="shared" si="5"/>
        <v>0</v>
      </c>
    </row>
    <row r="88" spans="1:27" x14ac:dyDescent="0.25">
      <c r="A88">
        <v>84</v>
      </c>
      <c r="B88" t="s">
        <v>1077</v>
      </c>
      <c r="C88" t="s">
        <v>593</v>
      </c>
      <c r="D88" t="s">
        <v>87</v>
      </c>
      <c r="E88" t="s">
        <v>492</v>
      </c>
      <c r="F88">
        <v>1840</v>
      </c>
      <c r="G88" t="s">
        <v>2105</v>
      </c>
      <c r="I88" t="s">
        <v>1</v>
      </c>
      <c r="M88" t="s">
        <v>1</v>
      </c>
      <c r="Q88" t="s">
        <v>1</v>
      </c>
      <c r="R88" t="s">
        <v>2116</v>
      </c>
      <c r="T88">
        <f>IF('1. Data'!E88="e19",1,IF('1. Data'!E88="m19",1,IF('1. Data'!E88="l19",1,0)))</f>
        <v>1</v>
      </c>
      <c r="U88">
        <f>IF('1. Data'!E88="e18",1,IF('1. Data'!E88="m18",1,IF('1. Data'!E88="l18",1,0)))</f>
        <v>0</v>
      </c>
      <c r="V88">
        <f>IF('1. Data'!K88="y",IF(T88=1,1,0),0)</f>
        <v>0</v>
      </c>
      <c r="W88">
        <f>IF('1. Data'!K88="y",IF(U88=1,1,0),0)</f>
        <v>0</v>
      </c>
      <c r="X88">
        <f>IF('1. Data'!L88="y",IF(T88=1,1,0),0)</f>
        <v>0</v>
      </c>
      <c r="Y88">
        <f>IF('1. Data'!L88="y",IF(U88=1,1,0),0)</f>
        <v>0</v>
      </c>
      <c r="Z88">
        <f t="shared" si="4"/>
        <v>1</v>
      </c>
      <c r="AA88">
        <f t="shared" si="5"/>
        <v>0</v>
      </c>
    </row>
    <row r="89" spans="1:27" x14ac:dyDescent="0.25">
      <c r="A89">
        <v>85</v>
      </c>
      <c r="B89" t="s">
        <v>1078</v>
      </c>
      <c r="C89" t="s">
        <v>594</v>
      </c>
      <c r="D89" t="s">
        <v>88</v>
      </c>
      <c r="E89" t="s">
        <v>2</v>
      </c>
      <c r="F89">
        <v>1780</v>
      </c>
      <c r="G89" t="s">
        <v>2105</v>
      </c>
      <c r="I89" t="s">
        <v>1</v>
      </c>
      <c r="R89" t="s">
        <v>2116</v>
      </c>
      <c r="T89">
        <f>IF('1. Data'!E89="e19",1,IF('1. Data'!E89="m19",1,IF('1. Data'!E89="l19",1,0)))</f>
        <v>0</v>
      </c>
      <c r="U89">
        <f>IF('1. Data'!E89="e18",1,IF('1. Data'!E89="m18",1,IF('1. Data'!E89="l18",1,0)))</f>
        <v>1</v>
      </c>
      <c r="V89">
        <f>IF('1. Data'!K89="y",IF(T89=1,1,0),0)</f>
        <v>0</v>
      </c>
      <c r="W89">
        <f>IF('1. Data'!K89="y",IF(U89=1,1,0),0)</f>
        <v>0</v>
      </c>
      <c r="X89">
        <f>IF('1. Data'!L89="y",IF(T89=1,1,0),0)</f>
        <v>0</v>
      </c>
      <c r="Y89">
        <f>IF('1. Data'!L89="y",IF(U89=1,1,0),0)</f>
        <v>0</v>
      </c>
      <c r="Z89">
        <f t="shared" si="4"/>
        <v>1</v>
      </c>
      <c r="AA89">
        <f t="shared" si="5"/>
        <v>0</v>
      </c>
    </row>
    <row r="90" spans="1:27" x14ac:dyDescent="0.25">
      <c r="A90">
        <v>86</v>
      </c>
      <c r="B90" t="s">
        <v>1079</v>
      </c>
      <c r="C90" t="s">
        <v>595</v>
      </c>
      <c r="D90" t="s">
        <v>89</v>
      </c>
      <c r="E90" t="s">
        <v>0</v>
      </c>
      <c r="G90" t="s">
        <v>2105</v>
      </c>
      <c r="I90" t="s">
        <v>1</v>
      </c>
      <c r="K90" t="s">
        <v>1</v>
      </c>
      <c r="L90" t="s">
        <v>1</v>
      </c>
      <c r="P90" t="s">
        <v>1</v>
      </c>
      <c r="R90" t="s">
        <v>2116</v>
      </c>
      <c r="T90">
        <f>IF('1. Data'!E90="e19",1,IF('1. Data'!E90="m19",1,IF('1. Data'!E90="l19",1,0)))</f>
        <v>1</v>
      </c>
      <c r="U90">
        <f>IF('1. Data'!E90="e18",1,IF('1. Data'!E90="m18",1,IF('1. Data'!E90="l18",1,0)))</f>
        <v>0</v>
      </c>
      <c r="V90">
        <f>IF('1. Data'!K90="y",IF(T90=1,1,0),0)</f>
        <v>1</v>
      </c>
      <c r="W90">
        <f>IF('1. Data'!K90="y",IF(U90=1,1,0),0)</f>
        <v>0</v>
      </c>
      <c r="X90">
        <f>IF('1. Data'!L90="y",IF(T90=1,1,0),0)</f>
        <v>1</v>
      </c>
      <c r="Y90">
        <f>IF('1. Data'!L90="y",IF(U90=1,1,0),0)</f>
        <v>0</v>
      </c>
      <c r="Z90">
        <f t="shared" si="4"/>
        <v>1</v>
      </c>
      <c r="AA90">
        <f t="shared" si="5"/>
        <v>0</v>
      </c>
    </row>
    <row r="91" spans="1:27" x14ac:dyDescent="0.25">
      <c r="A91">
        <v>87</v>
      </c>
      <c r="B91" t="s">
        <v>1080</v>
      </c>
      <c r="C91" t="s">
        <v>596</v>
      </c>
      <c r="D91" t="s">
        <v>90</v>
      </c>
      <c r="E91" t="s">
        <v>0</v>
      </c>
      <c r="G91" t="s">
        <v>2105</v>
      </c>
      <c r="H91" t="s">
        <v>1</v>
      </c>
      <c r="M91" t="s">
        <v>1</v>
      </c>
      <c r="R91" t="s">
        <v>2116</v>
      </c>
      <c r="T91">
        <f>IF('1. Data'!E91="e19",1,IF('1. Data'!E91="m19",1,IF('1. Data'!E91="l19",1,0)))</f>
        <v>1</v>
      </c>
      <c r="U91">
        <f>IF('1. Data'!E91="e18",1,IF('1. Data'!E91="m18",1,IF('1. Data'!E91="l18",1,0)))</f>
        <v>0</v>
      </c>
      <c r="V91">
        <f>IF('1. Data'!K91="y",IF(T91=1,1,0),0)</f>
        <v>0</v>
      </c>
      <c r="W91">
        <f>IF('1. Data'!K91="y",IF(U91=1,1,0),0)</f>
        <v>0</v>
      </c>
      <c r="X91">
        <f>IF('1. Data'!L91="y",IF(T91=1,1,0),0)</f>
        <v>0</v>
      </c>
      <c r="Y91">
        <f>IF('1. Data'!L91="y",IF(U91=1,1,0),0)</f>
        <v>0</v>
      </c>
      <c r="Z91">
        <f t="shared" si="4"/>
        <v>0</v>
      </c>
      <c r="AA91">
        <f t="shared" si="5"/>
        <v>0</v>
      </c>
    </row>
    <row r="92" spans="1:27" x14ac:dyDescent="0.25">
      <c r="A92">
        <v>88</v>
      </c>
      <c r="B92" t="s">
        <v>1081</v>
      </c>
      <c r="C92" t="s">
        <v>597</v>
      </c>
      <c r="D92" t="s">
        <v>91</v>
      </c>
      <c r="E92" t="s">
        <v>0</v>
      </c>
      <c r="G92" t="s">
        <v>2105</v>
      </c>
      <c r="H92" t="s">
        <v>1</v>
      </c>
      <c r="I92" t="s">
        <v>1</v>
      </c>
      <c r="J92" t="s">
        <v>1</v>
      </c>
      <c r="M92" t="s">
        <v>1</v>
      </c>
      <c r="Q92" t="s">
        <v>1</v>
      </c>
      <c r="R92" t="s">
        <v>2116</v>
      </c>
      <c r="T92">
        <f>IF('1. Data'!E92="e19",1,IF('1. Data'!E92="m19",1,IF('1. Data'!E92="l19",1,0)))</f>
        <v>1</v>
      </c>
      <c r="U92">
        <f>IF('1. Data'!E92="e18",1,IF('1. Data'!E92="m18",1,IF('1. Data'!E92="l18",1,0)))</f>
        <v>0</v>
      </c>
      <c r="V92">
        <f>IF('1. Data'!K92="y",IF(T92=1,1,0),0)</f>
        <v>0</v>
      </c>
      <c r="W92">
        <f>IF('1. Data'!K92="y",IF(U92=1,1,0),0)</f>
        <v>0</v>
      </c>
      <c r="X92">
        <f>IF('1. Data'!L92="y",IF(T92=1,1,0),0)</f>
        <v>0</v>
      </c>
      <c r="Y92">
        <f>IF('1. Data'!L92="y",IF(U92=1,1,0),0)</f>
        <v>0</v>
      </c>
      <c r="Z92">
        <f t="shared" si="4"/>
        <v>0</v>
      </c>
      <c r="AA92">
        <f t="shared" si="5"/>
        <v>0</v>
      </c>
    </row>
    <row r="93" spans="1:27" x14ac:dyDescent="0.25">
      <c r="A93">
        <v>89</v>
      </c>
      <c r="B93" t="s">
        <v>1082</v>
      </c>
      <c r="C93" t="s">
        <v>598</v>
      </c>
      <c r="D93" t="s">
        <v>92</v>
      </c>
      <c r="E93" t="s">
        <v>3</v>
      </c>
      <c r="G93" t="s">
        <v>2105</v>
      </c>
      <c r="I93" t="s">
        <v>1</v>
      </c>
      <c r="Q93" t="s">
        <v>1</v>
      </c>
      <c r="R93" t="s">
        <v>2116</v>
      </c>
      <c r="T93">
        <f>IF('1. Data'!E93="e19",1,IF('1. Data'!E93="m19",1,IF('1. Data'!E93="l19",1,0)))</f>
        <v>0</v>
      </c>
      <c r="U93">
        <f>IF('1. Data'!E93="e18",1,IF('1. Data'!E93="m18",1,IF('1. Data'!E93="l18",1,0)))</f>
        <v>1</v>
      </c>
      <c r="V93">
        <f>IF('1. Data'!K93="y",IF(T93=1,1,0),0)</f>
        <v>0</v>
      </c>
      <c r="W93">
        <f>IF('1. Data'!K93="y",IF(U93=1,1,0),0)</f>
        <v>0</v>
      </c>
      <c r="X93">
        <f>IF('1. Data'!L93="y",IF(T93=1,1,0),0)</f>
        <v>0</v>
      </c>
      <c r="Y93">
        <f>IF('1. Data'!L93="y",IF(U93=1,1,0),0)</f>
        <v>0</v>
      </c>
      <c r="Z93">
        <f t="shared" si="4"/>
        <v>1</v>
      </c>
      <c r="AA93">
        <f t="shared" si="5"/>
        <v>0</v>
      </c>
    </row>
    <row r="94" spans="1:27" x14ac:dyDescent="0.25">
      <c r="A94">
        <v>90</v>
      </c>
      <c r="B94" t="s">
        <v>1083</v>
      </c>
      <c r="C94" t="s">
        <v>599</v>
      </c>
      <c r="D94" t="s">
        <v>93</v>
      </c>
      <c r="E94" t="s">
        <v>491</v>
      </c>
      <c r="G94" t="s">
        <v>2105</v>
      </c>
      <c r="H94" t="s">
        <v>1</v>
      </c>
      <c r="J94" t="s">
        <v>1</v>
      </c>
      <c r="M94" t="s">
        <v>1</v>
      </c>
      <c r="Q94" t="s">
        <v>1</v>
      </c>
      <c r="R94" t="s">
        <v>2116</v>
      </c>
      <c r="T94">
        <f>IF('1. Data'!E94="e19",1,IF('1. Data'!E94="m19",1,IF('1. Data'!E94="l19",1,0)))</f>
        <v>0</v>
      </c>
      <c r="U94">
        <f>IF('1. Data'!E94="e18",1,IF('1. Data'!E94="m18",1,IF('1. Data'!E94="l18",1,0)))</f>
        <v>1</v>
      </c>
      <c r="V94">
        <f>IF('1. Data'!K94="y",IF(T94=1,1,0),0)</f>
        <v>0</v>
      </c>
      <c r="W94">
        <f>IF('1. Data'!K94="y",IF(U94=1,1,0),0)</f>
        <v>0</v>
      </c>
      <c r="X94">
        <f>IF('1. Data'!L94="y",IF(T94=1,1,0),0)</f>
        <v>0</v>
      </c>
      <c r="Y94">
        <f>IF('1. Data'!L94="y",IF(U94=1,1,0),0)</f>
        <v>0</v>
      </c>
      <c r="Z94">
        <f t="shared" si="4"/>
        <v>0</v>
      </c>
      <c r="AA94">
        <f t="shared" si="5"/>
        <v>0</v>
      </c>
    </row>
    <row r="95" spans="1:27" x14ac:dyDescent="0.25">
      <c r="A95">
        <v>91</v>
      </c>
      <c r="B95" t="s">
        <v>1084</v>
      </c>
      <c r="C95" t="s">
        <v>600</v>
      </c>
      <c r="D95" t="s">
        <v>94</v>
      </c>
      <c r="E95" t="s">
        <v>2</v>
      </c>
      <c r="G95" t="s">
        <v>2105</v>
      </c>
      <c r="H95" t="s">
        <v>1</v>
      </c>
      <c r="I95" t="s">
        <v>1</v>
      </c>
      <c r="J95" t="s">
        <v>1</v>
      </c>
      <c r="M95" t="s">
        <v>1</v>
      </c>
      <c r="R95" t="s">
        <v>2116</v>
      </c>
      <c r="T95">
        <f>IF('1. Data'!E95="e19",1,IF('1. Data'!E95="m19",1,IF('1. Data'!E95="l19",1,0)))</f>
        <v>0</v>
      </c>
      <c r="U95">
        <f>IF('1. Data'!E95="e18",1,IF('1. Data'!E95="m18",1,IF('1. Data'!E95="l18",1,0)))</f>
        <v>1</v>
      </c>
      <c r="V95">
        <f>IF('1. Data'!K95="y",IF(T95=1,1,0),0)</f>
        <v>0</v>
      </c>
      <c r="W95">
        <f>IF('1. Data'!K95="y",IF(U95=1,1,0),0)</f>
        <v>0</v>
      </c>
      <c r="X95">
        <f>IF('1. Data'!L95="y",IF(T95=1,1,0),0)</f>
        <v>0</v>
      </c>
      <c r="Y95">
        <f>IF('1. Data'!L95="y",IF(U95=1,1,0),0)</f>
        <v>0</v>
      </c>
      <c r="Z95">
        <f t="shared" si="4"/>
        <v>0</v>
      </c>
      <c r="AA95">
        <f t="shared" si="5"/>
        <v>0</v>
      </c>
    </row>
    <row r="96" spans="1:27" x14ac:dyDescent="0.25">
      <c r="A96">
        <v>92</v>
      </c>
      <c r="B96" t="s">
        <v>1085</v>
      </c>
      <c r="C96" t="s">
        <v>601</v>
      </c>
      <c r="D96" t="s">
        <v>95</v>
      </c>
      <c r="E96" t="s">
        <v>492</v>
      </c>
      <c r="G96" t="s">
        <v>2105</v>
      </c>
      <c r="I96" t="s">
        <v>1</v>
      </c>
      <c r="K96" t="s">
        <v>1</v>
      </c>
      <c r="M96" t="s">
        <v>1</v>
      </c>
      <c r="Q96" t="s">
        <v>1</v>
      </c>
      <c r="R96" t="s">
        <v>2116</v>
      </c>
      <c r="T96">
        <f>IF('1. Data'!E96="e19",1,IF('1. Data'!E96="m19",1,IF('1. Data'!E96="l19",1,0)))</f>
        <v>1</v>
      </c>
      <c r="U96">
        <f>IF('1. Data'!E96="e18",1,IF('1. Data'!E96="m18",1,IF('1. Data'!E96="l18",1,0)))</f>
        <v>0</v>
      </c>
      <c r="V96">
        <f>IF('1. Data'!K96="y",IF(T96=1,1,0),0)</f>
        <v>1</v>
      </c>
      <c r="W96">
        <f>IF('1. Data'!K96="y",IF(U96=1,1,0),0)</f>
        <v>0</v>
      </c>
      <c r="X96">
        <f>IF('1. Data'!L96="y",IF(T96=1,1,0),0)</f>
        <v>0</v>
      </c>
      <c r="Y96">
        <f>IF('1. Data'!L96="y",IF(U96=1,1,0),0)</f>
        <v>0</v>
      </c>
      <c r="Z96">
        <f t="shared" si="4"/>
        <v>1</v>
      </c>
      <c r="AA96">
        <f t="shared" si="5"/>
        <v>0</v>
      </c>
    </row>
    <row r="97" spans="1:27" x14ac:dyDescent="0.25">
      <c r="A97">
        <v>93</v>
      </c>
      <c r="B97" t="s">
        <v>1086</v>
      </c>
      <c r="C97" t="s">
        <v>602</v>
      </c>
      <c r="D97" t="s">
        <v>96</v>
      </c>
      <c r="E97" t="s">
        <v>3</v>
      </c>
      <c r="G97" t="s">
        <v>2105</v>
      </c>
      <c r="H97" t="s">
        <v>1</v>
      </c>
      <c r="L97" t="s">
        <v>1</v>
      </c>
      <c r="R97" t="s">
        <v>2116</v>
      </c>
      <c r="S97" t="s">
        <v>496</v>
      </c>
      <c r="T97">
        <f>IF('1. Data'!E97="e19",1,IF('1. Data'!E97="m19",1,IF('1. Data'!E97="l19",1,0)))</f>
        <v>0</v>
      </c>
      <c r="U97">
        <f>IF('1. Data'!E97="e18",1,IF('1. Data'!E97="m18",1,IF('1. Data'!E97="l18",1,0)))</f>
        <v>1</v>
      </c>
      <c r="V97">
        <f>IF('1. Data'!K97="y",IF(T97=1,1,0),0)</f>
        <v>0</v>
      </c>
      <c r="W97">
        <f>IF('1. Data'!K97="y",IF(U97=1,1,0),0)</f>
        <v>0</v>
      </c>
      <c r="X97">
        <f>IF('1. Data'!L97="y",IF(T97=1,1,0),0)</f>
        <v>0</v>
      </c>
      <c r="Y97">
        <f>IF('1. Data'!L97="y",IF(U97=1,1,0),0)</f>
        <v>1</v>
      </c>
      <c r="Z97">
        <f t="shared" si="4"/>
        <v>0</v>
      </c>
      <c r="AA97">
        <f t="shared" si="5"/>
        <v>0</v>
      </c>
    </row>
    <row r="98" spans="1:27" x14ac:dyDescent="0.25">
      <c r="A98">
        <v>94</v>
      </c>
      <c r="B98" t="s">
        <v>1087</v>
      </c>
      <c r="C98" t="s">
        <v>603</v>
      </c>
      <c r="D98" t="s">
        <v>97</v>
      </c>
      <c r="E98" t="s">
        <v>0</v>
      </c>
      <c r="G98" t="s">
        <v>2105</v>
      </c>
      <c r="H98" t="s">
        <v>1</v>
      </c>
      <c r="I98" t="s">
        <v>1</v>
      </c>
      <c r="J98" t="s">
        <v>1</v>
      </c>
      <c r="K98" t="s">
        <v>1</v>
      </c>
      <c r="M98" t="s">
        <v>1</v>
      </c>
      <c r="R98" t="s">
        <v>2116</v>
      </c>
      <c r="T98">
        <f>IF('1. Data'!E98="e19",1,IF('1. Data'!E98="m19",1,IF('1. Data'!E98="l19",1,0)))</f>
        <v>1</v>
      </c>
      <c r="U98">
        <f>IF('1. Data'!E98="e18",1,IF('1. Data'!E98="m18",1,IF('1. Data'!E98="l18",1,0)))</f>
        <v>0</v>
      </c>
      <c r="V98">
        <f>IF('1. Data'!K98="y",IF(T98=1,1,0),0)</f>
        <v>1</v>
      </c>
      <c r="W98">
        <f>IF('1. Data'!K98="y",IF(U98=1,1,0),0)</f>
        <v>0</v>
      </c>
      <c r="X98">
        <f>IF('1. Data'!L98="y",IF(T98=1,1,0),0)</f>
        <v>0</v>
      </c>
      <c r="Y98">
        <f>IF('1. Data'!L98="y",IF(U98=1,1,0),0)</f>
        <v>0</v>
      </c>
      <c r="Z98">
        <f t="shared" si="4"/>
        <v>0</v>
      </c>
      <c r="AA98">
        <f t="shared" si="5"/>
        <v>0</v>
      </c>
    </row>
    <row r="99" spans="1:27" x14ac:dyDescent="0.25">
      <c r="A99">
        <v>95</v>
      </c>
      <c r="B99" t="s">
        <v>1088</v>
      </c>
      <c r="C99" t="s">
        <v>604</v>
      </c>
      <c r="D99" t="s">
        <v>98</v>
      </c>
      <c r="E99" t="s">
        <v>492</v>
      </c>
      <c r="G99" t="s">
        <v>2105</v>
      </c>
      <c r="H99" t="s">
        <v>1</v>
      </c>
      <c r="R99" t="s">
        <v>2116</v>
      </c>
      <c r="S99" t="s">
        <v>496</v>
      </c>
      <c r="T99">
        <f>IF('1. Data'!E99="e19",1,IF('1. Data'!E99="m19",1,IF('1. Data'!E99="l19",1,0)))</f>
        <v>1</v>
      </c>
      <c r="U99">
        <f>IF('1. Data'!E99="e18",1,IF('1. Data'!E99="m18",1,IF('1. Data'!E99="l18",1,0)))</f>
        <v>0</v>
      </c>
      <c r="V99">
        <f>IF('1. Data'!K99="y",IF(T99=1,1,0),0)</f>
        <v>0</v>
      </c>
      <c r="W99">
        <f>IF('1. Data'!K99="y",IF(U99=1,1,0),0)</f>
        <v>0</v>
      </c>
      <c r="X99">
        <f>IF('1. Data'!L99="y",IF(T99=1,1,0),0)</f>
        <v>0</v>
      </c>
      <c r="Y99">
        <f>IF('1. Data'!L99="y",IF(U99=1,1,0),0)</f>
        <v>0</v>
      </c>
      <c r="Z99">
        <f t="shared" si="4"/>
        <v>0</v>
      </c>
      <c r="AA99">
        <f t="shared" si="5"/>
        <v>0</v>
      </c>
    </row>
    <row r="100" spans="1:27" x14ac:dyDescent="0.25">
      <c r="A100">
        <v>96</v>
      </c>
      <c r="B100" t="s">
        <v>1089</v>
      </c>
      <c r="C100" t="s">
        <v>605</v>
      </c>
      <c r="D100" t="s">
        <v>99</v>
      </c>
      <c r="E100" t="s">
        <v>2</v>
      </c>
      <c r="G100" t="s">
        <v>2105</v>
      </c>
      <c r="H100" t="s">
        <v>1</v>
      </c>
      <c r="M100" t="s">
        <v>1</v>
      </c>
      <c r="R100" t="s">
        <v>2116</v>
      </c>
      <c r="S100" t="s">
        <v>496</v>
      </c>
      <c r="T100">
        <f>IF('1. Data'!E100="e19",1,IF('1. Data'!E100="m19",1,IF('1. Data'!E100="l19",1,0)))</f>
        <v>0</v>
      </c>
      <c r="U100">
        <f>IF('1. Data'!E100="e18",1,IF('1. Data'!E100="m18",1,IF('1. Data'!E100="l18",1,0)))</f>
        <v>1</v>
      </c>
      <c r="V100">
        <f>IF('1. Data'!K100="y",IF(T100=1,1,0),0)</f>
        <v>0</v>
      </c>
      <c r="W100">
        <f>IF('1. Data'!K100="y",IF(U100=1,1,0),0)</f>
        <v>0</v>
      </c>
      <c r="X100">
        <f>IF('1. Data'!L100="y",IF(T100=1,1,0),0)</f>
        <v>0</v>
      </c>
      <c r="Y100">
        <f>IF('1. Data'!L100="y",IF(U100=1,1,0),0)</f>
        <v>0</v>
      </c>
      <c r="Z100">
        <f t="shared" si="4"/>
        <v>0</v>
      </c>
      <c r="AA100">
        <f t="shared" si="5"/>
        <v>0</v>
      </c>
    </row>
    <row r="101" spans="1:27" x14ac:dyDescent="0.25">
      <c r="A101">
        <v>97</v>
      </c>
      <c r="B101" t="s">
        <v>1090</v>
      </c>
      <c r="C101" t="s">
        <v>606</v>
      </c>
      <c r="D101" t="s">
        <v>100</v>
      </c>
      <c r="E101" t="s">
        <v>491</v>
      </c>
      <c r="G101" t="s">
        <v>2105</v>
      </c>
      <c r="J101" t="s">
        <v>1</v>
      </c>
      <c r="K101" t="s">
        <v>1</v>
      </c>
      <c r="Q101" t="s">
        <v>1</v>
      </c>
      <c r="R101" t="s">
        <v>2116</v>
      </c>
      <c r="T101">
        <f>IF('1. Data'!E101="e19",1,IF('1. Data'!E101="m19",1,IF('1. Data'!E101="l19",1,0)))</f>
        <v>0</v>
      </c>
      <c r="U101">
        <f>IF('1. Data'!E101="e18",1,IF('1. Data'!E101="m18",1,IF('1. Data'!E101="l18",1,0)))</f>
        <v>1</v>
      </c>
      <c r="V101">
        <f>IF('1. Data'!K101="y",IF(T101=1,1,0),0)</f>
        <v>0</v>
      </c>
      <c r="W101">
        <f>IF('1. Data'!K101="y",IF(U101=1,1,0),0)</f>
        <v>1</v>
      </c>
      <c r="X101">
        <f>IF('1. Data'!L101="y",IF(T101=1,1,0),0)</f>
        <v>0</v>
      </c>
      <c r="Y101">
        <f>IF('1. Data'!L101="y",IF(U101=1,1,0),0)</f>
        <v>0</v>
      </c>
      <c r="Z101">
        <f t="shared" si="4"/>
        <v>0</v>
      </c>
      <c r="AA101">
        <f t="shared" si="5"/>
        <v>1</v>
      </c>
    </row>
    <row r="102" spans="1:27" x14ac:dyDescent="0.25">
      <c r="A102">
        <v>98</v>
      </c>
      <c r="B102" t="s">
        <v>1091</v>
      </c>
      <c r="C102" t="s">
        <v>607</v>
      </c>
      <c r="D102" t="s">
        <v>101</v>
      </c>
      <c r="E102" t="s">
        <v>2</v>
      </c>
      <c r="G102" t="s">
        <v>2105</v>
      </c>
      <c r="J102" t="s">
        <v>1</v>
      </c>
      <c r="R102" t="s">
        <v>2116</v>
      </c>
      <c r="T102">
        <f>IF('1. Data'!E102="e19",1,IF('1. Data'!E102="m19",1,IF('1. Data'!E102="l19",1,0)))</f>
        <v>0</v>
      </c>
      <c r="U102">
        <f>IF('1. Data'!E102="e18",1,IF('1. Data'!E102="m18",1,IF('1. Data'!E102="l18",1,0)))</f>
        <v>1</v>
      </c>
      <c r="V102">
        <f>IF('1. Data'!K102="y",IF(T102=1,1,0),0)</f>
        <v>0</v>
      </c>
      <c r="W102">
        <f>IF('1. Data'!K102="y",IF(U102=1,1,0),0)</f>
        <v>0</v>
      </c>
      <c r="X102">
        <f>IF('1. Data'!L102="y",IF(T102=1,1,0),0)</f>
        <v>0</v>
      </c>
      <c r="Y102">
        <f>IF('1. Data'!L102="y",IF(U102=1,1,0),0)</f>
        <v>0</v>
      </c>
      <c r="Z102">
        <f t="shared" si="4"/>
        <v>0</v>
      </c>
      <c r="AA102">
        <f t="shared" si="5"/>
        <v>1</v>
      </c>
    </row>
    <row r="103" spans="1:27" x14ac:dyDescent="0.25">
      <c r="A103">
        <v>99</v>
      </c>
      <c r="B103" t="s">
        <v>1092</v>
      </c>
      <c r="C103" t="s">
        <v>608</v>
      </c>
      <c r="D103" t="s">
        <v>102</v>
      </c>
      <c r="E103" t="s">
        <v>0</v>
      </c>
      <c r="G103" t="s">
        <v>2105</v>
      </c>
      <c r="H103" t="s">
        <v>1</v>
      </c>
      <c r="M103" t="s">
        <v>1</v>
      </c>
      <c r="R103" t="s">
        <v>2116</v>
      </c>
      <c r="T103">
        <f>IF('1. Data'!E103="e19",1,IF('1. Data'!E103="m19",1,IF('1. Data'!E103="l19",1,0)))</f>
        <v>1</v>
      </c>
      <c r="U103">
        <f>IF('1. Data'!E103="e18",1,IF('1. Data'!E103="m18",1,IF('1. Data'!E103="l18",1,0)))</f>
        <v>0</v>
      </c>
      <c r="V103">
        <f>IF('1. Data'!K103="y",IF(T103=1,1,0),0)</f>
        <v>0</v>
      </c>
      <c r="W103">
        <f>IF('1. Data'!K103="y",IF(U103=1,1,0),0)</f>
        <v>0</v>
      </c>
      <c r="X103">
        <f>IF('1. Data'!L103="y",IF(T103=1,1,0),0)</f>
        <v>0</v>
      </c>
      <c r="Y103">
        <f>IF('1. Data'!L103="y",IF(U103=1,1,0),0)</f>
        <v>0</v>
      </c>
      <c r="Z103">
        <f t="shared" si="4"/>
        <v>0</v>
      </c>
      <c r="AA103">
        <f t="shared" si="5"/>
        <v>0</v>
      </c>
    </row>
    <row r="104" spans="1:27" x14ac:dyDescent="0.25">
      <c r="A104">
        <v>100</v>
      </c>
      <c r="B104" t="s">
        <v>1093</v>
      </c>
      <c r="C104" t="s">
        <v>609</v>
      </c>
      <c r="D104" t="s">
        <v>103</v>
      </c>
      <c r="E104" t="s">
        <v>491</v>
      </c>
      <c r="G104" t="s">
        <v>2105</v>
      </c>
      <c r="I104" t="s">
        <v>1</v>
      </c>
      <c r="J104" t="s">
        <v>1</v>
      </c>
      <c r="L104" t="s">
        <v>1</v>
      </c>
      <c r="R104" t="s">
        <v>2116</v>
      </c>
      <c r="T104">
        <f>IF('1. Data'!E104="e19",1,IF('1. Data'!E104="m19",1,IF('1. Data'!E104="l19",1,0)))</f>
        <v>0</v>
      </c>
      <c r="U104">
        <f>IF('1. Data'!E104="e18",1,IF('1. Data'!E104="m18",1,IF('1. Data'!E104="l18",1,0)))</f>
        <v>1</v>
      </c>
      <c r="V104">
        <f>IF('1. Data'!K104="y",IF(T104=1,1,0),0)</f>
        <v>0</v>
      </c>
      <c r="W104">
        <f>IF('1. Data'!K104="y",IF(U104=1,1,0),0)</f>
        <v>0</v>
      </c>
      <c r="X104">
        <f>IF('1. Data'!L104="y",IF(T104=1,1,0),0)</f>
        <v>0</v>
      </c>
      <c r="Y104">
        <f>IF('1. Data'!L104="y",IF(U104=1,1,0),0)</f>
        <v>1</v>
      </c>
      <c r="Z104">
        <f t="shared" si="4"/>
        <v>1</v>
      </c>
      <c r="AA104">
        <f t="shared" si="5"/>
        <v>1</v>
      </c>
    </row>
    <row r="105" spans="1:27" x14ac:dyDescent="0.25">
      <c r="A105">
        <v>101</v>
      </c>
      <c r="B105" t="s">
        <v>1094</v>
      </c>
      <c r="C105" t="s">
        <v>610</v>
      </c>
      <c r="D105" t="s">
        <v>104</v>
      </c>
      <c r="E105" t="s">
        <v>2</v>
      </c>
      <c r="F105">
        <v>1778</v>
      </c>
      <c r="G105" t="s">
        <v>2105</v>
      </c>
      <c r="H105" t="s">
        <v>1</v>
      </c>
      <c r="J105" t="s">
        <v>1</v>
      </c>
      <c r="M105" t="s">
        <v>1</v>
      </c>
      <c r="R105" t="s">
        <v>2116</v>
      </c>
      <c r="T105">
        <f>IF('1. Data'!E105="e19",1,IF('1. Data'!E105="m19",1,IF('1. Data'!E105="l19",1,0)))</f>
        <v>0</v>
      </c>
      <c r="U105">
        <f>IF('1. Data'!E105="e18",1,IF('1. Data'!E105="m18",1,IF('1. Data'!E105="l18",1,0)))</f>
        <v>1</v>
      </c>
      <c r="V105">
        <f>IF('1. Data'!K105="y",IF(T105=1,1,0),0)</f>
        <v>0</v>
      </c>
      <c r="W105">
        <f>IF('1. Data'!K105="y",IF(U105=1,1,0),0)</f>
        <v>0</v>
      </c>
      <c r="X105">
        <f>IF('1. Data'!L105="y",IF(T105=1,1,0),0)</f>
        <v>0</v>
      </c>
      <c r="Y105">
        <f>IF('1. Data'!L105="y",IF(U105=1,1,0),0)</f>
        <v>0</v>
      </c>
      <c r="Z105">
        <f t="shared" si="4"/>
        <v>0</v>
      </c>
      <c r="AA105">
        <f t="shared" si="5"/>
        <v>0</v>
      </c>
    </row>
    <row r="106" spans="1:27" x14ac:dyDescent="0.25">
      <c r="A106">
        <v>102</v>
      </c>
      <c r="B106" t="s">
        <v>1095</v>
      </c>
      <c r="C106" t="s">
        <v>611</v>
      </c>
      <c r="D106" t="s">
        <v>105</v>
      </c>
      <c r="E106" t="s">
        <v>492</v>
      </c>
      <c r="G106" t="s">
        <v>2105</v>
      </c>
      <c r="H106" t="s">
        <v>1</v>
      </c>
      <c r="I106" t="s">
        <v>1</v>
      </c>
      <c r="K106" t="s">
        <v>1</v>
      </c>
      <c r="Q106" t="s">
        <v>1</v>
      </c>
      <c r="R106" t="s">
        <v>2116</v>
      </c>
      <c r="T106">
        <f>IF('1. Data'!E106="e19",1,IF('1. Data'!E106="m19",1,IF('1. Data'!E106="l19",1,0)))</f>
        <v>1</v>
      </c>
      <c r="U106">
        <f>IF('1. Data'!E106="e18",1,IF('1. Data'!E106="m18",1,IF('1. Data'!E106="l18",1,0)))</f>
        <v>0</v>
      </c>
      <c r="V106">
        <f>IF('1. Data'!K106="y",IF(T106=1,1,0),0)</f>
        <v>1</v>
      </c>
      <c r="W106">
        <f>IF('1. Data'!K106="y",IF(U106=1,1,0),0)</f>
        <v>0</v>
      </c>
      <c r="X106">
        <f>IF('1. Data'!L106="y",IF(T106=1,1,0),0)</f>
        <v>0</v>
      </c>
      <c r="Y106">
        <f>IF('1. Data'!L106="y",IF(U106=1,1,0),0)</f>
        <v>0</v>
      </c>
      <c r="Z106">
        <f t="shared" si="4"/>
        <v>0</v>
      </c>
      <c r="AA106">
        <f t="shared" si="5"/>
        <v>0</v>
      </c>
    </row>
    <row r="107" spans="1:27" x14ac:dyDescent="0.25">
      <c r="A107">
        <v>103</v>
      </c>
      <c r="B107" t="s">
        <v>1096</v>
      </c>
      <c r="C107" t="s">
        <v>612</v>
      </c>
      <c r="D107" t="s">
        <v>106</v>
      </c>
      <c r="E107" t="s">
        <v>0</v>
      </c>
      <c r="G107" t="s">
        <v>2105</v>
      </c>
      <c r="I107" t="s">
        <v>1</v>
      </c>
      <c r="M107" t="s">
        <v>1</v>
      </c>
      <c r="Q107" t="s">
        <v>1</v>
      </c>
      <c r="R107" t="s">
        <v>2116</v>
      </c>
      <c r="T107">
        <f>IF('1. Data'!E107="e19",1,IF('1. Data'!E107="m19",1,IF('1. Data'!E107="l19",1,0)))</f>
        <v>1</v>
      </c>
      <c r="U107">
        <f>IF('1. Data'!E107="e18",1,IF('1. Data'!E107="m18",1,IF('1. Data'!E107="l18",1,0)))</f>
        <v>0</v>
      </c>
      <c r="V107">
        <f>IF('1. Data'!K107="y",IF(T107=1,1,0),0)</f>
        <v>0</v>
      </c>
      <c r="W107">
        <f>IF('1. Data'!K107="y",IF(U107=1,1,0),0)</f>
        <v>0</v>
      </c>
      <c r="X107">
        <f>IF('1. Data'!L107="y",IF(T107=1,1,0),0)</f>
        <v>0</v>
      </c>
      <c r="Y107">
        <f>IF('1. Data'!L107="y",IF(U107=1,1,0),0)</f>
        <v>0</v>
      </c>
      <c r="Z107">
        <f t="shared" si="4"/>
        <v>1</v>
      </c>
      <c r="AA107">
        <f t="shared" si="5"/>
        <v>0</v>
      </c>
    </row>
    <row r="108" spans="1:27" x14ac:dyDescent="0.25">
      <c r="A108">
        <v>104</v>
      </c>
      <c r="B108" t="s">
        <v>1097</v>
      </c>
      <c r="C108" t="s">
        <v>613</v>
      </c>
      <c r="D108" t="s">
        <v>107</v>
      </c>
      <c r="E108" t="s">
        <v>0</v>
      </c>
      <c r="G108" t="s">
        <v>2105</v>
      </c>
      <c r="H108" t="s">
        <v>1</v>
      </c>
      <c r="I108" t="s">
        <v>1</v>
      </c>
      <c r="J108" t="s">
        <v>1</v>
      </c>
      <c r="K108" t="s">
        <v>1</v>
      </c>
      <c r="M108" t="s">
        <v>1</v>
      </c>
      <c r="R108" t="s">
        <v>2116</v>
      </c>
      <c r="T108">
        <f>IF('1. Data'!E108="e19",1,IF('1. Data'!E108="m19",1,IF('1. Data'!E108="l19",1,0)))</f>
        <v>1</v>
      </c>
      <c r="U108">
        <f>IF('1. Data'!E108="e18",1,IF('1. Data'!E108="m18",1,IF('1. Data'!E108="l18",1,0)))</f>
        <v>0</v>
      </c>
      <c r="V108">
        <f>IF('1. Data'!K108="y",IF(T108=1,1,0),0)</f>
        <v>1</v>
      </c>
      <c r="W108">
        <f>IF('1. Data'!K108="y",IF(U108=1,1,0),0)</f>
        <v>0</v>
      </c>
      <c r="X108">
        <f>IF('1. Data'!L108="y",IF(T108=1,1,0),0)</f>
        <v>0</v>
      </c>
      <c r="Y108">
        <f>IF('1. Data'!L108="y",IF(U108=1,1,0),0)</f>
        <v>0</v>
      </c>
      <c r="Z108">
        <f t="shared" si="4"/>
        <v>0</v>
      </c>
      <c r="AA108">
        <f t="shared" si="5"/>
        <v>0</v>
      </c>
    </row>
    <row r="109" spans="1:27" x14ac:dyDescent="0.25">
      <c r="A109">
        <v>105</v>
      </c>
      <c r="B109" t="s">
        <v>1098</v>
      </c>
      <c r="C109" t="s">
        <v>614</v>
      </c>
      <c r="D109" t="s">
        <v>108</v>
      </c>
      <c r="E109" t="s">
        <v>0</v>
      </c>
      <c r="G109" t="s">
        <v>2105</v>
      </c>
      <c r="H109" t="s">
        <v>1</v>
      </c>
      <c r="I109" t="s">
        <v>1</v>
      </c>
      <c r="M109" t="s">
        <v>1</v>
      </c>
      <c r="Q109" t="s">
        <v>1</v>
      </c>
      <c r="R109" t="s">
        <v>2116</v>
      </c>
      <c r="T109">
        <f>IF('1. Data'!E109="e19",1,IF('1. Data'!E109="m19",1,IF('1. Data'!E109="l19",1,0)))</f>
        <v>1</v>
      </c>
      <c r="U109">
        <f>IF('1. Data'!E109="e18",1,IF('1. Data'!E109="m18",1,IF('1. Data'!E109="l18",1,0)))</f>
        <v>0</v>
      </c>
      <c r="V109">
        <f>IF('1. Data'!K109="y",IF(T109=1,1,0),0)</f>
        <v>0</v>
      </c>
      <c r="W109">
        <f>IF('1. Data'!K109="y",IF(U109=1,1,0),0)</f>
        <v>0</v>
      </c>
      <c r="X109">
        <f>IF('1. Data'!L109="y",IF(T109=1,1,0),0)</f>
        <v>0</v>
      </c>
      <c r="Y109">
        <f>IF('1. Data'!L109="y",IF(U109=1,1,0),0)</f>
        <v>0</v>
      </c>
      <c r="Z109">
        <f t="shared" si="4"/>
        <v>0</v>
      </c>
      <c r="AA109">
        <f t="shared" si="5"/>
        <v>0</v>
      </c>
    </row>
    <row r="110" spans="1:27" x14ac:dyDescent="0.25">
      <c r="A110">
        <v>106</v>
      </c>
      <c r="B110" t="s">
        <v>1099</v>
      </c>
      <c r="C110" t="s">
        <v>615</v>
      </c>
      <c r="D110" t="s">
        <v>109</v>
      </c>
      <c r="E110" t="s">
        <v>2</v>
      </c>
      <c r="G110" t="s">
        <v>2105</v>
      </c>
      <c r="H110" t="s">
        <v>1</v>
      </c>
      <c r="I110" t="s">
        <v>1</v>
      </c>
      <c r="M110" t="s">
        <v>1</v>
      </c>
      <c r="R110" t="s">
        <v>2116</v>
      </c>
      <c r="T110">
        <f>IF('1. Data'!E110="e19",1,IF('1. Data'!E110="m19",1,IF('1. Data'!E110="l19",1,0)))</f>
        <v>0</v>
      </c>
      <c r="U110">
        <f>IF('1. Data'!E110="e18",1,IF('1. Data'!E110="m18",1,IF('1. Data'!E110="l18",1,0)))</f>
        <v>1</v>
      </c>
      <c r="V110">
        <f>IF('1. Data'!K110="y",IF(T110=1,1,0),0)</f>
        <v>0</v>
      </c>
      <c r="W110">
        <f>IF('1. Data'!K110="y",IF(U110=1,1,0),0)</f>
        <v>0</v>
      </c>
      <c r="X110">
        <f>IF('1. Data'!L110="y",IF(T110=1,1,0),0)</f>
        <v>0</v>
      </c>
      <c r="Y110">
        <f>IF('1. Data'!L110="y",IF(U110=1,1,0),0)</f>
        <v>0</v>
      </c>
      <c r="Z110">
        <f t="shared" si="4"/>
        <v>0</v>
      </c>
      <c r="AA110">
        <f t="shared" si="5"/>
        <v>0</v>
      </c>
    </row>
    <row r="111" spans="1:27" x14ac:dyDescent="0.25">
      <c r="A111">
        <v>107</v>
      </c>
      <c r="B111" t="s">
        <v>1100</v>
      </c>
      <c r="C111" t="s">
        <v>616</v>
      </c>
      <c r="D111" t="s">
        <v>110</v>
      </c>
      <c r="E111" t="s">
        <v>2</v>
      </c>
      <c r="G111" t="s">
        <v>2105</v>
      </c>
      <c r="H111" t="s">
        <v>1</v>
      </c>
      <c r="M111" t="s">
        <v>1</v>
      </c>
      <c r="R111" t="s">
        <v>2116</v>
      </c>
      <c r="T111">
        <f>IF('1. Data'!E111="e19",1,IF('1. Data'!E111="m19",1,IF('1. Data'!E111="l19",1,0)))</f>
        <v>0</v>
      </c>
      <c r="U111">
        <f>IF('1. Data'!E111="e18",1,IF('1. Data'!E111="m18",1,IF('1. Data'!E111="l18",1,0)))</f>
        <v>1</v>
      </c>
      <c r="V111">
        <f>IF('1. Data'!K111="y",IF(T111=1,1,0),0)</f>
        <v>0</v>
      </c>
      <c r="W111">
        <f>IF('1. Data'!K111="y",IF(U111=1,1,0),0)</f>
        <v>0</v>
      </c>
      <c r="X111">
        <f>IF('1. Data'!L111="y",IF(T111=1,1,0),0)</f>
        <v>0</v>
      </c>
      <c r="Y111">
        <f>IF('1. Data'!L111="y",IF(U111=1,1,0),0)</f>
        <v>0</v>
      </c>
      <c r="Z111">
        <f t="shared" si="4"/>
        <v>0</v>
      </c>
      <c r="AA111">
        <f t="shared" si="5"/>
        <v>0</v>
      </c>
    </row>
    <row r="112" spans="1:27" x14ac:dyDescent="0.25">
      <c r="A112">
        <v>108</v>
      </c>
      <c r="B112" t="s">
        <v>1101</v>
      </c>
      <c r="C112" s="3" t="s">
        <v>617</v>
      </c>
      <c r="D112" t="s">
        <v>111</v>
      </c>
      <c r="E112" t="s">
        <v>2110</v>
      </c>
      <c r="G112" t="s">
        <v>2105</v>
      </c>
      <c r="H112" t="s">
        <v>1</v>
      </c>
      <c r="I112" t="s">
        <v>1</v>
      </c>
      <c r="M112" t="s">
        <v>1</v>
      </c>
      <c r="R112" t="s">
        <v>2116</v>
      </c>
      <c r="T112">
        <f>IF('1. Data'!E112="e19",1,IF('1. Data'!E112="m19",1,IF('1. Data'!E112="l19",1,0)))</f>
        <v>0</v>
      </c>
      <c r="U112">
        <f>IF('1. Data'!E112="e18",1,IF('1. Data'!E112="m18",1,IF('1. Data'!E112="l18",1,0)))</f>
        <v>0</v>
      </c>
      <c r="V112">
        <f>IF('1. Data'!K112="y",IF(T112=1,1,0),0)</f>
        <v>0</v>
      </c>
      <c r="W112">
        <f>IF('1. Data'!K112="y",IF(U112=1,1,0),0)</f>
        <v>0</v>
      </c>
      <c r="X112">
        <f>IF('1. Data'!L112="y",IF(T112=1,1,0),0)</f>
        <v>0</v>
      </c>
      <c r="Y112">
        <f>IF('1. Data'!L112="y",IF(U112=1,1,0),0)</f>
        <v>0</v>
      </c>
      <c r="Z112">
        <f t="shared" si="4"/>
        <v>0</v>
      </c>
      <c r="AA112">
        <f t="shared" si="5"/>
        <v>0</v>
      </c>
    </row>
    <row r="113" spans="1:27" x14ac:dyDescent="0.25">
      <c r="A113">
        <v>109</v>
      </c>
      <c r="B113" t="s">
        <v>1102</v>
      </c>
      <c r="C113" t="s">
        <v>618</v>
      </c>
      <c r="D113" t="s">
        <v>112</v>
      </c>
      <c r="E113" t="s">
        <v>0</v>
      </c>
      <c r="G113" t="s">
        <v>2105</v>
      </c>
      <c r="H113" t="s">
        <v>1</v>
      </c>
      <c r="I113" t="s">
        <v>1</v>
      </c>
      <c r="J113" t="s">
        <v>1</v>
      </c>
      <c r="M113" t="s">
        <v>1</v>
      </c>
      <c r="R113" t="s">
        <v>2116</v>
      </c>
      <c r="T113">
        <f>IF('1. Data'!E113="e19",1,IF('1. Data'!E113="m19",1,IF('1. Data'!E113="l19",1,0)))</f>
        <v>1</v>
      </c>
      <c r="U113">
        <f>IF('1. Data'!E113="e18",1,IF('1. Data'!E113="m18",1,IF('1. Data'!E113="l18",1,0)))</f>
        <v>0</v>
      </c>
      <c r="V113">
        <f>IF('1. Data'!K113="y",IF(T113=1,1,0),0)</f>
        <v>0</v>
      </c>
      <c r="W113">
        <f>IF('1. Data'!K113="y",IF(U113=1,1,0),0)</f>
        <v>0</v>
      </c>
      <c r="X113">
        <f>IF('1. Data'!L113="y",IF(T113=1,1,0),0)</f>
        <v>0</v>
      </c>
      <c r="Y113">
        <f>IF('1. Data'!L113="y",IF(U113=1,1,0),0)</f>
        <v>0</v>
      </c>
      <c r="Z113">
        <f t="shared" si="4"/>
        <v>0</v>
      </c>
      <c r="AA113">
        <f t="shared" si="5"/>
        <v>0</v>
      </c>
    </row>
    <row r="114" spans="1:27" x14ac:dyDescent="0.25">
      <c r="A114">
        <v>110</v>
      </c>
      <c r="B114" t="s">
        <v>1103</v>
      </c>
      <c r="C114" t="s">
        <v>619</v>
      </c>
      <c r="D114" t="s">
        <v>113</v>
      </c>
      <c r="E114" t="s">
        <v>2</v>
      </c>
      <c r="G114" t="s">
        <v>2105</v>
      </c>
      <c r="H114" t="s">
        <v>1</v>
      </c>
      <c r="I114" t="s">
        <v>1</v>
      </c>
      <c r="J114" t="s">
        <v>1</v>
      </c>
      <c r="M114" t="s">
        <v>1</v>
      </c>
      <c r="R114" t="s">
        <v>2116</v>
      </c>
      <c r="T114">
        <f>IF('1. Data'!E114="e19",1,IF('1. Data'!E114="m19",1,IF('1. Data'!E114="l19",1,0)))</f>
        <v>0</v>
      </c>
      <c r="U114">
        <f>IF('1. Data'!E114="e18",1,IF('1. Data'!E114="m18",1,IF('1. Data'!E114="l18",1,0)))</f>
        <v>1</v>
      </c>
      <c r="V114">
        <f>IF('1. Data'!K114="y",IF(T114=1,1,0),0)</f>
        <v>0</v>
      </c>
      <c r="W114">
        <f>IF('1. Data'!K114="y",IF(U114=1,1,0),0)</f>
        <v>0</v>
      </c>
      <c r="X114">
        <f>IF('1. Data'!L114="y",IF(T114=1,1,0),0)</f>
        <v>0</v>
      </c>
      <c r="Y114">
        <f>IF('1. Data'!L114="y",IF(U114=1,1,0),0)</f>
        <v>0</v>
      </c>
      <c r="Z114">
        <f t="shared" si="4"/>
        <v>0</v>
      </c>
      <c r="AA114">
        <f t="shared" si="5"/>
        <v>0</v>
      </c>
    </row>
    <row r="115" spans="1:27" x14ac:dyDescent="0.25">
      <c r="A115">
        <v>111</v>
      </c>
      <c r="B115" t="s">
        <v>1104</v>
      </c>
      <c r="C115" t="s">
        <v>620</v>
      </c>
      <c r="D115" t="s">
        <v>114</v>
      </c>
      <c r="E115" t="s">
        <v>2</v>
      </c>
      <c r="G115" t="s">
        <v>2105</v>
      </c>
      <c r="H115" t="s">
        <v>1</v>
      </c>
      <c r="I115" t="s">
        <v>1</v>
      </c>
      <c r="J115" t="s">
        <v>1</v>
      </c>
      <c r="R115" t="s">
        <v>2116</v>
      </c>
      <c r="T115">
        <f>IF('1. Data'!E115="e19",1,IF('1. Data'!E115="m19",1,IF('1. Data'!E115="l19",1,0)))</f>
        <v>0</v>
      </c>
      <c r="U115">
        <f>IF('1. Data'!E115="e18",1,IF('1. Data'!E115="m18",1,IF('1. Data'!E115="l18",1,0)))</f>
        <v>1</v>
      </c>
      <c r="V115">
        <f>IF('1. Data'!K115="y",IF(T115=1,1,0),0)</f>
        <v>0</v>
      </c>
      <c r="W115">
        <f>IF('1. Data'!K115="y",IF(U115=1,1,0),0)</f>
        <v>0</v>
      </c>
      <c r="X115">
        <f>IF('1. Data'!L115="y",IF(T115=1,1,0),0)</f>
        <v>0</v>
      </c>
      <c r="Y115">
        <f>IF('1. Data'!L115="y",IF(U115=1,1,0),0)</f>
        <v>0</v>
      </c>
      <c r="Z115">
        <f t="shared" si="4"/>
        <v>0</v>
      </c>
      <c r="AA115">
        <f t="shared" si="5"/>
        <v>0</v>
      </c>
    </row>
    <row r="116" spans="1:27" x14ac:dyDescent="0.25">
      <c r="A116">
        <v>112</v>
      </c>
      <c r="B116" t="s">
        <v>1105</v>
      </c>
      <c r="C116" t="s">
        <v>621</v>
      </c>
      <c r="D116" t="s">
        <v>115</v>
      </c>
      <c r="E116" t="s">
        <v>2</v>
      </c>
      <c r="G116" t="s">
        <v>2105</v>
      </c>
      <c r="H116" t="s">
        <v>1</v>
      </c>
      <c r="I116" t="s">
        <v>1</v>
      </c>
      <c r="J116" t="s">
        <v>1</v>
      </c>
      <c r="M116" t="s">
        <v>1</v>
      </c>
      <c r="Q116" t="s">
        <v>1</v>
      </c>
      <c r="R116" t="s">
        <v>2116</v>
      </c>
      <c r="T116">
        <f>IF('1. Data'!E116="e19",1,IF('1. Data'!E116="m19",1,IF('1. Data'!E116="l19",1,0)))</f>
        <v>0</v>
      </c>
      <c r="U116">
        <f>IF('1. Data'!E116="e18",1,IF('1. Data'!E116="m18",1,IF('1. Data'!E116="l18",1,0)))</f>
        <v>1</v>
      </c>
      <c r="V116">
        <f>IF('1. Data'!K116="y",IF(T116=1,1,0),0)</f>
        <v>0</v>
      </c>
      <c r="W116">
        <f>IF('1. Data'!K116="y",IF(U116=1,1,0),0)</f>
        <v>0</v>
      </c>
      <c r="X116">
        <f>IF('1. Data'!L116="y",IF(T116=1,1,0),0)</f>
        <v>0</v>
      </c>
      <c r="Y116">
        <f>IF('1. Data'!L116="y",IF(U116=1,1,0),0)</f>
        <v>0</v>
      </c>
      <c r="Z116">
        <f t="shared" si="4"/>
        <v>0</v>
      </c>
      <c r="AA116">
        <f t="shared" si="5"/>
        <v>0</v>
      </c>
    </row>
    <row r="117" spans="1:27" x14ac:dyDescent="0.25">
      <c r="A117">
        <v>113</v>
      </c>
      <c r="B117" t="s">
        <v>1106</v>
      </c>
      <c r="C117" t="s">
        <v>622</v>
      </c>
      <c r="D117" t="s">
        <v>116</v>
      </c>
      <c r="E117" t="s">
        <v>2</v>
      </c>
      <c r="G117" t="s">
        <v>2105</v>
      </c>
      <c r="H117" t="s">
        <v>1</v>
      </c>
      <c r="M117" t="s">
        <v>1</v>
      </c>
      <c r="Q117" t="s">
        <v>1</v>
      </c>
      <c r="R117" t="s">
        <v>2116</v>
      </c>
      <c r="T117">
        <f>IF('1. Data'!E117="e19",1,IF('1. Data'!E117="m19",1,IF('1. Data'!E117="l19",1,0)))</f>
        <v>0</v>
      </c>
      <c r="U117">
        <f>IF('1. Data'!E117="e18",1,IF('1. Data'!E117="m18",1,IF('1. Data'!E117="l18",1,0)))</f>
        <v>1</v>
      </c>
      <c r="V117">
        <f>IF('1. Data'!K117="y",IF(T117=1,1,0),0)</f>
        <v>0</v>
      </c>
      <c r="W117">
        <f>IF('1. Data'!K117="y",IF(U117=1,1,0),0)</f>
        <v>0</v>
      </c>
      <c r="X117">
        <f>IF('1. Data'!L117="y",IF(T117=1,1,0),0)</f>
        <v>0</v>
      </c>
      <c r="Y117">
        <f>IF('1. Data'!L117="y",IF(U117=1,1,0),0)</f>
        <v>0</v>
      </c>
      <c r="Z117">
        <f t="shared" si="4"/>
        <v>0</v>
      </c>
      <c r="AA117">
        <f t="shared" si="5"/>
        <v>0</v>
      </c>
    </row>
    <row r="118" spans="1:27" x14ac:dyDescent="0.25">
      <c r="A118">
        <v>114</v>
      </c>
      <c r="B118" t="s">
        <v>1107</v>
      </c>
      <c r="C118" t="s">
        <v>623</v>
      </c>
      <c r="D118" t="s">
        <v>117</v>
      </c>
      <c r="E118" t="s">
        <v>491</v>
      </c>
      <c r="G118" t="s">
        <v>2105</v>
      </c>
      <c r="H118" t="s">
        <v>1</v>
      </c>
      <c r="I118" t="s">
        <v>1</v>
      </c>
      <c r="M118" t="s">
        <v>1</v>
      </c>
      <c r="Q118" t="s">
        <v>1</v>
      </c>
      <c r="R118" t="s">
        <v>2116</v>
      </c>
      <c r="T118">
        <f>IF('1. Data'!E118="e19",1,IF('1. Data'!E118="m19",1,IF('1. Data'!E118="l19",1,0)))</f>
        <v>0</v>
      </c>
      <c r="U118">
        <f>IF('1. Data'!E118="e18",1,IF('1. Data'!E118="m18",1,IF('1. Data'!E118="l18",1,0)))</f>
        <v>1</v>
      </c>
      <c r="V118">
        <f>IF('1. Data'!K118="y",IF(T118=1,1,0),0)</f>
        <v>0</v>
      </c>
      <c r="W118">
        <f>IF('1. Data'!K118="y",IF(U118=1,1,0),0)</f>
        <v>0</v>
      </c>
      <c r="X118">
        <f>IF('1. Data'!L118="y",IF(T118=1,1,0),0)</f>
        <v>0</v>
      </c>
      <c r="Y118">
        <f>IF('1. Data'!L118="y",IF(U118=1,1,0),0)</f>
        <v>0</v>
      </c>
      <c r="Z118">
        <f t="shared" si="4"/>
        <v>0</v>
      </c>
      <c r="AA118">
        <f t="shared" si="5"/>
        <v>0</v>
      </c>
    </row>
    <row r="119" spans="1:27" x14ac:dyDescent="0.25">
      <c r="A119">
        <v>115</v>
      </c>
      <c r="B119" t="s">
        <v>1108</v>
      </c>
      <c r="C119" t="s">
        <v>624</v>
      </c>
      <c r="D119" t="s">
        <v>118</v>
      </c>
      <c r="E119" t="s">
        <v>2</v>
      </c>
      <c r="G119" t="s">
        <v>2105</v>
      </c>
      <c r="H119" t="s">
        <v>1</v>
      </c>
      <c r="I119" t="s">
        <v>1</v>
      </c>
      <c r="J119" t="s">
        <v>1</v>
      </c>
      <c r="M119" t="s">
        <v>1</v>
      </c>
      <c r="R119" t="s">
        <v>2116</v>
      </c>
      <c r="T119">
        <f>IF('1. Data'!E119="e19",1,IF('1. Data'!E119="m19",1,IF('1. Data'!E119="l19",1,0)))</f>
        <v>0</v>
      </c>
      <c r="U119">
        <f>IF('1. Data'!E119="e18",1,IF('1. Data'!E119="m18",1,IF('1. Data'!E119="l18",1,0)))</f>
        <v>1</v>
      </c>
      <c r="V119">
        <f>IF('1. Data'!K119="y",IF(T119=1,1,0),0)</f>
        <v>0</v>
      </c>
      <c r="W119">
        <f>IF('1. Data'!K119="y",IF(U119=1,1,0),0)</f>
        <v>0</v>
      </c>
      <c r="X119">
        <f>IF('1. Data'!L119="y",IF(T119=1,1,0),0)</f>
        <v>0</v>
      </c>
      <c r="Y119">
        <f>IF('1. Data'!L119="y",IF(U119=1,1,0),0)</f>
        <v>0</v>
      </c>
      <c r="Z119">
        <f t="shared" si="4"/>
        <v>0</v>
      </c>
      <c r="AA119">
        <f t="shared" si="5"/>
        <v>0</v>
      </c>
    </row>
    <row r="120" spans="1:27" x14ac:dyDescent="0.25">
      <c r="A120">
        <v>116</v>
      </c>
      <c r="B120" t="s">
        <v>1109</v>
      </c>
      <c r="C120" t="s">
        <v>625</v>
      </c>
      <c r="D120" t="s">
        <v>119</v>
      </c>
      <c r="E120" t="s">
        <v>0</v>
      </c>
      <c r="G120" t="s">
        <v>2105</v>
      </c>
      <c r="H120" t="s">
        <v>1</v>
      </c>
      <c r="I120" t="s">
        <v>1</v>
      </c>
      <c r="J120" t="s">
        <v>1</v>
      </c>
      <c r="M120" t="s">
        <v>1</v>
      </c>
      <c r="R120" t="s">
        <v>2116</v>
      </c>
      <c r="T120">
        <f>IF('1. Data'!E120="e19",1,IF('1. Data'!E120="m19",1,IF('1. Data'!E120="l19",1,0)))</f>
        <v>1</v>
      </c>
      <c r="U120">
        <f>IF('1. Data'!E120="e18",1,IF('1. Data'!E120="m18",1,IF('1. Data'!E120="l18",1,0)))</f>
        <v>0</v>
      </c>
      <c r="V120">
        <f>IF('1. Data'!K120="y",IF(T120=1,1,0),0)</f>
        <v>0</v>
      </c>
      <c r="W120">
        <f>IF('1. Data'!K120="y",IF(U120=1,1,0),0)</f>
        <v>0</v>
      </c>
      <c r="X120">
        <f>IF('1. Data'!L120="y",IF(T120=1,1,0),0)</f>
        <v>0</v>
      </c>
      <c r="Y120">
        <f>IF('1. Data'!L120="y",IF(U120=1,1,0),0)</f>
        <v>0</v>
      </c>
      <c r="Z120">
        <f t="shared" si="4"/>
        <v>0</v>
      </c>
      <c r="AA120">
        <f t="shared" si="5"/>
        <v>0</v>
      </c>
    </row>
    <row r="121" spans="1:27" x14ac:dyDescent="0.25">
      <c r="A121">
        <v>117</v>
      </c>
      <c r="B121" t="s">
        <v>1110</v>
      </c>
      <c r="C121" t="s">
        <v>626</v>
      </c>
      <c r="D121" t="s">
        <v>120</v>
      </c>
      <c r="E121" t="s">
        <v>491</v>
      </c>
      <c r="G121" t="s">
        <v>2105</v>
      </c>
      <c r="H121" t="s">
        <v>1</v>
      </c>
      <c r="M121" t="s">
        <v>1</v>
      </c>
      <c r="R121" t="s">
        <v>2116</v>
      </c>
      <c r="T121">
        <f>IF('1. Data'!E121="e19",1,IF('1. Data'!E121="m19",1,IF('1. Data'!E121="l19",1,0)))</f>
        <v>0</v>
      </c>
      <c r="U121">
        <f>IF('1. Data'!E121="e18",1,IF('1. Data'!E121="m18",1,IF('1. Data'!E121="l18",1,0)))</f>
        <v>1</v>
      </c>
      <c r="V121">
        <f>IF('1. Data'!K121="y",IF(T121=1,1,0),0)</f>
        <v>0</v>
      </c>
      <c r="W121">
        <f>IF('1. Data'!K121="y",IF(U121=1,1,0),0)</f>
        <v>0</v>
      </c>
      <c r="X121">
        <f>IF('1. Data'!L121="y",IF(T121=1,1,0),0)</f>
        <v>0</v>
      </c>
      <c r="Y121">
        <f>IF('1. Data'!L121="y",IF(U121=1,1,0),0)</f>
        <v>0</v>
      </c>
      <c r="Z121">
        <f t="shared" si="4"/>
        <v>0</v>
      </c>
      <c r="AA121">
        <f t="shared" si="5"/>
        <v>0</v>
      </c>
    </row>
    <row r="122" spans="1:27" x14ac:dyDescent="0.25">
      <c r="A122">
        <v>118</v>
      </c>
      <c r="B122" t="s">
        <v>1111</v>
      </c>
      <c r="C122" t="s">
        <v>627</v>
      </c>
      <c r="D122" t="s">
        <v>121</v>
      </c>
      <c r="E122" t="s">
        <v>491</v>
      </c>
      <c r="F122">
        <v>1739</v>
      </c>
      <c r="G122" t="s">
        <v>2105</v>
      </c>
      <c r="H122" t="s">
        <v>1</v>
      </c>
      <c r="J122" t="s">
        <v>1</v>
      </c>
      <c r="K122" t="s">
        <v>1</v>
      </c>
      <c r="Q122" t="s">
        <v>1</v>
      </c>
      <c r="R122" t="s">
        <v>2116</v>
      </c>
      <c r="T122">
        <f>IF('1. Data'!E122="e19",1,IF('1. Data'!E122="m19",1,IF('1. Data'!E122="l19",1,0)))</f>
        <v>0</v>
      </c>
      <c r="U122">
        <f>IF('1. Data'!E122="e18",1,IF('1. Data'!E122="m18",1,IF('1. Data'!E122="l18",1,0)))</f>
        <v>1</v>
      </c>
      <c r="V122">
        <f>IF('1. Data'!K122="y",IF(T122=1,1,0),0)</f>
        <v>0</v>
      </c>
      <c r="W122">
        <f>IF('1. Data'!K122="y",IF(U122=1,1,0),0)</f>
        <v>1</v>
      </c>
      <c r="X122">
        <f>IF('1. Data'!L122="y",IF(T122=1,1,0),0)</f>
        <v>0</v>
      </c>
      <c r="Y122">
        <f>IF('1. Data'!L122="y",IF(U122=1,1,0),0)</f>
        <v>0</v>
      </c>
      <c r="Z122">
        <f t="shared" si="4"/>
        <v>0</v>
      </c>
      <c r="AA122">
        <f t="shared" si="5"/>
        <v>0</v>
      </c>
    </row>
    <row r="123" spans="1:27" x14ac:dyDescent="0.25">
      <c r="A123">
        <v>119</v>
      </c>
      <c r="B123" t="s">
        <v>1112</v>
      </c>
      <c r="C123" t="s">
        <v>628</v>
      </c>
      <c r="D123" t="s">
        <v>122</v>
      </c>
      <c r="E123" t="s">
        <v>2</v>
      </c>
      <c r="F123">
        <v>1782</v>
      </c>
      <c r="G123" t="s">
        <v>2105</v>
      </c>
      <c r="J123" t="s">
        <v>1</v>
      </c>
      <c r="K123" t="s">
        <v>1</v>
      </c>
      <c r="M123" t="s">
        <v>1</v>
      </c>
      <c r="Q123" t="s">
        <v>1</v>
      </c>
      <c r="R123" t="s">
        <v>2116</v>
      </c>
      <c r="T123">
        <f>IF('1. Data'!E123="e19",1,IF('1. Data'!E123="m19",1,IF('1. Data'!E123="l19",1,0)))</f>
        <v>0</v>
      </c>
      <c r="U123">
        <f>IF('1. Data'!E123="e18",1,IF('1. Data'!E123="m18",1,IF('1. Data'!E123="l18",1,0)))</f>
        <v>1</v>
      </c>
      <c r="V123">
        <f>IF('1. Data'!K123="y",IF(T123=1,1,0),0)</f>
        <v>0</v>
      </c>
      <c r="W123">
        <f>IF('1. Data'!K123="y",IF(U123=1,1,0),0)</f>
        <v>1</v>
      </c>
      <c r="X123">
        <f>IF('1. Data'!L123="y",IF(T123=1,1,0),0)</f>
        <v>0</v>
      </c>
      <c r="Y123">
        <f>IF('1. Data'!L123="y",IF(U123=1,1,0),0)</f>
        <v>0</v>
      </c>
      <c r="Z123">
        <f t="shared" si="4"/>
        <v>0</v>
      </c>
      <c r="AA123">
        <f t="shared" si="5"/>
        <v>1</v>
      </c>
    </row>
    <row r="124" spans="1:27" x14ac:dyDescent="0.25">
      <c r="A124">
        <v>120</v>
      </c>
      <c r="B124" t="s">
        <v>1113</v>
      </c>
      <c r="C124" t="s">
        <v>629</v>
      </c>
      <c r="D124" t="s">
        <v>123</v>
      </c>
      <c r="E124" t="s">
        <v>0</v>
      </c>
      <c r="F124">
        <v>1827</v>
      </c>
      <c r="G124" t="s">
        <v>2105</v>
      </c>
      <c r="H124" t="s">
        <v>1</v>
      </c>
      <c r="I124" t="s">
        <v>1</v>
      </c>
      <c r="M124" t="s">
        <v>1</v>
      </c>
      <c r="Q124" t="s">
        <v>1</v>
      </c>
      <c r="R124" t="s">
        <v>2116</v>
      </c>
      <c r="T124">
        <f>IF('1. Data'!E124="e19",1,IF('1. Data'!E124="m19",1,IF('1. Data'!E124="l19",1,0)))</f>
        <v>1</v>
      </c>
      <c r="U124">
        <f>IF('1. Data'!E124="e18",1,IF('1. Data'!E124="m18",1,IF('1. Data'!E124="l18",1,0)))</f>
        <v>0</v>
      </c>
      <c r="V124">
        <f>IF('1. Data'!K124="y",IF(T124=1,1,0),0)</f>
        <v>0</v>
      </c>
      <c r="W124">
        <f>IF('1. Data'!K124="y",IF(U124=1,1,0),0)</f>
        <v>0</v>
      </c>
      <c r="X124">
        <f>IF('1. Data'!L124="y",IF(T124=1,1,0),0)</f>
        <v>0</v>
      </c>
      <c r="Y124">
        <f>IF('1. Data'!L124="y",IF(U124=1,1,0),0)</f>
        <v>0</v>
      </c>
      <c r="Z124">
        <f t="shared" si="4"/>
        <v>0</v>
      </c>
      <c r="AA124">
        <f t="shared" si="5"/>
        <v>0</v>
      </c>
    </row>
    <row r="125" spans="1:27" x14ac:dyDescent="0.25">
      <c r="A125">
        <v>121</v>
      </c>
      <c r="B125" t="s">
        <v>1114</v>
      </c>
      <c r="C125" t="s">
        <v>630</v>
      </c>
      <c r="D125" t="s">
        <v>124</v>
      </c>
      <c r="E125" t="s">
        <v>491</v>
      </c>
      <c r="G125" t="s">
        <v>2105</v>
      </c>
      <c r="I125" t="s">
        <v>1</v>
      </c>
      <c r="M125" t="s">
        <v>1</v>
      </c>
      <c r="Q125" t="s">
        <v>1</v>
      </c>
      <c r="R125" t="s">
        <v>2116</v>
      </c>
      <c r="T125">
        <f>IF('1. Data'!E125="e19",1,IF('1. Data'!E125="m19",1,IF('1. Data'!E125="l19",1,0)))</f>
        <v>0</v>
      </c>
      <c r="U125">
        <f>IF('1. Data'!E125="e18",1,IF('1. Data'!E125="m18",1,IF('1. Data'!E125="l18",1,0)))</f>
        <v>1</v>
      </c>
      <c r="V125">
        <f>IF('1. Data'!K125="y",IF(T125=1,1,0),0)</f>
        <v>0</v>
      </c>
      <c r="W125">
        <f>IF('1. Data'!K125="y",IF(U125=1,1,0),0)</f>
        <v>0</v>
      </c>
      <c r="X125">
        <f>IF('1. Data'!L125="y",IF(T125=1,1,0),0)</f>
        <v>0</v>
      </c>
      <c r="Y125">
        <f>IF('1. Data'!L125="y",IF(U125=1,1,0),0)</f>
        <v>0</v>
      </c>
      <c r="Z125">
        <f t="shared" si="4"/>
        <v>1</v>
      </c>
      <c r="AA125">
        <f t="shared" si="5"/>
        <v>0</v>
      </c>
    </row>
    <row r="126" spans="1:27" x14ac:dyDescent="0.25">
      <c r="A126">
        <v>122</v>
      </c>
      <c r="B126" t="s">
        <v>1115</v>
      </c>
      <c r="C126" t="s">
        <v>631</v>
      </c>
      <c r="D126" t="s">
        <v>125</v>
      </c>
      <c r="E126" t="s">
        <v>0</v>
      </c>
      <c r="G126" t="s">
        <v>2105</v>
      </c>
      <c r="H126" t="s">
        <v>1</v>
      </c>
      <c r="I126" t="s">
        <v>1</v>
      </c>
      <c r="M126" t="s">
        <v>1</v>
      </c>
      <c r="Q126" t="s">
        <v>1</v>
      </c>
      <c r="R126" t="s">
        <v>2116</v>
      </c>
      <c r="T126">
        <f>IF('1. Data'!E126="e19",1,IF('1. Data'!E126="m19",1,IF('1. Data'!E126="l19",1,0)))</f>
        <v>1</v>
      </c>
      <c r="U126">
        <f>IF('1. Data'!E126="e18",1,IF('1. Data'!E126="m18",1,IF('1. Data'!E126="l18",1,0)))</f>
        <v>0</v>
      </c>
      <c r="V126">
        <f>IF('1. Data'!K126="y",IF(T126=1,1,0),0)</f>
        <v>0</v>
      </c>
      <c r="W126">
        <f>IF('1. Data'!K126="y",IF(U126=1,1,0),0)</f>
        <v>0</v>
      </c>
      <c r="X126">
        <f>IF('1. Data'!L126="y",IF(T126=1,1,0),0)</f>
        <v>0</v>
      </c>
      <c r="Y126">
        <f>IF('1. Data'!L126="y",IF(U126=1,1,0),0)</f>
        <v>0</v>
      </c>
      <c r="Z126">
        <f t="shared" si="4"/>
        <v>0</v>
      </c>
      <c r="AA126">
        <f t="shared" si="5"/>
        <v>0</v>
      </c>
    </row>
    <row r="127" spans="1:27" x14ac:dyDescent="0.25">
      <c r="A127">
        <v>123</v>
      </c>
      <c r="B127" t="s">
        <v>1116</v>
      </c>
      <c r="C127" t="s">
        <v>632</v>
      </c>
      <c r="D127" t="s">
        <v>126</v>
      </c>
      <c r="E127" t="s">
        <v>0</v>
      </c>
      <c r="G127" t="s">
        <v>2105</v>
      </c>
      <c r="H127" t="s">
        <v>1</v>
      </c>
      <c r="I127" t="s">
        <v>1</v>
      </c>
      <c r="K127" t="s">
        <v>1</v>
      </c>
      <c r="M127" t="s">
        <v>1</v>
      </c>
      <c r="R127" t="s">
        <v>2116</v>
      </c>
      <c r="T127">
        <f>IF('1. Data'!E127="e19",1,IF('1. Data'!E127="m19",1,IF('1. Data'!E127="l19",1,0)))</f>
        <v>1</v>
      </c>
      <c r="U127">
        <f>IF('1. Data'!E127="e18",1,IF('1. Data'!E127="m18",1,IF('1. Data'!E127="l18",1,0)))</f>
        <v>0</v>
      </c>
      <c r="V127">
        <f>IF('1. Data'!K127="y",IF(T127=1,1,0),0)</f>
        <v>1</v>
      </c>
      <c r="W127">
        <f>IF('1. Data'!K127="y",IF(U127=1,1,0),0)</f>
        <v>0</v>
      </c>
      <c r="X127">
        <f>IF('1. Data'!L127="y",IF(T127=1,1,0),0)</f>
        <v>0</v>
      </c>
      <c r="Y127">
        <f>IF('1. Data'!L127="y",IF(U127=1,1,0),0)</f>
        <v>0</v>
      </c>
      <c r="Z127">
        <f t="shared" si="4"/>
        <v>0</v>
      </c>
      <c r="AA127">
        <f t="shared" si="5"/>
        <v>0</v>
      </c>
    </row>
    <row r="128" spans="1:27" x14ac:dyDescent="0.25">
      <c r="A128">
        <v>124</v>
      </c>
      <c r="B128" t="s">
        <v>1117</v>
      </c>
      <c r="C128" t="s">
        <v>633</v>
      </c>
      <c r="D128" t="s">
        <v>127</v>
      </c>
      <c r="E128" t="s">
        <v>2</v>
      </c>
      <c r="G128" t="s">
        <v>2105</v>
      </c>
      <c r="H128" t="s">
        <v>1</v>
      </c>
      <c r="I128" t="s">
        <v>1</v>
      </c>
      <c r="M128" t="s">
        <v>1</v>
      </c>
      <c r="Q128" t="s">
        <v>1</v>
      </c>
      <c r="R128" t="s">
        <v>2116</v>
      </c>
      <c r="T128">
        <f>IF('1. Data'!E128="e19",1,IF('1. Data'!E128="m19",1,IF('1. Data'!E128="l19",1,0)))</f>
        <v>0</v>
      </c>
      <c r="U128">
        <f>IF('1. Data'!E128="e18",1,IF('1. Data'!E128="m18",1,IF('1. Data'!E128="l18",1,0)))</f>
        <v>1</v>
      </c>
      <c r="V128">
        <f>IF('1. Data'!K128="y",IF(T128=1,1,0),0)</f>
        <v>0</v>
      </c>
      <c r="W128">
        <f>IF('1. Data'!K128="y",IF(U128=1,1,0),0)</f>
        <v>0</v>
      </c>
      <c r="X128">
        <f>IF('1. Data'!L128="y",IF(T128=1,1,0),0)</f>
        <v>0</v>
      </c>
      <c r="Y128">
        <f>IF('1. Data'!L128="y",IF(U128=1,1,0),0)</f>
        <v>0</v>
      </c>
      <c r="Z128">
        <f t="shared" si="4"/>
        <v>0</v>
      </c>
      <c r="AA128">
        <f t="shared" si="5"/>
        <v>0</v>
      </c>
    </row>
    <row r="129" spans="1:27" x14ac:dyDescent="0.25">
      <c r="A129">
        <v>125</v>
      </c>
      <c r="B129" t="s">
        <v>1118</v>
      </c>
      <c r="C129" t="s">
        <v>634</v>
      </c>
      <c r="D129" t="s">
        <v>128</v>
      </c>
      <c r="E129" t="s">
        <v>2</v>
      </c>
      <c r="G129" t="s">
        <v>2105</v>
      </c>
      <c r="H129" t="s">
        <v>1</v>
      </c>
      <c r="M129" t="s">
        <v>1</v>
      </c>
      <c r="Q129" t="s">
        <v>1</v>
      </c>
      <c r="R129" t="s">
        <v>2116</v>
      </c>
      <c r="T129">
        <f>IF('1. Data'!E129="e19",1,IF('1. Data'!E129="m19",1,IF('1. Data'!E129="l19",1,0)))</f>
        <v>0</v>
      </c>
      <c r="U129">
        <f>IF('1. Data'!E129="e18",1,IF('1. Data'!E129="m18",1,IF('1. Data'!E129="l18",1,0)))</f>
        <v>1</v>
      </c>
      <c r="V129">
        <f>IF('1. Data'!K129="y",IF(T129=1,1,0),0)</f>
        <v>0</v>
      </c>
      <c r="W129">
        <f>IF('1. Data'!K129="y",IF(U129=1,1,0),0)</f>
        <v>0</v>
      </c>
      <c r="X129">
        <f>IF('1. Data'!L129="y",IF(T129=1,1,0),0)</f>
        <v>0</v>
      </c>
      <c r="Y129">
        <f>IF('1. Data'!L129="y",IF(U129=1,1,0),0)</f>
        <v>0</v>
      </c>
      <c r="Z129">
        <f t="shared" si="4"/>
        <v>0</v>
      </c>
      <c r="AA129">
        <f t="shared" si="5"/>
        <v>0</v>
      </c>
    </row>
    <row r="130" spans="1:27" x14ac:dyDescent="0.25">
      <c r="A130">
        <v>126</v>
      </c>
      <c r="B130" t="s">
        <v>1119</v>
      </c>
      <c r="C130" t="s">
        <v>635</v>
      </c>
      <c r="D130" t="s">
        <v>129</v>
      </c>
      <c r="E130" t="s">
        <v>491</v>
      </c>
      <c r="G130" t="s">
        <v>2105</v>
      </c>
      <c r="H130" t="s">
        <v>1</v>
      </c>
      <c r="M130" t="s">
        <v>1</v>
      </c>
      <c r="R130" t="s">
        <v>2116</v>
      </c>
      <c r="T130">
        <f>IF('1. Data'!E130="e19",1,IF('1. Data'!E130="m19",1,IF('1. Data'!E130="l19",1,0)))</f>
        <v>0</v>
      </c>
      <c r="U130">
        <f>IF('1. Data'!E130="e18",1,IF('1. Data'!E130="m18",1,IF('1. Data'!E130="l18",1,0)))</f>
        <v>1</v>
      </c>
      <c r="V130">
        <f>IF('1. Data'!K130="y",IF(T130=1,1,0),0)</f>
        <v>0</v>
      </c>
      <c r="W130">
        <f>IF('1. Data'!K130="y",IF(U130=1,1,0),0)</f>
        <v>0</v>
      </c>
      <c r="X130">
        <f>IF('1. Data'!L130="y",IF(T130=1,1,0),0)</f>
        <v>0</v>
      </c>
      <c r="Y130">
        <f>IF('1. Data'!L130="y",IF(U130=1,1,0),0)</f>
        <v>0</v>
      </c>
      <c r="Z130">
        <f t="shared" si="4"/>
        <v>0</v>
      </c>
      <c r="AA130">
        <f t="shared" si="5"/>
        <v>0</v>
      </c>
    </row>
    <row r="131" spans="1:27" x14ac:dyDescent="0.25">
      <c r="A131">
        <v>127</v>
      </c>
      <c r="B131" t="s">
        <v>1120</v>
      </c>
      <c r="C131" t="s">
        <v>636</v>
      </c>
      <c r="D131" t="s">
        <v>130</v>
      </c>
      <c r="E131" t="s">
        <v>491</v>
      </c>
      <c r="F131">
        <v>1762</v>
      </c>
      <c r="G131" t="s">
        <v>2105</v>
      </c>
      <c r="H131" t="s">
        <v>1</v>
      </c>
      <c r="Q131" t="s">
        <v>1</v>
      </c>
      <c r="R131" t="s">
        <v>2116</v>
      </c>
      <c r="T131">
        <f>IF('1. Data'!E131="e19",1,IF('1. Data'!E131="m19",1,IF('1. Data'!E131="l19",1,0)))</f>
        <v>0</v>
      </c>
      <c r="U131">
        <f>IF('1. Data'!E131="e18",1,IF('1. Data'!E131="m18",1,IF('1. Data'!E131="l18",1,0)))</f>
        <v>1</v>
      </c>
      <c r="V131">
        <f>IF('1. Data'!K131="y",IF(T131=1,1,0),0)</f>
        <v>0</v>
      </c>
      <c r="W131">
        <f>IF('1. Data'!K131="y",IF(U131=1,1,0),0)</f>
        <v>0</v>
      </c>
      <c r="X131">
        <f>IF('1. Data'!L131="y",IF(T131=1,1,0),0)</f>
        <v>0</v>
      </c>
      <c r="Y131">
        <f>IF('1. Data'!L131="y",IF(U131=1,1,0),0)</f>
        <v>0</v>
      </c>
      <c r="Z131">
        <f t="shared" si="4"/>
        <v>0</v>
      </c>
      <c r="AA131">
        <f t="shared" si="5"/>
        <v>0</v>
      </c>
    </row>
    <row r="132" spans="1:27" x14ac:dyDescent="0.25">
      <c r="A132">
        <v>128</v>
      </c>
      <c r="B132" t="s">
        <v>1121</v>
      </c>
      <c r="C132" t="s">
        <v>637</v>
      </c>
      <c r="D132" t="s">
        <v>131</v>
      </c>
      <c r="E132" t="s">
        <v>0</v>
      </c>
      <c r="G132" t="s">
        <v>2105</v>
      </c>
      <c r="I132" t="s">
        <v>1</v>
      </c>
      <c r="R132" t="s">
        <v>2116</v>
      </c>
      <c r="T132">
        <f>IF('1. Data'!E132="e19",1,IF('1. Data'!E132="m19",1,IF('1. Data'!E132="l19",1,0)))</f>
        <v>1</v>
      </c>
      <c r="U132">
        <f>IF('1. Data'!E132="e18",1,IF('1. Data'!E132="m18",1,IF('1. Data'!E132="l18",1,0)))</f>
        <v>0</v>
      </c>
      <c r="V132">
        <f>IF('1. Data'!K132="y",IF(T132=1,1,0),0)</f>
        <v>0</v>
      </c>
      <c r="W132">
        <f>IF('1. Data'!K132="y",IF(U132=1,1,0),0)</f>
        <v>0</v>
      </c>
      <c r="X132">
        <f>IF('1. Data'!L132="y",IF(T132=1,1,0),0)</f>
        <v>0</v>
      </c>
      <c r="Y132">
        <f>IF('1. Data'!L132="y",IF(U132=1,1,0),0)</f>
        <v>0</v>
      </c>
      <c r="Z132">
        <f t="shared" si="4"/>
        <v>1</v>
      </c>
      <c r="AA132">
        <f t="shared" si="5"/>
        <v>0</v>
      </c>
    </row>
    <row r="133" spans="1:27" x14ac:dyDescent="0.25">
      <c r="A133">
        <v>129</v>
      </c>
      <c r="B133" t="s">
        <v>1122</v>
      </c>
      <c r="C133" t="s">
        <v>638</v>
      </c>
      <c r="D133" t="s">
        <v>132</v>
      </c>
      <c r="E133" t="s">
        <v>491</v>
      </c>
      <c r="G133" t="s">
        <v>2105</v>
      </c>
      <c r="J133" t="s">
        <v>1</v>
      </c>
      <c r="K133" t="s">
        <v>1</v>
      </c>
      <c r="M133" t="s">
        <v>1</v>
      </c>
      <c r="R133" t="s">
        <v>2116</v>
      </c>
      <c r="T133">
        <f>IF('1. Data'!E133="e19",1,IF('1. Data'!E133="m19",1,IF('1. Data'!E133="l19",1,0)))</f>
        <v>0</v>
      </c>
      <c r="U133">
        <f>IF('1. Data'!E133="e18",1,IF('1. Data'!E133="m18",1,IF('1. Data'!E133="l18",1,0)))</f>
        <v>1</v>
      </c>
      <c r="V133">
        <f>IF('1. Data'!K133="y",IF(T133=1,1,0),0)</f>
        <v>0</v>
      </c>
      <c r="W133">
        <f>IF('1. Data'!K133="y",IF(U133=1,1,0),0)</f>
        <v>1</v>
      </c>
      <c r="X133">
        <f>IF('1. Data'!L133="y",IF(T133=1,1,0),0)</f>
        <v>0</v>
      </c>
      <c r="Y133">
        <f>IF('1. Data'!L133="y",IF(U133=1,1,0),0)</f>
        <v>0</v>
      </c>
      <c r="Z133">
        <f t="shared" si="4"/>
        <v>0</v>
      </c>
      <c r="AA133">
        <f t="shared" si="5"/>
        <v>1</v>
      </c>
    </row>
    <row r="134" spans="1:27" x14ac:dyDescent="0.25">
      <c r="A134">
        <v>130</v>
      </c>
      <c r="B134" t="s">
        <v>1123</v>
      </c>
      <c r="C134" t="s">
        <v>639</v>
      </c>
      <c r="D134" t="s">
        <v>133</v>
      </c>
      <c r="E134" t="s">
        <v>492</v>
      </c>
      <c r="G134" t="s">
        <v>2105</v>
      </c>
      <c r="H134" t="s">
        <v>1</v>
      </c>
      <c r="Q134" t="s">
        <v>1</v>
      </c>
      <c r="R134" t="s">
        <v>2116</v>
      </c>
      <c r="T134">
        <f>IF('1. Data'!E134="e19",1,IF('1. Data'!E134="m19",1,IF('1. Data'!E134="l19",1,0)))</f>
        <v>1</v>
      </c>
      <c r="U134">
        <f>IF('1. Data'!E134="e18",1,IF('1. Data'!E134="m18",1,IF('1. Data'!E134="l18",1,0)))</f>
        <v>0</v>
      </c>
      <c r="V134">
        <f>IF('1. Data'!K134="y",IF(T134=1,1,0),0)</f>
        <v>0</v>
      </c>
      <c r="W134">
        <f>IF('1. Data'!K134="y",IF(U134=1,1,0),0)</f>
        <v>0</v>
      </c>
      <c r="X134">
        <f>IF('1. Data'!L134="y",IF(T134=1,1,0),0)</f>
        <v>0</v>
      </c>
      <c r="Y134">
        <f>IF('1. Data'!L134="y",IF(U134=1,1,0),0)</f>
        <v>0</v>
      </c>
      <c r="Z134">
        <f t="shared" ref="Z134:Z197" si="6">IF(H134="",IF(I134="y",1,0),0)</f>
        <v>0</v>
      </c>
      <c r="AA134">
        <f t="shared" ref="AA134:AA197" si="7">IF(H134="",IF(J134="y",1,0),0)</f>
        <v>0</v>
      </c>
    </row>
    <row r="135" spans="1:27" x14ac:dyDescent="0.25">
      <c r="A135">
        <v>131</v>
      </c>
      <c r="B135" t="s">
        <v>1124</v>
      </c>
      <c r="C135" t="s">
        <v>640</v>
      </c>
      <c r="D135" t="s">
        <v>134</v>
      </c>
      <c r="E135" t="s">
        <v>2</v>
      </c>
      <c r="G135" t="s">
        <v>2105</v>
      </c>
      <c r="H135" t="s">
        <v>1</v>
      </c>
      <c r="M135" t="s">
        <v>1</v>
      </c>
      <c r="Q135" t="s">
        <v>1</v>
      </c>
      <c r="R135" t="s">
        <v>2116</v>
      </c>
      <c r="S135" t="s">
        <v>495</v>
      </c>
      <c r="T135">
        <f>IF('1. Data'!E135="e19",1,IF('1. Data'!E135="m19",1,IF('1. Data'!E135="l19",1,0)))</f>
        <v>0</v>
      </c>
      <c r="U135">
        <f>IF('1. Data'!E135="e18",1,IF('1. Data'!E135="m18",1,IF('1. Data'!E135="l18",1,0)))</f>
        <v>1</v>
      </c>
      <c r="V135">
        <f>IF('1. Data'!K135="y",IF(T135=1,1,0),0)</f>
        <v>0</v>
      </c>
      <c r="W135">
        <f>IF('1. Data'!K135="y",IF(U135=1,1,0),0)</f>
        <v>0</v>
      </c>
      <c r="X135">
        <f>IF('1. Data'!L135="y",IF(T135=1,1,0),0)</f>
        <v>0</v>
      </c>
      <c r="Y135">
        <f>IF('1. Data'!L135="y",IF(U135=1,1,0),0)</f>
        <v>0</v>
      </c>
      <c r="Z135">
        <f t="shared" si="6"/>
        <v>0</v>
      </c>
      <c r="AA135">
        <f t="shared" si="7"/>
        <v>0</v>
      </c>
    </row>
    <row r="136" spans="1:27" x14ac:dyDescent="0.25">
      <c r="A136">
        <v>132</v>
      </c>
      <c r="B136" t="s">
        <v>1125</v>
      </c>
      <c r="C136" t="s">
        <v>641</v>
      </c>
      <c r="D136" t="s">
        <v>135</v>
      </c>
      <c r="E136" t="s">
        <v>491</v>
      </c>
      <c r="G136" t="s">
        <v>2105</v>
      </c>
      <c r="H136" t="s">
        <v>1</v>
      </c>
      <c r="L136" t="s">
        <v>1</v>
      </c>
      <c r="M136" t="s">
        <v>1</v>
      </c>
      <c r="Q136" t="s">
        <v>1</v>
      </c>
      <c r="R136" t="s">
        <v>2116</v>
      </c>
      <c r="T136">
        <f>IF('1. Data'!E136="e19",1,IF('1. Data'!E136="m19",1,IF('1. Data'!E136="l19",1,0)))</f>
        <v>0</v>
      </c>
      <c r="U136">
        <f>IF('1. Data'!E136="e18",1,IF('1. Data'!E136="m18",1,IF('1. Data'!E136="l18",1,0)))</f>
        <v>1</v>
      </c>
      <c r="V136">
        <f>IF('1. Data'!K136="y",IF(T136=1,1,0),0)</f>
        <v>0</v>
      </c>
      <c r="W136">
        <f>IF('1. Data'!K136="y",IF(U136=1,1,0),0)</f>
        <v>0</v>
      </c>
      <c r="X136">
        <f>IF('1. Data'!L136="y",IF(T136=1,1,0),0)</f>
        <v>0</v>
      </c>
      <c r="Y136">
        <f>IF('1. Data'!L136="y",IF(U136=1,1,0),0)</f>
        <v>1</v>
      </c>
      <c r="Z136">
        <f t="shared" si="6"/>
        <v>0</v>
      </c>
      <c r="AA136">
        <f t="shared" si="7"/>
        <v>0</v>
      </c>
    </row>
    <row r="137" spans="1:27" x14ac:dyDescent="0.25">
      <c r="A137">
        <v>133</v>
      </c>
      <c r="B137" t="s">
        <v>1126</v>
      </c>
      <c r="C137" t="s">
        <v>642</v>
      </c>
      <c r="D137" t="s">
        <v>136</v>
      </c>
      <c r="E137" t="s">
        <v>497</v>
      </c>
      <c r="G137" t="s">
        <v>2105</v>
      </c>
      <c r="H137" t="s">
        <v>1</v>
      </c>
      <c r="R137" t="s">
        <v>2116</v>
      </c>
      <c r="T137">
        <f>IF('1. Data'!E137="e19",1,IF('1. Data'!E137="m19",1,IF('1. Data'!E137="l19",1,0)))</f>
        <v>0</v>
      </c>
      <c r="U137">
        <f>IF('1. Data'!E137="e18",1,IF('1. Data'!E137="m18",1,IF('1. Data'!E137="l18",1,0)))</f>
        <v>0</v>
      </c>
      <c r="V137">
        <f>IF('1. Data'!K137="y",IF(T137=1,1,0),0)</f>
        <v>0</v>
      </c>
      <c r="W137">
        <f>IF('1. Data'!K137="y",IF(U137=1,1,0),0)</f>
        <v>0</v>
      </c>
      <c r="X137">
        <f>IF('1. Data'!L137="y",IF(T137=1,1,0),0)</f>
        <v>0</v>
      </c>
      <c r="Y137">
        <f>IF('1. Data'!L137="y",IF(U137=1,1,0),0)</f>
        <v>0</v>
      </c>
      <c r="Z137">
        <f t="shared" si="6"/>
        <v>0</v>
      </c>
      <c r="AA137">
        <f t="shared" si="7"/>
        <v>0</v>
      </c>
    </row>
    <row r="138" spans="1:27" x14ac:dyDescent="0.25">
      <c r="A138">
        <v>134</v>
      </c>
      <c r="B138" t="s">
        <v>1127</v>
      </c>
      <c r="C138" t="s">
        <v>643</v>
      </c>
      <c r="D138" t="s">
        <v>137</v>
      </c>
      <c r="E138" t="s">
        <v>492</v>
      </c>
      <c r="G138" t="s">
        <v>2105</v>
      </c>
      <c r="H138" t="s">
        <v>1</v>
      </c>
      <c r="I138" t="s">
        <v>1</v>
      </c>
      <c r="J138" t="s">
        <v>1</v>
      </c>
      <c r="K138" t="s">
        <v>1</v>
      </c>
      <c r="M138" t="s">
        <v>1</v>
      </c>
      <c r="R138" t="s">
        <v>2116</v>
      </c>
      <c r="T138">
        <f>IF('1. Data'!E138="e19",1,IF('1. Data'!E138="m19",1,IF('1. Data'!E138="l19",1,0)))</f>
        <v>1</v>
      </c>
      <c r="U138">
        <f>IF('1. Data'!E138="e18",1,IF('1. Data'!E138="m18",1,IF('1. Data'!E138="l18",1,0)))</f>
        <v>0</v>
      </c>
      <c r="V138">
        <f>IF('1. Data'!K138="y",IF(T138=1,1,0),0)</f>
        <v>1</v>
      </c>
      <c r="W138">
        <f>IF('1. Data'!K138="y",IF(U138=1,1,0),0)</f>
        <v>0</v>
      </c>
      <c r="X138">
        <f>IF('1. Data'!L138="y",IF(T138=1,1,0),0)</f>
        <v>0</v>
      </c>
      <c r="Y138">
        <f>IF('1. Data'!L138="y",IF(U138=1,1,0),0)</f>
        <v>0</v>
      </c>
      <c r="Z138">
        <f t="shared" si="6"/>
        <v>0</v>
      </c>
      <c r="AA138">
        <f t="shared" si="7"/>
        <v>0</v>
      </c>
    </row>
    <row r="139" spans="1:27" x14ac:dyDescent="0.25">
      <c r="A139">
        <v>135</v>
      </c>
      <c r="B139" t="s">
        <v>1128</v>
      </c>
      <c r="C139" t="s">
        <v>644</v>
      </c>
      <c r="D139" t="s">
        <v>138</v>
      </c>
      <c r="E139" t="s">
        <v>2</v>
      </c>
      <c r="G139" t="s">
        <v>2105</v>
      </c>
      <c r="H139" t="s">
        <v>1</v>
      </c>
      <c r="I139" t="s">
        <v>1</v>
      </c>
      <c r="J139" t="s">
        <v>1</v>
      </c>
      <c r="R139" t="s">
        <v>2116</v>
      </c>
      <c r="T139">
        <f>IF('1. Data'!E139="e19",1,IF('1. Data'!E139="m19",1,IF('1. Data'!E139="l19",1,0)))</f>
        <v>0</v>
      </c>
      <c r="U139">
        <f>IF('1. Data'!E139="e18",1,IF('1. Data'!E139="m18",1,IF('1. Data'!E139="l18",1,0)))</f>
        <v>1</v>
      </c>
      <c r="V139">
        <f>IF('1. Data'!K139="y",IF(T139=1,1,0),0)</f>
        <v>0</v>
      </c>
      <c r="W139">
        <f>IF('1. Data'!K139="y",IF(U139=1,1,0),0)</f>
        <v>0</v>
      </c>
      <c r="X139">
        <f>IF('1. Data'!L139="y",IF(T139=1,1,0),0)</f>
        <v>0</v>
      </c>
      <c r="Y139">
        <f>IF('1. Data'!L139="y",IF(U139=1,1,0),0)</f>
        <v>0</v>
      </c>
      <c r="Z139">
        <f t="shared" si="6"/>
        <v>0</v>
      </c>
      <c r="AA139">
        <f t="shared" si="7"/>
        <v>0</v>
      </c>
    </row>
    <row r="140" spans="1:27" x14ac:dyDescent="0.25">
      <c r="A140">
        <v>136</v>
      </c>
      <c r="B140" t="s">
        <v>1129</v>
      </c>
      <c r="C140" t="s">
        <v>645</v>
      </c>
      <c r="D140" t="s">
        <v>139</v>
      </c>
      <c r="E140" t="s">
        <v>2</v>
      </c>
      <c r="G140" t="s">
        <v>2105</v>
      </c>
      <c r="H140" t="s">
        <v>1</v>
      </c>
      <c r="M140" t="s">
        <v>1</v>
      </c>
      <c r="R140" t="s">
        <v>2116</v>
      </c>
      <c r="T140">
        <f>IF('1. Data'!E140="e19",1,IF('1. Data'!E140="m19",1,IF('1. Data'!E140="l19",1,0)))</f>
        <v>0</v>
      </c>
      <c r="U140">
        <f>IF('1. Data'!E140="e18",1,IF('1. Data'!E140="m18",1,IF('1. Data'!E140="l18",1,0)))</f>
        <v>1</v>
      </c>
      <c r="V140">
        <f>IF('1. Data'!K140="y",IF(T140=1,1,0),0)</f>
        <v>0</v>
      </c>
      <c r="W140">
        <f>IF('1. Data'!K140="y",IF(U140=1,1,0),0)</f>
        <v>0</v>
      </c>
      <c r="X140">
        <f>IF('1. Data'!L140="y",IF(T140=1,1,0),0)</f>
        <v>0</v>
      </c>
      <c r="Y140">
        <f>IF('1. Data'!L140="y",IF(U140=1,1,0),0)</f>
        <v>0</v>
      </c>
      <c r="Z140">
        <f t="shared" si="6"/>
        <v>0</v>
      </c>
      <c r="AA140">
        <f t="shared" si="7"/>
        <v>0</v>
      </c>
    </row>
    <row r="141" spans="1:27" x14ac:dyDescent="0.25">
      <c r="A141">
        <v>137</v>
      </c>
      <c r="B141" t="s">
        <v>1130</v>
      </c>
      <c r="C141" t="s">
        <v>646</v>
      </c>
      <c r="D141" t="s">
        <v>140</v>
      </c>
      <c r="E141" t="s">
        <v>3</v>
      </c>
      <c r="F141">
        <v>1717</v>
      </c>
      <c r="G141" t="s">
        <v>2105</v>
      </c>
      <c r="H141" t="s">
        <v>1</v>
      </c>
      <c r="M141" t="s">
        <v>1</v>
      </c>
      <c r="R141" t="s">
        <v>2116</v>
      </c>
      <c r="T141">
        <f>IF('1. Data'!E141="e19",1,IF('1. Data'!E141="m19",1,IF('1. Data'!E141="l19",1,0)))</f>
        <v>0</v>
      </c>
      <c r="U141">
        <f>IF('1. Data'!E141="e18",1,IF('1. Data'!E141="m18",1,IF('1. Data'!E141="l18",1,0)))</f>
        <v>1</v>
      </c>
      <c r="V141">
        <f>IF('1. Data'!K141="y",IF(T141=1,1,0),0)</f>
        <v>0</v>
      </c>
      <c r="W141">
        <f>IF('1. Data'!K141="y",IF(U141=1,1,0),0)</f>
        <v>0</v>
      </c>
      <c r="X141">
        <f>IF('1. Data'!L141="y",IF(T141=1,1,0),0)</f>
        <v>0</v>
      </c>
      <c r="Y141">
        <f>IF('1. Data'!L141="y",IF(U141=1,1,0),0)</f>
        <v>0</v>
      </c>
      <c r="Z141">
        <f t="shared" si="6"/>
        <v>0</v>
      </c>
      <c r="AA141">
        <f t="shared" si="7"/>
        <v>0</v>
      </c>
    </row>
    <row r="142" spans="1:27" x14ac:dyDescent="0.25">
      <c r="A142">
        <v>138</v>
      </c>
      <c r="B142" t="s">
        <v>1131</v>
      </c>
      <c r="C142" t="s">
        <v>647</v>
      </c>
      <c r="D142" t="s">
        <v>141</v>
      </c>
      <c r="E142" t="s">
        <v>491</v>
      </c>
      <c r="G142" t="s">
        <v>2105</v>
      </c>
      <c r="H142" t="s">
        <v>1</v>
      </c>
      <c r="M142" t="s">
        <v>1</v>
      </c>
      <c r="R142" t="s">
        <v>2120</v>
      </c>
      <c r="T142">
        <f>IF('1. Data'!E142="e19",1,IF('1. Data'!E142="m19",1,IF('1. Data'!E142="l19",1,0)))</f>
        <v>0</v>
      </c>
      <c r="U142">
        <f>IF('1. Data'!E142="e18",1,IF('1. Data'!E142="m18",1,IF('1. Data'!E142="l18",1,0)))</f>
        <v>1</v>
      </c>
      <c r="V142">
        <f>IF('1. Data'!K142="y",IF(T142=1,1,0),0)</f>
        <v>0</v>
      </c>
      <c r="W142">
        <f>IF('1. Data'!K142="y",IF(U142=1,1,0),0)</f>
        <v>0</v>
      </c>
      <c r="X142">
        <f>IF('1. Data'!L142="y",IF(T142=1,1,0),0)</f>
        <v>0</v>
      </c>
      <c r="Y142">
        <f>IF('1. Data'!L142="y",IF(U142=1,1,0),0)</f>
        <v>0</v>
      </c>
      <c r="Z142">
        <f t="shared" si="6"/>
        <v>0</v>
      </c>
      <c r="AA142">
        <f t="shared" si="7"/>
        <v>0</v>
      </c>
    </row>
    <row r="143" spans="1:27" x14ac:dyDescent="0.25">
      <c r="A143">
        <v>139</v>
      </c>
      <c r="B143" t="s">
        <v>1132</v>
      </c>
      <c r="C143" t="s">
        <v>648</v>
      </c>
      <c r="D143" t="s">
        <v>142</v>
      </c>
      <c r="E143" t="s">
        <v>2</v>
      </c>
      <c r="G143" t="s">
        <v>2105</v>
      </c>
      <c r="H143" t="s">
        <v>1</v>
      </c>
      <c r="M143" t="s">
        <v>1</v>
      </c>
      <c r="R143" t="s">
        <v>2116</v>
      </c>
      <c r="T143">
        <f>IF('1. Data'!E143="e19",1,IF('1. Data'!E143="m19",1,IF('1. Data'!E143="l19",1,0)))</f>
        <v>0</v>
      </c>
      <c r="U143">
        <f>IF('1. Data'!E143="e18",1,IF('1. Data'!E143="m18",1,IF('1. Data'!E143="l18",1,0)))</f>
        <v>1</v>
      </c>
      <c r="V143">
        <f>IF('1. Data'!K143="y",IF(T143=1,1,0),0)</f>
        <v>0</v>
      </c>
      <c r="W143">
        <f>IF('1. Data'!K143="y",IF(U143=1,1,0),0)</f>
        <v>0</v>
      </c>
      <c r="X143">
        <f>IF('1. Data'!L143="y",IF(T143=1,1,0),0)</f>
        <v>0</v>
      </c>
      <c r="Y143">
        <f>IF('1. Data'!L143="y",IF(U143=1,1,0),0)</f>
        <v>0</v>
      </c>
      <c r="Z143">
        <f t="shared" si="6"/>
        <v>0</v>
      </c>
      <c r="AA143">
        <f t="shared" si="7"/>
        <v>0</v>
      </c>
    </row>
    <row r="144" spans="1:27" x14ac:dyDescent="0.25">
      <c r="A144">
        <v>140</v>
      </c>
      <c r="B144" t="s">
        <v>1133</v>
      </c>
      <c r="C144" t="s">
        <v>649</v>
      </c>
      <c r="D144" t="s">
        <v>143</v>
      </c>
      <c r="E144" t="s">
        <v>0</v>
      </c>
      <c r="G144" t="s">
        <v>2105</v>
      </c>
      <c r="H144" t="s">
        <v>1</v>
      </c>
      <c r="I144" t="s">
        <v>1</v>
      </c>
      <c r="J144" t="s">
        <v>1</v>
      </c>
      <c r="K144" t="s">
        <v>1</v>
      </c>
      <c r="M144" t="s">
        <v>1</v>
      </c>
      <c r="R144" t="s">
        <v>2116</v>
      </c>
      <c r="T144">
        <f>IF('1. Data'!E144="e19",1,IF('1. Data'!E144="m19",1,IF('1. Data'!E144="l19",1,0)))</f>
        <v>1</v>
      </c>
      <c r="U144">
        <f>IF('1. Data'!E144="e18",1,IF('1. Data'!E144="m18",1,IF('1. Data'!E144="l18",1,0)))</f>
        <v>0</v>
      </c>
      <c r="V144">
        <f>IF('1. Data'!K144="y",IF(T144=1,1,0),0)</f>
        <v>1</v>
      </c>
      <c r="W144">
        <f>IF('1. Data'!K144="y",IF(U144=1,1,0),0)</f>
        <v>0</v>
      </c>
      <c r="X144">
        <f>IF('1. Data'!L144="y",IF(T144=1,1,0),0)</f>
        <v>0</v>
      </c>
      <c r="Y144">
        <f>IF('1. Data'!L144="y",IF(U144=1,1,0),0)</f>
        <v>0</v>
      </c>
      <c r="Z144">
        <f t="shared" si="6"/>
        <v>0</v>
      </c>
      <c r="AA144">
        <f t="shared" si="7"/>
        <v>0</v>
      </c>
    </row>
    <row r="145" spans="1:27" x14ac:dyDescent="0.25">
      <c r="A145">
        <v>141</v>
      </c>
      <c r="B145" t="s">
        <v>1134</v>
      </c>
      <c r="C145" t="s">
        <v>650</v>
      </c>
      <c r="D145" t="s">
        <v>144</v>
      </c>
      <c r="E145" t="s">
        <v>2</v>
      </c>
      <c r="F145">
        <v>1784</v>
      </c>
      <c r="G145" t="s">
        <v>2105</v>
      </c>
      <c r="H145" t="s">
        <v>1</v>
      </c>
      <c r="I145" t="s">
        <v>1</v>
      </c>
      <c r="J145" t="s">
        <v>1</v>
      </c>
      <c r="M145" t="s">
        <v>1</v>
      </c>
      <c r="R145" t="s">
        <v>2116</v>
      </c>
      <c r="T145">
        <f>IF('1. Data'!E145="e19",1,IF('1. Data'!E145="m19",1,IF('1. Data'!E145="l19",1,0)))</f>
        <v>0</v>
      </c>
      <c r="U145">
        <f>IF('1. Data'!E145="e18",1,IF('1. Data'!E145="m18",1,IF('1. Data'!E145="l18",1,0)))</f>
        <v>1</v>
      </c>
      <c r="V145">
        <f>IF('1. Data'!K145="y",IF(T145=1,1,0),0)</f>
        <v>0</v>
      </c>
      <c r="W145">
        <f>IF('1. Data'!K145="y",IF(U145=1,1,0),0)</f>
        <v>0</v>
      </c>
      <c r="X145">
        <f>IF('1. Data'!L145="y",IF(T145=1,1,0),0)</f>
        <v>0</v>
      </c>
      <c r="Y145">
        <f>IF('1. Data'!L145="y",IF(U145=1,1,0),0)</f>
        <v>0</v>
      </c>
      <c r="Z145">
        <f t="shared" si="6"/>
        <v>0</v>
      </c>
      <c r="AA145">
        <f t="shared" si="7"/>
        <v>0</v>
      </c>
    </row>
    <row r="146" spans="1:27" x14ac:dyDescent="0.25">
      <c r="A146">
        <v>142</v>
      </c>
      <c r="B146" t="s">
        <v>1135</v>
      </c>
      <c r="C146" t="s">
        <v>651</v>
      </c>
      <c r="D146" t="s">
        <v>145</v>
      </c>
      <c r="E146" t="s">
        <v>0</v>
      </c>
      <c r="G146" t="s">
        <v>2105</v>
      </c>
      <c r="H146" t="s">
        <v>1</v>
      </c>
      <c r="I146" t="s">
        <v>1</v>
      </c>
      <c r="J146" t="s">
        <v>1</v>
      </c>
      <c r="M146" t="s">
        <v>1</v>
      </c>
      <c r="R146" t="s">
        <v>2116</v>
      </c>
      <c r="T146">
        <f>IF('1. Data'!E146="e19",1,IF('1. Data'!E146="m19",1,IF('1. Data'!E146="l19",1,0)))</f>
        <v>1</v>
      </c>
      <c r="U146">
        <f>IF('1. Data'!E146="e18",1,IF('1. Data'!E146="m18",1,IF('1. Data'!E146="l18",1,0)))</f>
        <v>0</v>
      </c>
      <c r="V146">
        <f>IF('1. Data'!K146="y",IF(T146=1,1,0),0)</f>
        <v>0</v>
      </c>
      <c r="W146">
        <f>IF('1. Data'!K146="y",IF(U146=1,1,0),0)</f>
        <v>0</v>
      </c>
      <c r="X146">
        <f>IF('1. Data'!L146="y",IF(T146=1,1,0),0)</f>
        <v>0</v>
      </c>
      <c r="Y146">
        <f>IF('1. Data'!L146="y",IF(U146=1,1,0),0)</f>
        <v>0</v>
      </c>
      <c r="Z146">
        <f t="shared" si="6"/>
        <v>0</v>
      </c>
      <c r="AA146">
        <f t="shared" si="7"/>
        <v>0</v>
      </c>
    </row>
    <row r="147" spans="1:27" x14ac:dyDescent="0.25">
      <c r="A147">
        <v>143</v>
      </c>
      <c r="B147" t="s">
        <v>1136</v>
      </c>
      <c r="C147" t="s">
        <v>652</v>
      </c>
      <c r="D147" t="s">
        <v>146</v>
      </c>
      <c r="E147" t="s">
        <v>2</v>
      </c>
      <c r="G147" t="s">
        <v>2105</v>
      </c>
      <c r="H147" t="s">
        <v>1</v>
      </c>
      <c r="I147" t="s">
        <v>1</v>
      </c>
      <c r="J147" t="s">
        <v>1</v>
      </c>
      <c r="K147" t="s">
        <v>1</v>
      </c>
      <c r="M147" t="s">
        <v>1</v>
      </c>
      <c r="R147" t="s">
        <v>2116</v>
      </c>
      <c r="T147">
        <f>IF('1. Data'!E147="e19",1,IF('1. Data'!E147="m19",1,IF('1. Data'!E147="l19",1,0)))</f>
        <v>0</v>
      </c>
      <c r="U147">
        <f>IF('1. Data'!E147="e18",1,IF('1. Data'!E147="m18",1,IF('1. Data'!E147="l18",1,0)))</f>
        <v>1</v>
      </c>
      <c r="V147">
        <f>IF('1. Data'!K147="y",IF(T147=1,1,0),0)</f>
        <v>0</v>
      </c>
      <c r="W147">
        <f>IF('1. Data'!K147="y",IF(U147=1,1,0),0)</f>
        <v>1</v>
      </c>
      <c r="X147">
        <f>IF('1. Data'!L147="y",IF(T147=1,1,0),0)</f>
        <v>0</v>
      </c>
      <c r="Y147">
        <f>IF('1. Data'!L147="y",IF(U147=1,1,0),0)</f>
        <v>0</v>
      </c>
      <c r="Z147">
        <f t="shared" si="6"/>
        <v>0</v>
      </c>
      <c r="AA147">
        <f t="shared" si="7"/>
        <v>0</v>
      </c>
    </row>
    <row r="148" spans="1:27" x14ac:dyDescent="0.25">
      <c r="A148">
        <v>144</v>
      </c>
      <c r="B148" t="s">
        <v>1137</v>
      </c>
      <c r="C148" t="s">
        <v>653</v>
      </c>
      <c r="D148" t="s">
        <v>147</v>
      </c>
      <c r="E148" t="s">
        <v>492</v>
      </c>
      <c r="F148">
        <v>1867</v>
      </c>
      <c r="G148" t="s">
        <v>2105</v>
      </c>
      <c r="H148" t="s">
        <v>1</v>
      </c>
      <c r="I148" t="s">
        <v>1</v>
      </c>
      <c r="J148" t="s">
        <v>1</v>
      </c>
      <c r="L148" t="s">
        <v>1</v>
      </c>
      <c r="R148" t="s">
        <v>2116</v>
      </c>
      <c r="T148">
        <f>IF('1. Data'!E148="e19",1,IF('1. Data'!E148="m19",1,IF('1. Data'!E148="l19",1,0)))</f>
        <v>1</v>
      </c>
      <c r="U148">
        <f>IF('1. Data'!E148="e18",1,IF('1. Data'!E148="m18",1,IF('1. Data'!E148="l18",1,0)))</f>
        <v>0</v>
      </c>
      <c r="V148">
        <f>IF('1. Data'!K148="y",IF(T148=1,1,0),0)</f>
        <v>0</v>
      </c>
      <c r="W148">
        <f>IF('1. Data'!K148="y",IF(U148=1,1,0),0)</f>
        <v>0</v>
      </c>
      <c r="X148">
        <f>IF('1. Data'!L148="y",IF(T148=1,1,0),0)</f>
        <v>1</v>
      </c>
      <c r="Y148">
        <f>IF('1. Data'!L148="y",IF(U148=1,1,0),0)</f>
        <v>0</v>
      </c>
      <c r="Z148">
        <f t="shared" si="6"/>
        <v>0</v>
      </c>
      <c r="AA148">
        <f t="shared" si="7"/>
        <v>0</v>
      </c>
    </row>
    <row r="149" spans="1:27" x14ac:dyDescent="0.25">
      <c r="A149">
        <v>145</v>
      </c>
      <c r="B149" t="s">
        <v>1138</v>
      </c>
      <c r="C149" t="s">
        <v>654</v>
      </c>
      <c r="D149" t="s">
        <v>148</v>
      </c>
      <c r="E149" t="s">
        <v>3</v>
      </c>
      <c r="G149" t="s">
        <v>2105</v>
      </c>
      <c r="H149" t="s">
        <v>1</v>
      </c>
      <c r="L149" t="s">
        <v>1</v>
      </c>
      <c r="M149" t="s">
        <v>1</v>
      </c>
      <c r="R149" t="s">
        <v>2116</v>
      </c>
      <c r="T149">
        <f>IF('1. Data'!E149="e19",1,IF('1. Data'!E149="m19",1,IF('1. Data'!E149="l19",1,0)))</f>
        <v>0</v>
      </c>
      <c r="U149">
        <f>IF('1. Data'!E149="e18",1,IF('1. Data'!E149="m18",1,IF('1. Data'!E149="l18",1,0)))</f>
        <v>1</v>
      </c>
      <c r="V149">
        <f>IF('1. Data'!K149="y",IF(T149=1,1,0),0)</f>
        <v>0</v>
      </c>
      <c r="W149">
        <f>IF('1. Data'!K149="y",IF(U149=1,1,0),0)</f>
        <v>0</v>
      </c>
      <c r="X149">
        <f>IF('1. Data'!L149="y",IF(T149=1,1,0),0)</f>
        <v>0</v>
      </c>
      <c r="Y149">
        <f>IF('1. Data'!L149="y",IF(U149=1,1,0),0)</f>
        <v>1</v>
      </c>
      <c r="Z149">
        <f t="shared" si="6"/>
        <v>0</v>
      </c>
      <c r="AA149">
        <f t="shared" si="7"/>
        <v>0</v>
      </c>
    </row>
    <row r="150" spans="1:27" x14ac:dyDescent="0.25">
      <c r="A150">
        <v>146</v>
      </c>
      <c r="B150" t="s">
        <v>1139</v>
      </c>
      <c r="C150" t="s">
        <v>655</v>
      </c>
      <c r="D150" t="s">
        <v>149</v>
      </c>
      <c r="E150" t="s">
        <v>0</v>
      </c>
      <c r="G150" t="s">
        <v>2105</v>
      </c>
      <c r="H150" t="s">
        <v>1</v>
      </c>
      <c r="I150" t="s">
        <v>1</v>
      </c>
      <c r="M150" t="s">
        <v>1</v>
      </c>
      <c r="Q150" t="s">
        <v>1</v>
      </c>
      <c r="R150" t="s">
        <v>2116</v>
      </c>
      <c r="T150">
        <f>IF('1. Data'!E150="e19",1,IF('1. Data'!E150="m19",1,IF('1. Data'!E150="l19",1,0)))</f>
        <v>1</v>
      </c>
      <c r="U150">
        <f>IF('1. Data'!E150="e18",1,IF('1. Data'!E150="m18",1,IF('1. Data'!E150="l18",1,0)))</f>
        <v>0</v>
      </c>
      <c r="V150">
        <f>IF('1. Data'!K150="y",IF(T150=1,1,0),0)</f>
        <v>0</v>
      </c>
      <c r="W150">
        <f>IF('1. Data'!K150="y",IF(U150=1,1,0),0)</f>
        <v>0</v>
      </c>
      <c r="X150">
        <f>IF('1. Data'!L150="y",IF(T150=1,1,0),0)</f>
        <v>0</v>
      </c>
      <c r="Y150">
        <f>IF('1. Data'!L150="y",IF(U150=1,1,0),0)</f>
        <v>0</v>
      </c>
      <c r="Z150">
        <f t="shared" si="6"/>
        <v>0</v>
      </c>
      <c r="AA150">
        <f t="shared" si="7"/>
        <v>0</v>
      </c>
    </row>
    <row r="151" spans="1:27" x14ac:dyDescent="0.25">
      <c r="A151">
        <v>147</v>
      </c>
      <c r="B151" t="s">
        <v>1140</v>
      </c>
      <c r="C151" t="s">
        <v>656</v>
      </c>
      <c r="D151" t="s">
        <v>150</v>
      </c>
      <c r="E151" t="s">
        <v>0</v>
      </c>
      <c r="F151">
        <v>1819</v>
      </c>
      <c r="G151" t="s">
        <v>2105</v>
      </c>
      <c r="H151" t="s">
        <v>1</v>
      </c>
      <c r="I151" t="s">
        <v>1</v>
      </c>
      <c r="J151" t="s">
        <v>1</v>
      </c>
      <c r="M151" t="s">
        <v>1</v>
      </c>
      <c r="R151" t="s">
        <v>2116</v>
      </c>
      <c r="T151">
        <f>IF('1. Data'!E151="e19",1,IF('1. Data'!E151="m19",1,IF('1. Data'!E151="l19",1,0)))</f>
        <v>1</v>
      </c>
      <c r="U151">
        <f>IF('1. Data'!E151="e18",1,IF('1. Data'!E151="m18",1,IF('1. Data'!E151="l18",1,0)))</f>
        <v>0</v>
      </c>
      <c r="V151">
        <f>IF('1. Data'!K151="y",IF(T151=1,1,0),0)</f>
        <v>0</v>
      </c>
      <c r="W151">
        <f>IF('1. Data'!K151="y",IF(U151=1,1,0),0)</f>
        <v>0</v>
      </c>
      <c r="X151">
        <f>IF('1. Data'!L151="y",IF(T151=1,1,0),0)</f>
        <v>0</v>
      </c>
      <c r="Y151">
        <f>IF('1. Data'!L151="y",IF(U151=1,1,0),0)</f>
        <v>0</v>
      </c>
      <c r="Z151">
        <f t="shared" si="6"/>
        <v>0</v>
      </c>
      <c r="AA151">
        <f t="shared" si="7"/>
        <v>0</v>
      </c>
    </row>
    <row r="152" spans="1:27" x14ac:dyDescent="0.25">
      <c r="A152">
        <v>148</v>
      </c>
      <c r="B152" t="s">
        <v>1141</v>
      </c>
      <c r="C152" t="s">
        <v>657</v>
      </c>
      <c r="D152" t="s">
        <v>151</v>
      </c>
      <c r="E152" t="s">
        <v>492</v>
      </c>
      <c r="G152" t="s">
        <v>2105</v>
      </c>
      <c r="I152" t="s">
        <v>1</v>
      </c>
      <c r="J152" t="s">
        <v>1</v>
      </c>
      <c r="P152" t="s">
        <v>1</v>
      </c>
      <c r="R152" t="s">
        <v>2116</v>
      </c>
      <c r="T152">
        <f>IF('1. Data'!E152="e19",1,IF('1. Data'!E152="m19",1,IF('1. Data'!E152="l19",1,0)))</f>
        <v>1</v>
      </c>
      <c r="U152">
        <f>IF('1. Data'!E152="e18",1,IF('1. Data'!E152="m18",1,IF('1. Data'!E152="l18",1,0)))</f>
        <v>0</v>
      </c>
      <c r="V152">
        <f>IF('1. Data'!K152="y",IF(T152=1,1,0),0)</f>
        <v>0</v>
      </c>
      <c r="W152">
        <f>IF('1. Data'!K152="y",IF(U152=1,1,0),0)</f>
        <v>0</v>
      </c>
      <c r="X152">
        <f>IF('1. Data'!L152="y",IF(T152=1,1,0),0)</f>
        <v>0</v>
      </c>
      <c r="Y152">
        <f>IF('1. Data'!L152="y",IF(U152=1,1,0),0)</f>
        <v>0</v>
      </c>
      <c r="Z152">
        <f t="shared" si="6"/>
        <v>1</v>
      </c>
      <c r="AA152">
        <f t="shared" si="7"/>
        <v>1</v>
      </c>
    </row>
    <row r="153" spans="1:27" x14ac:dyDescent="0.25">
      <c r="A153">
        <v>149</v>
      </c>
      <c r="B153" t="s">
        <v>1142</v>
      </c>
      <c r="C153" t="s">
        <v>658</v>
      </c>
      <c r="D153" t="s">
        <v>152</v>
      </c>
      <c r="E153" t="s">
        <v>3</v>
      </c>
      <c r="G153" t="s">
        <v>2105</v>
      </c>
      <c r="H153" t="s">
        <v>1</v>
      </c>
      <c r="I153" t="s">
        <v>1</v>
      </c>
      <c r="J153" t="s">
        <v>1</v>
      </c>
      <c r="M153" t="s">
        <v>1</v>
      </c>
      <c r="R153" t="s">
        <v>2121</v>
      </c>
      <c r="T153">
        <f>IF('1. Data'!E153="e19",1,IF('1. Data'!E153="m19",1,IF('1. Data'!E153="l19",1,0)))</f>
        <v>0</v>
      </c>
      <c r="U153">
        <f>IF('1. Data'!E153="e18",1,IF('1. Data'!E153="m18",1,IF('1. Data'!E153="l18",1,0)))</f>
        <v>1</v>
      </c>
      <c r="V153">
        <f>IF('1. Data'!K153="y",IF(T153=1,1,0),0)</f>
        <v>0</v>
      </c>
      <c r="W153">
        <f>IF('1. Data'!K153="y",IF(U153=1,1,0),0)</f>
        <v>0</v>
      </c>
      <c r="X153">
        <f>IF('1. Data'!L153="y",IF(T153=1,1,0),0)</f>
        <v>0</v>
      </c>
      <c r="Y153">
        <f>IF('1. Data'!L153="y",IF(U153=1,1,0),0)</f>
        <v>0</v>
      </c>
      <c r="Z153">
        <f t="shared" si="6"/>
        <v>0</v>
      </c>
      <c r="AA153">
        <f t="shared" si="7"/>
        <v>0</v>
      </c>
    </row>
    <row r="154" spans="1:27" x14ac:dyDescent="0.25">
      <c r="A154">
        <v>150</v>
      </c>
      <c r="B154" t="s">
        <v>1143</v>
      </c>
      <c r="C154" t="s">
        <v>659</v>
      </c>
      <c r="D154" t="s">
        <v>153</v>
      </c>
      <c r="E154" t="s">
        <v>0</v>
      </c>
      <c r="F154">
        <v>1816</v>
      </c>
      <c r="G154" t="s">
        <v>2105</v>
      </c>
      <c r="I154" t="s">
        <v>1</v>
      </c>
      <c r="M154" t="s">
        <v>1</v>
      </c>
      <c r="Q154" t="s">
        <v>1</v>
      </c>
      <c r="R154" t="s">
        <v>2122</v>
      </c>
      <c r="T154">
        <f>IF('1. Data'!E154="e19",1,IF('1. Data'!E154="m19",1,IF('1. Data'!E154="l19",1,0)))</f>
        <v>1</v>
      </c>
      <c r="U154">
        <f>IF('1. Data'!E154="e18",1,IF('1. Data'!E154="m18",1,IF('1. Data'!E154="l18",1,0)))</f>
        <v>0</v>
      </c>
      <c r="V154">
        <f>IF('1. Data'!K154="y",IF(T154=1,1,0),0)</f>
        <v>0</v>
      </c>
      <c r="W154">
        <f>IF('1. Data'!K154="y",IF(U154=1,1,0),0)</f>
        <v>0</v>
      </c>
      <c r="X154">
        <f>IF('1. Data'!L154="y",IF(T154=1,1,0),0)</f>
        <v>0</v>
      </c>
      <c r="Y154">
        <f>IF('1. Data'!L154="y",IF(U154=1,1,0),0)</f>
        <v>0</v>
      </c>
      <c r="Z154">
        <f t="shared" si="6"/>
        <v>1</v>
      </c>
      <c r="AA154">
        <f t="shared" si="7"/>
        <v>0</v>
      </c>
    </row>
    <row r="155" spans="1:27" x14ac:dyDescent="0.25">
      <c r="A155">
        <v>151</v>
      </c>
      <c r="B155" t="s">
        <v>1144</v>
      </c>
      <c r="C155" t="s">
        <v>660</v>
      </c>
      <c r="D155" t="s">
        <v>154</v>
      </c>
      <c r="E155" t="s">
        <v>0</v>
      </c>
      <c r="G155" t="s">
        <v>2105</v>
      </c>
      <c r="H155" t="s">
        <v>1</v>
      </c>
      <c r="I155" t="s">
        <v>1</v>
      </c>
      <c r="Q155" t="s">
        <v>1</v>
      </c>
      <c r="R155" t="s">
        <v>2116</v>
      </c>
      <c r="T155">
        <f>IF('1. Data'!E155="e19",1,IF('1. Data'!E155="m19",1,IF('1. Data'!E155="l19",1,0)))</f>
        <v>1</v>
      </c>
      <c r="U155">
        <f>IF('1. Data'!E155="e18",1,IF('1. Data'!E155="m18",1,IF('1. Data'!E155="l18",1,0)))</f>
        <v>0</v>
      </c>
      <c r="V155">
        <f>IF('1. Data'!K155="y",IF(T155=1,1,0),0)</f>
        <v>0</v>
      </c>
      <c r="W155">
        <f>IF('1. Data'!K155="y",IF(U155=1,1,0),0)</f>
        <v>0</v>
      </c>
      <c r="X155">
        <f>IF('1. Data'!L155="y",IF(T155=1,1,0),0)</f>
        <v>0</v>
      </c>
      <c r="Y155">
        <f>IF('1. Data'!L155="y",IF(U155=1,1,0),0)</f>
        <v>0</v>
      </c>
      <c r="Z155">
        <f t="shared" si="6"/>
        <v>0</v>
      </c>
      <c r="AA155">
        <f t="shared" si="7"/>
        <v>0</v>
      </c>
    </row>
    <row r="156" spans="1:27" x14ac:dyDescent="0.25">
      <c r="A156">
        <v>152</v>
      </c>
      <c r="B156" t="s">
        <v>1145</v>
      </c>
      <c r="C156" t="s">
        <v>661</v>
      </c>
      <c r="D156" t="s">
        <v>155</v>
      </c>
      <c r="E156" t="s">
        <v>2</v>
      </c>
      <c r="F156">
        <v>1783</v>
      </c>
      <c r="G156" t="s">
        <v>2105</v>
      </c>
      <c r="J156" t="s">
        <v>1</v>
      </c>
      <c r="R156" t="s">
        <v>2116</v>
      </c>
      <c r="T156">
        <f>IF('1. Data'!E156="e19",1,IF('1. Data'!E156="m19",1,IF('1. Data'!E156="l19",1,0)))</f>
        <v>0</v>
      </c>
      <c r="U156">
        <f>IF('1. Data'!E156="e18",1,IF('1. Data'!E156="m18",1,IF('1. Data'!E156="l18",1,0)))</f>
        <v>1</v>
      </c>
      <c r="V156">
        <f>IF('1. Data'!K156="y",IF(T156=1,1,0),0)</f>
        <v>0</v>
      </c>
      <c r="W156">
        <f>IF('1. Data'!K156="y",IF(U156=1,1,0),0)</f>
        <v>0</v>
      </c>
      <c r="X156">
        <f>IF('1. Data'!L156="y",IF(T156=1,1,0),0)</f>
        <v>0</v>
      </c>
      <c r="Y156">
        <f>IF('1. Data'!L156="y",IF(U156=1,1,0),0)</f>
        <v>0</v>
      </c>
      <c r="Z156">
        <f t="shared" si="6"/>
        <v>0</v>
      </c>
      <c r="AA156">
        <f t="shared" si="7"/>
        <v>1</v>
      </c>
    </row>
    <row r="157" spans="1:27" x14ac:dyDescent="0.25">
      <c r="A157">
        <v>153</v>
      </c>
      <c r="B157" t="s">
        <v>1146</v>
      </c>
      <c r="C157" t="s">
        <v>662</v>
      </c>
      <c r="D157" t="s">
        <v>156</v>
      </c>
      <c r="E157" t="s">
        <v>2</v>
      </c>
      <c r="G157" t="s">
        <v>2105</v>
      </c>
      <c r="H157" t="s">
        <v>1</v>
      </c>
      <c r="M157" t="s">
        <v>1</v>
      </c>
      <c r="R157" t="s">
        <v>2116</v>
      </c>
      <c r="T157">
        <f>IF('1. Data'!E157="e19",1,IF('1. Data'!E157="m19",1,IF('1. Data'!E157="l19",1,0)))</f>
        <v>0</v>
      </c>
      <c r="U157">
        <f>IF('1. Data'!E157="e18",1,IF('1. Data'!E157="m18",1,IF('1. Data'!E157="l18",1,0)))</f>
        <v>1</v>
      </c>
      <c r="V157">
        <f>IF('1. Data'!K157="y",IF(T157=1,1,0),0)</f>
        <v>0</v>
      </c>
      <c r="W157">
        <f>IF('1. Data'!K157="y",IF(U157=1,1,0),0)</f>
        <v>0</v>
      </c>
      <c r="X157">
        <f>IF('1. Data'!L157="y",IF(T157=1,1,0),0)</f>
        <v>0</v>
      </c>
      <c r="Y157">
        <f>IF('1. Data'!L157="y",IF(U157=1,1,0),0)</f>
        <v>0</v>
      </c>
      <c r="Z157">
        <f t="shared" si="6"/>
        <v>0</v>
      </c>
      <c r="AA157">
        <f t="shared" si="7"/>
        <v>0</v>
      </c>
    </row>
    <row r="158" spans="1:27" x14ac:dyDescent="0.25">
      <c r="A158">
        <v>154</v>
      </c>
      <c r="B158" t="s">
        <v>1147</v>
      </c>
      <c r="C158" t="s">
        <v>663</v>
      </c>
      <c r="D158" t="s">
        <v>157</v>
      </c>
      <c r="E158" t="s">
        <v>2</v>
      </c>
      <c r="G158" t="s">
        <v>2105</v>
      </c>
      <c r="H158" t="s">
        <v>1</v>
      </c>
      <c r="I158" t="s">
        <v>1</v>
      </c>
      <c r="J158" t="s">
        <v>1</v>
      </c>
      <c r="K158" t="s">
        <v>1</v>
      </c>
      <c r="Q158" t="s">
        <v>1</v>
      </c>
      <c r="R158" t="s">
        <v>2116</v>
      </c>
      <c r="T158">
        <f>IF('1. Data'!E158="e19",1,IF('1. Data'!E158="m19",1,IF('1. Data'!E158="l19",1,0)))</f>
        <v>0</v>
      </c>
      <c r="U158">
        <f>IF('1. Data'!E158="e18",1,IF('1. Data'!E158="m18",1,IF('1. Data'!E158="l18",1,0)))</f>
        <v>1</v>
      </c>
      <c r="V158">
        <f>IF('1. Data'!K158="y",IF(T158=1,1,0),0)</f>
        <v>0</v>
      </c>
      <c r="W158">
        <f>IF('1. Data'!K158="y",IF(U158=1,1,0),0)</f>
        <v>1</v>
      </c>
      <c r="X158">
        <f>IF('1. Data'!L158="y",IF(T158=1,1,0),0)</f>
        <v>0</v>
      </c>
      <c r="Y158">
        <f>IF('1. Data'!L158="y",IF(U158=1,1,0),0)</f>
        <v>0</v>
      </c>
      <c r="Z158">
        <f t="shared" si="6"/>
        <v>0</v>
      </c>
      <c r="AA158">
        <f t="shared" si="7"/>
        <v>0</v>
      </c>
    </row>
    <row r="159" spans="1:27" x14ac:dyDescent="0.25">
      <c r="A159">
        <v>155</v>
      </c>
      <c r="B159" t="s">
        <v>1148</v>
      </c>
      <c r="C159" t="s">
        <v>664</v>
      </c>
      <c r="D159" t="s">
        <v>158</v>
      </c>
      <c r="E159" t="s">
        <v>0</v>
      </c>
      <c r="G159" t="s">
        <v>2105</v>
      </c>
      <c r="H159" t="s">
        <v>1</v>
      </c>
      <c r="I159" t="s">
        <v>1</v>
      </c>
      <c r="J159" t="s">
        <v>1</v>
      </c>
      <c r="Q159" t="s">
        <v>1</v>
      </c>
      <c r="R159" t="s">
        <v>2123</v>
      </c>
      <c r="T159">
        <f>IF('1. Data'!E159="e19",1,IF('1. Data'!E159="m19",1,IF('1. Data'!E159="l19",1,0)))</f>
        <v>1</v>
      </c>
      <c r="U159">
        <f>IF('1. Data'!E159="e18",1,IF('1. Data'!E159="m18",1,IF('1. Data'!E159="l18",1,0)))</f>
        <v>0</v>
      </c>
      <c r="V159">
        <f>IF('1. Data'!K159="y",IF(T159=1,1,0),0)</f>
        <v>0</v>
      </c>
      <c r="W159">
        <f>IF('1. Data'!K159="y",IF(U159=1,1,0),0)</f>
        <v>0</v>
      </c>
      <c r="X159">
        <f>IF('1. Data'!L159="y",IF(T159=1,1,0),0)</f>
        <v>0</v>
      </c>
      <c r="Y159">
        <f>IF('1. Data'!L159="y",IF(U159=1,1,0),0)</f>
        <v>0</v>
      </c>
      <c r="Z159">
        <f t="shared" si="6"/>
        <v>0</v>
      </c>
      <c r="AA159">
        <f t="shared" si="7"/>
        <v>0</v>
      </c>
    </row>
    <row r="160" spans="1:27" x14ac:dyDescent="0.25">
      <c r="A160">
        <v>156</v>
      </c>
      <c r="B160" t="s">
        <v>1149</v>
      </c>
      <c r="C160" t="s">
        <v>665</v>
      </c>
      <c r="D160" t="s">
        <v>159</v>
      </c>
      <c r="E160" t="s">
        <v>0</v>
      </c>
      <c r="G160" t="s">
        <v>2105</v>
      </c>
      <c r="H160" t="s">
        <v>1</v>
      </c>
      <c r="I160" t="s">
        <v>1</v>
      </c>
      <c r="M160" t="s">
        <v>1</v>
      </c>
      <c r="R160" t="s">
        <v>2116</v>
      </c>
      <c r="T160">
        <f>IF('1. Data'!E160="e19",1,IF('1. Data'!E160="m19",1,IF('1. Data'!E160="l19",1,0)))</f>
        <v>1</v>
      </c>
      <c r="U160">
        <f>IF('1. Data'!E160="e18",1,IF('1. Data'!E160="m18",1,IF('1. Data'!E160="l18",1,0)))</f>
        <v>0</v>
      </c>
      <c r="V160">
        <f>IF('1. Data'!K160="y",IF(T160=1,1,0),0)</f>
        <v>0</v>
      </c>
      <c r="W160">
        <f>IF('1. Data'!K160="y",IF(U160=1,1,0),0)</f>
        <v>0</v>
      </c>
      <c r="X160">
        <f>IF('1. Data'!L160="y",IF(T160=1,1,0),0)</f>
        <v>0</v>
      </c>
      <c r="Y160">
        <f>IF('1. Data'!L160="y",IF(U160=1,1,0),0)</f>
        <v>0</v>
      </c>
      <c r="Z160">
        <f t="shared" si="6"/>
        <v>0</v>
      </c>
      <c r="AA160">
        <f t="shared" si="7"/>
        <v>0</v>
      </c>
    </row>
    <row r="161" spans="1:27" x14ac:dyDescent="0.25">
      <c r="A161">
        <v>157</v>
      </c>
      <c r="B161" t="s">
        <v>1150</v>
      </c>
      <c r="C161" t="s">
        <v>666</v>
      </c>
      <c r="D161" t="s">
        <v>160</v>
      </c>
      <c r="E161" t="s">
        <v>3</v>
      </c>
      <c r="G161" t="s">
        <v>2105</v>
      </c>
      <c r="H161" t="s">
        <v>1</v>
      </c>
      <c r="I161" t="s">
        <v>1</v>
      </c>
      <c r="M161" t="s">
        <v>1</v>
      </c>
      <c r="R161" t="s">
        <v>2116</v>
      </c>
      <c r="T161">
        <f>IF('1. Data'!E161="e19",1,IF('1. Data'!E161="m19",1,IF('1. Data'!E161="l19",1,0)))</f>
        <v>0</v>
      </c>
      <c r="U161">
        <f>IF('1. Data'!E161="e18",1,IF('1. Data'!E161="m18",1,IF('1. Data'!E161="l18",1,0)))</f>
        <v>1</v>
      </c>
      <c r="V161">
        <f>IF('1. Data'!K161="y",IF(T161=1,1,0),0)</f>
        <v>0</v>
      </c>
      <c r="W161">
        <f>IF('1. Data'!K161="y",IF(U161=1,1,0),0)</f>
        <v>0</v>
      </c>
      <c r="X161">
        <f>IF('1. Data'!L161="y",IF(T161=1,1,0),0)</f>
        <v>0</v>
      </c>
      <c r="Y161">
        <f>IF('1. Data'!L161="y",IF(U161=1,1,0),0)</f>
        <v>0</v>
      </c>
      <c r="Z161">
        <f t="shared" si="6"/>
        <v>0</v>
      </c>
      <c r="AA161">
        <f t="shared" si="7"/>
        <v>0</v>
      </c>
    </row>
    <row r="162" spans="1:27" x14ac:dyDescent="0.25">
      <c r="A162">
        <v>158</v>
      </c>
      <c r="B162" t="s">
        <v>1151</v>
      </c>
      <c r="C162" t="s">
        <v>667</v>
      </c>
      <c r="D162" t="s">
        <v>161</v>
      </c>
      <c r="E162" t="s">
        <v>0</v>
      </c>
      <c r="G162" t="s">
        <v>2105</v>
      </c>
      <c r="H162" t="s">
        <v>1</v>
      </c>
      <c r="I162" t="s">
        <v>1</v>
      </c>
      <c r="M162" t="s">
        <v>1</v>
      </c>
      <c r="R162" t="s">
        <v>2116</v>
      </c>
      <c r="T162">
        <f>IF('1. Data'!E162="e19",1,IF('1. Data'!E162="m19",1,IF('1. Data'!E162="l19",1,0)))</f>
        <v>1</v>
      </c>
      <c r="U162">
        <f>IF('1. Data'!E162="e18",1,IF('1. Data'!E162="m18",1,IF('1. Data'!E162="l18",1,0)))</f>
        <v>0</v>
      </c>
      <c r="V162">
        <f>IF('1. Data'!K162="y",IF(T162=1,1,0),0)</f>
        <v>0</v>
      </c>
      <c r="W162">
        <f>IF('1. Data'!K162="y",IF(U162=1,1,0),0)</f>
        <v>0</v>
      </c>
      <c r="X162">
        <f>IF('1. Data'!L162="y",IF(T162=1,1,0),0)</f>
        <v>0</v>
      </c>
      <c r="Y162">
        <f>IF('1. Data'!L162="y",IF(U162=1,1,0),0)</f>
        <v>0</v>
      </c>
      <c r="Z162">
        <f t="shared" si="6"/>
        <v>0</v>
      </c>
      <c r="AA162">
        <f t="shared" si="7"/>
        <v>0</v>
      </c>
    </row>
    <row r="163" spans="1:27" x14ac:dyDescent="0.25">
      <c r="A163">
        <v>159</v>
      </c>
      <c r="B163" t="s">
        <v>1152</v>
      </c>
      <c r="C163" t="s">
        <v>668</v>
      </c>
      <c r="D163" t="s">
        <v>162</v>
      </c>
      <c r="E163" t="s">
        <v>2</v>
      </c>
      <c r="F163">
        <v>1792</v>
      </c>
      <c r="G163" t="s">
        <v>2105</v>
      </c>
      <c r="H163" t="s">
        <v>1</v>
      </c>
      <c r="M163" t="s">
        <v>1</v>
      </c>
      <c r="Q163" t="s">
        <v>1</v>
      </c>
      <c r="R163" t="s">
        <v>2116</v>
      </c>
      <c r="T163">
        <f>IF('1. Data'!E163="e19",1,IF('1. Data'!E163="m19",1,IF('1. Data'!E163="l19",1,0)))</f>
        <v>0</v>
      </c>
      <c r="U163">
        <f>IF('1. Data'!E163="e18",1,IF('1. Data'!E163="m18",1,IF('1. Data'!E163="l18",1,0)))</f>
        <v>1</v>
      </c>
      <c r="V163">
        <f>IF('1. Data'!K163="y",IF(T163=1,1,0),0)</f>
        <v>0</v>
      </c>
      <c r="W163">
        <f>IF('1. Data'!K163="y",IF(U163=1,1,0),0)</f>
        <v>0</v>
      </c>
      <c r="X163">
        <f>IF('1. Data'!L163="y",IF(T163=1,1,0),0)</f>
        <v>0</v>
      </c>
      <c r="Y163">
        <f>IF('1. Data'!L163="y",IF(U163=1,1,0),0)</f>
        <v>0</v>
      </c>
      <c r="Z163">
        <f t="shared" si="6"/>
        <v>0</v>
      </c>
      <c r="AA163">
        <f t="shared" si="7"/>
        <v>0</v>
      </c>
    </row>
    <row r="164" spans="1:27" x14ac:dyDescent="0.25">
      <c r="A164">
        <v>160</v>
      </c>
      <c r="B164" t="s">
        <v>1153</v>
      </c>
      <c r="C164" t="s">
        <v>669</v>
      </c>
      <c r="D164" t="s">
        <v>163</v>
      </c>
      <c r="E164" t="s">
        <v>0</v>
      </c>
      <c r="G164" t="s">
        <v>2105</v>
      </c>
      <c r="H164" t="s">
        <v>1</v>
      </c>
      <c r="M164" t="s">
        <v>1</v>
      </c>
      <c r="R164" t="s">
        <v>2116</v>
      </c>
      <c r="T164">
        <f>IF('1. Data'!E164="e19",1,IF('1. Data'!E164="m19",1,IF('1. Data'!E164="l19",1,0)))</f>
        <v>1</v>
      </c>
      <c r="U164">
        <f>IF('1. Data'!E164="e18",1,IF('1. Data'!E164="m18",1,IF('1. Data'!E164="l18",1,0)))</f>
        <v>0</v>
      </c>
      <c r="V164">
        <f>IF('1. Data'!K164="y",IF(T164=1,1,0),0)</f>
        <v>0</v>
      </c>
      <c r="W164">
        <f>IF('1. Data'!K164="y",IF(U164=1,1,0),0)</f>
        <v>0</v>
      </c>
      <c r="X164">
        <f>IF('1. Data'!L164="y",IF(T164=1,1,0),0)</f>
        <v>0</v>
      </c>
      <c r="Y164">
        <f>IF('1. Data'!L164="y",IF(U164=1,1,0),0)</f>
        <v>0</v>
      </c>
      <c r="Z164">
        <f t="shared" si="6"/>
        <v>0</v>
      </c>
      <c r="AA164">
        <f t="shared" si="7"/>
        <v>0</v>
      </c>
    </row>
    <row r="165" spans="1:27" x14ac:dyDescent="0.25">
      <c r="A165">
        <v>161</v>
      </c>
      <c r="B165" t="s">
        <v>1154</v>
      </c>
      <c r="C165" t="s">
        <v>670</v>
      </c>
      <c r="D165" t="s">
        <v>164</v>
      </c>
      <c r="E165" t="s">
        <v>491</v>
      </c>
      <c r="G165" t="s">
        <v>2105</v>
      </c>
      <c r="H165" t="s">
        <v>1</v>
      </c>
      <c r="I165" t="s">
        <v>1</v>
      </c>
      <c r="J165" t="s">
        <v>1</v>
      </c>
      <c r="R165" t="s">
        <v>2116</v>
      </c>
      <c r="T165">
        <f>IF('1. Data'!E165="e19",1,IF('1. Data'!E165="m19",1,IF('1. Data'!E165="l19",1,0)))</f>
        <v>0</v>
      </c>
      <c r="U165">
        <f>IF('1. Data'!E165="e18",1,IF('1. Data'!E165="m18",1,IF('1. Data'!E165="l18",1,0)))</f>
        <v>1</v>
      </c>
      <c r="V165">
        <f>IF('1. Data'!K165="y",IF(T165=1,1,0),0)</f>
        <v>0</v>
      </c>
      <c r="W165">
        <f>IF('1. Data'!K165="y",IF(U165=1,1,0),0)</f>
        <v>0</v>
      </c>
      <c r="X165">
        <f>IF('1. Data'!L165="y",IF(T165=1,1,0),0)</f>
        <v>0</v>
      </c>
      <c r="Y165">
        <f>IF('1. Data'!L165="y",IF(U165=1,1,0),0)</f>
        <v>0</v>
      </c>
      <c r="Z165">
        <f t="shared" si="6"/>
        <v>0</v>
      </c>
      <c r="AA165">
        <f t="shared" si="7"/>
        <v>0</v>
      </c>
    </row>
    <row r="166" spans="1:27" x14ac:dyDescent="0.25">
      <c r="A166">
        <v>162</v>
      </c>
      <c r="B166" t="s">
        <v>1155</v>
      </c>
      <c r="C166" t="s">
        <v>671</v>
      </c>
      <c r="D166" t="s">
        <v>165</v>
      </c>
      <c r="E166" t="s">
        <v>0</v>
      </c>
      <c r="G166" t="s">
        <v>2105</v>
      </c>
      <c r="H166" t="s">
        <v>1</v>
      </c>
      <c r="I166" t="s">
        <v>1</v>
      </c>
      <c r="J166" t="s">
        <v>1</v>
      </c>
      <c r="R166" t="s">
        <v>2116</v>
      </c>
      <c r="T166">
        <f>IF('1. Data'!E166="e19",1,IF('1. Data'!E166="m19",1,IF('1. Data'!E166="l19",1,0)))</f>
        <v>1</v>
      </c>
      <c r="U166">
        <f>IF('1. Data'!E166="e18",1,IF('1. Data'!E166="m18",1,IF('1. Data'!E166="l18",1,0)))</f>
        <v>0</v>
      </c>
      <c r="V166">
        <f>IF('1. Data'!K166="y",IF(T166=1,1,0),0)</f>
        <v>0</v>
      </c>
      <c r="W166">
        <f>IF('1. Data'!K166="y",IF(U166=1,1,0),0)</f>
        <v>0</v>
      </c>
      <c r="X166">
        <f>IF('1. Data'!L166="y",IF(T166=1,1,0),0)</f>
        <v>0</v>
      </c>
      <c r="Y166">
        <f>IF('1. Data'!L166="y",IF(U166=1,1,0),0)</f>
        <v>0</v>
      </c>
      <c r="Z166">
        <f t="shared" si="6"/>
        <v>0</v>
      </c>
      <c r="AA166">
        <f t="shared" si="7"/>
        <v>0</v>
      </c>
    </row>
    <row r="167" spans="1:27" x14ac:dyDescent="0.25">
      <c r="A167">
        <v>163</v>
      </c>
      <c r="B167" t="s">
        <v>1156</v>
      </c>
      <c r="C167" t="s">
        <v>672</v>
      </c>
      <c r="D167" t="s">
        <v>166</v>
      </c>
      <c r="E167" t="s">
        <v>491</v>
      </c>
      <c r="G167" t="s">
        <v>2105</v>
      </c>
      <c r="H167" t="s">
        <v>1</v>
      </c>
      <c r="I167" t="s">
        <v>1</v>
      </c>
      <c r="J167" t="s">
        <v>1</v>
      </c>
      <c r="R167" t="s">
        <v>2116</v>
      </c>
      <c r="T167">
        <f>IF('1. Data'!E167="e19",1,IF('1. Data'!E167="m19",1,IF('1. Data'!E167="l19",1,0)))</f>
        <v>0</v>
      </c>
      <c r="U167">
        <f>IF('1. Data'!E167="e18",1,IF('1. Data'!E167="m18",1,IF('1. Data'!E167="l18",1,0)))</f>
        <v>1</v>
      </c>
      <c r="V167">
        <f>IF('1. Data'!K167="y",IF(T167=1,1,0),0)</f>
        <v>0</v>
      </c>
      <c r="W167">
        <f>IF('1. Data'!K167="y",IF(U167=1,1,0),0)</f>
        <v>0</v>
      </c>
      <c r="X167">
        <f>IF('1. Data'!L167="y",IF(T167=1,1,0),0)</f>
        <v>0</v>
      </c>
      <c r="Y167">
        <f>IF('1. Data'!L167="y",IF(U167=1,1,0),0)</f>
        <v>0</v>
      </c>
      <c r="Z167">
        <f t="shared" si="6"/>
        <v>0</v>
      </c>
      <c r="AA167">
        <f t="shared" si="7"/>
        <v>0</v>
      </c>
    </row>
    <row r="168" spans="1:27" x14ac:dyDescent="0.25">
      <c r="A168">
        <v>164</v>
      </c>
      <c r="B168" t="s">
        <v>1157</v>
      </c>
      <c r="C168" t="s">
        <v>673</v>
      </c>
      <c r="D168" t="s">
        <v>167</v>
      </c>
      <c r="E168" t="s">
        <v>491</v>
      </c>
      <c r="G168" t="s">
        <v>2105</v>
      </c>
      <c r="H168" t="s">
        <v>1</v>
      </c>
      <c r="M168" t="s">
        <v>1</v>
      </c>
      <c r="Q168" t="s">
        <v>1</v>
      </c>
      <c r="R168" t="s">
        <v>2116</v>
      </c>
      <c r="T168">
        <f>IF('1. Data'!E168="e19",1,IF('1. Data'!E168="m19",1,IF('1. Data'!E168="l19",1,0)))</f>
        <v>0</v>
      </c>
      <c r="U168">
        <f>IF('1. Data'!E168="e18",1,IF('1. Data'!E168="m18",1,IF('1. Data'!E168="l18",1,0)))</f>
        <v>1</v>
      </c>
      <c r="V168">
        <f>IF('1. Data'!K168="y",IF(T168=1,1,0),0)</f>
        <v>0</v>
      </c>
      <c r="W168">
        <f>IF('1. Data'!K168="y",IF(U168=1,1,0),0)</f>
        <v>0</v>
      </c>
      <c r="X168">
        <f>IF('1. Data'!L168="y",IF(T168=1,1,0),0)</f>
        <v>0</v>
      </c>
      <c r="Y168">
        <f>IF('1. Data'!L168="y",IF(U168=1,1,0),0)</f>
        <v>0</v>
      </c>
      <c r="Z168">
        <f t="shared" si="6"/>
        <v>0</v>
      </c>
      <c r="AA168">
        <f t="shared" si="7"/>
        <v>0</v>
      </c>
    </row>
    <row r="169" spans="1:27" x14ac:dyDescent="0.25">
      <c r="A169">
        <v>165</v>
      </c>
      <c r="B169" t="s">
        <v>1158</v>
      </c>
      <c r="C169" t="s">
        <v>674</v>
      </c>
      <c r="D169" t="s">
        <v>168</v>
      </c>
      <c r="E169" t="s">
        <v>491</v>
      </c>
      <c r="G169" t="s">
        <v>2105</v>
      </c>
      <c r="I169" t="s">
        <v>1</v>
      </c>
      <c r="M169" t="s">
        <v>1</v>
      </c>
      <c r="R169" t="s">
        <v>2116</v>
      </c>
      <c r="T169">
        <f>IF('1. Data'!E169="e19",1,IF('1. Data'!E169="m19",1,IF('1. Data'!E169="l19",1,0)))</f>
        <v>0</v>
      </c>
      <c r="U169">
        <f>IF('1. Data'!E169="e18",1,IF('1. Data'!E169="m18",1,IF('1. Data'!E169="l18",1,0)))</f>
        <v>1</v>
      </c>
      <c r="V169">
        <f>IF('1. Data'!K169="y",IF(T169=1,1,0),0)</f>
        <v>0</v>
      </c>
      <c r="W169">
        <f>IF('1. Data'!K169="y",IF(U169=1,1,0),0)</f>
        <v>0</v>
      </c>
      <c r="X169">
        <f>IF('1. Data'!L169="y",IF(T169=1,1,0),0)</f>
        <v>0</v>
      </c>
      <c r="Y169">
        <f>IF('1. Data'!L169="y",IF(U169=1,1,0),0)</f>
        <v>0</v>
      </c>
      <c r="Z169">
        <f t="shared" si="6"/>
        <v>1</v>
      </c>
      <c r="AA169">
        <f t="shared" si="7"/>
        <v>0</v>
      </c>
    </row>
    <row r="170" spans="1:27" x14ac:dyDescent="0.25">
      <c r="A170">
        <v>166</v>
      </c>
      <c r="B170" t="s">
        <v>1159</v>
      </c>
      <c r="C170" t="s">
        <v>675</v>
      </c>
      <c r="D170" t="s">
        <v>169</v>
      </c>
      <c r="E170" t="s">
        <v>2</v>
      </c>
      <c r="G170" t="s">
        <v>2105</v>
      </c>
      <c r="I170" t="s">
        <v>1</v>
      </c>
      <c r="K170" t="s">
        <v>1</v>
      </c>
      <c r="P170" t="s">
        <v>1</v>
      </c>
      <c r="R170" t="s">
        <v>2116</v>
      </c>
      <c r="T170">
        <f>IF('1. Data'!E170="e19",1,IF('1. Data'!E170="m19",1,IF('1. Data'!E170="l19",1,0)))</f>
        <v>0</v>
      </c>
      <c r="U170">
        <f>IF('1. Data'!E170="e18",1,IF('1. Data'!E170="m18",1,IF('1. Data'!E170="l18",1,0)))</f>
        <v>1</v>
      </c>
      <c r="V170">
        <f>IF('1. Data'!K170="y",IF(T170=1,1,0),0)</f>
        <v>0</v>
      </c>
      <c r="W170">
        <f>IF('1. Data'!K170="y",IF(U170=1,1,0),0)</f>
        <v>1</v>
      </c>
      <c r="X170">
        <f>IF('1. Data'!L170="y",IF(T170=1,1,0),0)</f>
        <v>0</v>
      </c>
      <c r="Y170">
        <f>IF('1. Data'!L170="y",IF(U170=1,1,0),0)</f>
        <v>0</v>
      </c>
      <c r="Z170">
        <f t="shared" si="6"/>
        <v>1</v>
      </c>
      <c r="AA170">
        <f t="shared" si="7"/>
        <v>0</v>
      </c>
    </row>
    <row r="171" spans="1:27" x14ac:dyDescent="0.25">
      <c r="A171">
        <v>167</v>
      </c>
      <c r="B171" t="s">
        <v>1160</v>
      </c>
      <c r="C171" t="s">
        <v>676</v>
      </c>
      <c r="D171" t="s">
        <v>170</v>
      </c>
      <c r="E171" t="s">
        <v>3</v>
      </c>
      <c r="G171" t="s">
        <v>2105</v>
      </c>
      <c r="H171" t="s">
        <v>1</v>
      </c>
      <c r="M171" t="s">
        <v>1</v>
      </c>
      <c r="R171" t="s">
        <v>2116</v>
      </c>
      <c r="T171">
        <f>IF('1. Data'!E171="e19",1,IF('1. Data'!E171="m19",1,IF('1. Data'!E171="l19",1,0)))</f>
        <v>0</v>
      </c>
      <c r="U171">
        <f>IF('1. Data'!E171="e18",1,IF('1. Data'!E171="m18",1,IF('1. Data'!E171="l18",1,0)))</f>
        <v>1</v>
      </c>
      <c r="V171">
        <f>IF('1. Data'!K171="y",IF(T171=1,1,0),0)</f>
        <v>0</v>
      </c>
      <c r="W171">
        <f>IF('1. Data'!K171="y",IF(U171=1,1,0),0)</f>
        <v>0</v>
      </c>
      <c r="X171">
        <f>IF('1. Data'!L171="y",IF(T171=1,1,0),0)</f>
        <v>0</v>
      </c>
      <c r="Y171">
        <f>IF('1. Data'!L171="y",IF(U171=1,1,0),0)</f>
        <v>0</v>
      </c>
      <c r="Z171">
        <f t="shared" si="6"/>
        <v>0</v>
      </c>
      <c r="AA171">
        <f t="shared" si="7"/>
        <v>0</v>
      </c>
    </row>
    <row r="172" spans="1:27" x14ac:dyDescent="0.25">
      <c r="A172">
        <v>168</v>
      </c>
      <c r="B172" t="s">
        <v>1161</v>
      </c>
      <c r="C172" t="s">
        <v>677</v>
      </c>
      <c r="D172" t="s">
        <v>171</v>
      </c>
      <c r="E172" t="s">
        <v>491</v>
      </c>
      <c r="G172" t="s">
        <v>2105</v>
      </c>
      <c r="I172" t="s">
        <v>1</v>
      </c>
      <c r="M172" t="s">
        <v>1</v>
      </c>
      <c r="R172" t="s">
        <v>2116</v>
      </c>
      <c r="T172">
        <f>IF('1. Data'!E172="e19",1,IF('1. Data'!E172="m19",1,IF('1. Data'!E172="l19",1,0)))</f>
        <v>0</v>
      </c>
      <c r="U172">
        <f>IF('1. Data'!E172="e18",1,IF('1. Data'!E172="m18",1,IF('1. Data'!E172="l18",1,0)))</f>
        <v>1</v>
      </c>
      <c r="V172">
        <f>IF('1. Data'!K172="y",IF(T172=1,1,0),0)</f>
        <v>0</v>
      </c>
      <c r="W172">
        <f>IF('1. Data'!K172="y",IF(U172=1,1,0),0)</f>
        <v>0</v>
      </c>
      <c r="X172">
        <f>IF('1. Data'!L172="y",IF(T172=1,1,0),0)</f>
        <v>0</v>
      </c>
      <c r="Y172">
        <f>IF('1. Data'!L172="y",IF(U172=1,1,0),0)</f>
        <v>0</v>
      </c>
      <c r="Z172">
        <f t="shared" si="6"/>
        <v>1</v>
      </c>
      <c r="AA172">
        <f t="shared" si="7"/>
        <v>0</v>
      </c>
    </row>
    <row r="173" spans="1:27" x14ac:dyDescent="0.25">
      <c r="A173">
        <v>169</v>
      </c>
      <c r="B173" t="s">
        <v>1162</v>
      </c>
      <c r="C173" t="s">
        <v>678</v>
      </c>
      <c r="D173" t="s">
        <v>172</v>
      </c>
      <c r="E173" t="s">
        <v>491</v>
      </c>
      <c r="G173" t="s">
        <v>2105</v>
      </c>
      <c r="H173" t="s">
        <v>1</v>
      </c>
      <c r="I173" t="s">
        <v>1</v>
      </c>
      <c r="J173" t="s">
        <v>1</v>
      </c>
      <c r="M173" t="s">
        <v>1</v>
      </c>
      <c r="R173" t="s">
        <v>2116</v>
      </c>
      <c r="T173">
        <f>IF('1. Data'!E173="e19",1,IF('1. Data'!E173="m19",1,IF('1. Data'!E173="l19",1,0)))</f>
        <v>0</v>
      </c>
      <c r="U173">
        <f>IF('1. Data'!E173="e18",1,IF('1. Data'!E173="m18",1,IF('1. Data'!E173="l18",1,0)))</f>
        <v>1</v>
      </c>
      <c r="V173">
        <f>IF('1. Data'!K173="y",IF(T173=1,1,0),0)</f>
        <v>0</v>
      </c>
      <c r="W173">
        <f>IF('1. Data'!K173="y",IF(U173=1,1,0),0)</f>
        <v>0</v>
      </c>
      <c r="X173">
        <f>IF('1. Data'!L173="y",IF(T173=1,1,0),0)</f>
        <v>0</v>
      </c>
      <c r="Y173">
        <f>IF('1. Data'!L173="y",IF(U173=1,1,0),0)</f>
        <v>0</v>
      </c>
      <c r="Z173">
        <f t="shared" si="6"/>
        <v>0</v>
      </c>
      <c r="AA173">
        <f t="shared" si="7"/>
        <v>0</v>
      </c>
    </row>
    <row r="174" spans="1:27" x14ac:dyDescent="0.25">
      <c r="A174">
        <v>170</v>
      </c>
      <c r="B174" t="s">
        <v>1163</v>
      </c>
      <c r="C174" t="s">
        <v>679</v>
      </c>
      <c r="D174" t="s">
        <v>173</v>
      </c>
      <c r="E174" t="s">
        <v>2</v>
      </c>
      <c r="G174" t="s">
        <v>2105</v>
      </c>
      <c r="H174" t="s">
        <v>1</v>
      </c>
      <c r="M174" t="s">
        <v>1</v>
      </c>
      <c r="R174" t="s">
        <v>2116</v>
      </c>
      <c r="T174">
        <f>IF('1. Data'!E174="e19",1,IF('1. Data'!E174="m19",1,IF('1. Data'!E174="l19",1,0)))</f>
        <v>0</v>
      </c>
      <c r="U174">
        <f>IF('1. Data'!E174="e18",1,IF('1. Data'!E174="m18",1,IF('1. Data'!E174="l18",1,0)))</f>
        <v>1</v>
      </c>
      <c r="V174">
        <f>IF('1. Data'!K174="y",IF(T174=1,1,0),0)</f>
        <v>0</v>
      </c>
      <c r="W174">
        <f>IF('1. Data'!K174="y",IF(U174=1,1,0),0)</f>
        <v>0</v>
      </c>
      <c r="X174">
        <f>IF('1. Data'!L174="y",IF(T174=1,1,0),0)</f>
        <v>0</v>
      </c>
      <c r="Y174">
        <f>IF('1. Data'!L174="y",IF(U174=1,1,0),0)</f>
        <v>0</v>
      </c>
      <c r="Z174">
        <f t="shared" si="6"/>
        <v>0</v>
      </c>
      <c r="AA174">
        <f t="shared" si="7"/>
        <v>0</v>
      </c>
    </row>
    <row r="175" spans="1:27" x14ac:dyDescent="0.25">
      <c r="A175">
        <v>171</v>
      </c>
      <c r="B175" t="s">
        <v>1164</v>
      </c>
      <c r="C175" t="s">
        <v>680</v>
      </c>
      <c r="D175" t="s">
        <v>174</v>
      </c>
      <c r="E175" t="s">
        <v>2</v>
      </c>
      <c r="G175" t="s">
        <v>2105</v>
      </c>
      <c r="H175" t="s">
        <v>1</v>
      </c>
      <c r="M175" t="s">
        <v>1</v>
      </c>
      <c r="R175" t="s">
        <v>2116</v>
      </c>
      <c r="T175">
        <f>IF('1. Data'!E175="e19",1,IF('1. Data'!E175="m19",1,IF('1. Data'!E175="l19",1,0)))</f>
        <v>0</v>
      </c>
      <c r="U175">
        <f>IF('1. Data'!E175="e18",1,IF('1. Data'!E175="m18",1,IF('1. Data'!E175="l18",1,0)))</f>
        <v>1</v>
      </c>
      <c r="V175">
        <f>IF('1. Data'!K175="y",IF(T175=1,1,0),0)</f>
        <v>0</v>
      </c>
      <c r="W175">
        <f>IF('1. Data'!K175="y",IF(U175=1,1,0),0)</f>
        <v>0</v>
      </c>
      <c r="X175">
        <f>IF('1. Data'!L175="y",IF(T175=1,1,0),0)</f>
        <v>0</v>
      </c>
      <c r="Y175">
        <f>IF('1. Data'!L175="y",IF(U175=1,1,0),0)</f>
        <v>0</v>
      </c>
      <c r="Z175">
        <f t="shared" si="6"/>
        <v>0</v>
      </c>
      <c r="AA175">
        <f t="shared" si="7"/>
        <v>0</v>
      </c>
    </row>
    <row r="176" spans="1:27" x14ac:dyDescent="0.25">
      <c r="A176">
        <v>172</v>
      </c>
      <c r="B176" t="s">
        <v>1165</v>
      </c>
      <c r="C176" t="s">
        <v>681</v>
      </c>
      <c r="D176" t="s">
        <v>175</v>
      </c>
      <c r="E176" t="s">
        <v>2</v>
      </c>
      <c r="G176" t="s">
        <v>2105</v>
      </c>
      <c r="H176" t="s">
        <v>1</v>
      </c>
      <c r="I176" t="s">
        <v>1</v>
      </c>
      <c r="J176" t="s">
        <v>1</v>
      </c>
      <c r="M176" t="s">
        <v>1</v>
      </c>
      <c r="R176" t="s">
        <v>2116</v>
      </c>
      <c r="T176">
        <f>IF('1. Data'!E176="e19",1,IF('1. Data'!E176="m19",1,IF('1. Data'!E176="l19",1,0)))</f>
        <v>0</v>
      </c>
      <c r="U176">
        <f>IF('1. Data'!E176="e18",1,IF('1. Data'!E176="m18",1,IF('1. Data'!E176="l18",1,0)))</f>
        <v>1</v>
      </c>
      <c r="V176">
        <f>IF('1. Data'!K176="y",IF(T176=1,1,0),0)</f>
        <v>0</v>
      </c>
      <c r="W176">
        <f>IF('1. Data'!K176="y",IF(U176=1,1,0),0)</f>
        <v>0</v>
      </c>
      <c r="X176">
        <f>IF('1. Data'!L176="y",IF(T176=1,1,0),0)</f>
        <v>0</v>
      </c>
      <c r="Y176">
        <f>IF('1. Data'!L176="y",IF(U176=1,1,0),0)</f>
        <v>0</v>
      </c>
      <c r="Z176">
        <f t="shared" si="6"/>
        <v>0</v>
      </c>
      <c r="AA176">
        <f t="shared" si="7"/>
        <v>0</v>
      </c>
    </row>
    <row r="177" spans="1:27" x14ac:dyDescent="0.25">
      <c r="A177">
        <v>173</v>
      </c>
      <c r="B177" t="s">
        <v>1166</v>
      </c>
      <c r="C177" t="s">
        <v>682</v>
      </c>
      <c r="D177" t="s">
        <v>176</v>
      </c>
      <c r="E177" t="s">
        <v>0</v>
      </c>
      <c r="F177">
        <v>1819</v>
      </c>
      <c r="G177" t="s">
        <v>2105</v>
      </c>
      <c r="I177" t="s">
        <v>1</v>
      </c>
      <c r="K177" t="s">
        <v>1</v>
      </c>
      <c r="M177" t="s">
        <v>1</v>
      </c>
      <c r="Q177" t="s">
        <v>1</v>
      </c>
      <c r="R177" t="s">
        <v>2116</v>
      </c>
      <c r="T177">
        <f>IF('1. Data'!E177="e19",1,IF('1. Data'!E177="m19",1,IF('1. Data'!E177="l19",1,0)))</f>
        <v>1</v>
      </c>
      <c r="U177">
        <f>IF('1. Data'!E177="e18",1,IF('1. Data'!E177="m18",1,IF('1. Data'!E177="l18",1,0)))</f>
        <v>0</v>
      </c>
      <c r="V177">
        <f>IF('1. Data'!K177="y",IF(T177=1,1,0),0)</f>
        <v>1</v>
      </c>
      <c r="W177">
        <f>IF('1. Data'!K177="y",IF(U177=1,1,0),0)</f>
        <v>0</v>
      </c>
      <c r="X177">
        <f>IF('1. Data'!L177="y",IF(T177=1,1,0),0)</f>
        <v>0</v>
      </c>
      <c r="Y177">
        <f>IF('1. Data'!L177="y",IF(U177=1,1,0),0)</f>
        <v>0</v>
      </c>
      <c r="Z177">
        <f t="shared" si="6"/>
        <v>1</v>
      </c>
      <c r="AA177">
        <f t="shared" si="7"/>
        <v>0</v>
      </c>
    </row>
    <row r="178" spans="1:27" x14ac:dyDescent="0.25">
      <c r="A178">
        <v>174</v>
      </c>
      <c r="B178" t="s">
        <v>1167</v>
      </c>
      <c r="C178" t="s">
        <v>683</v>
      </c>
      <c r="D178" t="s">
        <v>177</v>
      </c>
      <c r="E178" t="s">
        <v>3</v>
      </c>
      <c r="G178" t="s">
        <v>2105</v>
      </c>
      <c r="H178" t="s">
        <v>1</v>
      </c>
      <c r="M178" t="s">
        <v>1</v>
      </c>
      <c r="R178" t="s">
        <v>2116</v>
      </c>
      <c r="T178">
        <f>IF('1. Data'!E178="e19",1,IF('1. Data'!E178="m19",1,IF('1. Data'!E178="l19",1,0)))</f>
        <v>0</v>
      </c>
      <c r="U178">
        <f>IF('1. Data'!E178="e18",1,IF('1. Data'!E178="m18",1,IF('1. Data'!E178="l18",1,0)))</f>
        <v>1</v>
      </c>
      <c r="V178">
        <f>IF('1. Data'!K178="y",IF(T178=1,1,0),0)</f>
        <v>0</v>
      </c>
      <c r="W178">
        <f>IF('1. Data'!K178="y",IF(U178=1,1,0),0)</f>
        <v>0</v>
      </c>
      <c r="X178">
        <f>IF('1. Data'!L178="y",IF(T178=1,1,0),0)</f>
        <v>0</v>
      </c>
      <c r="Y178">
        <f>IF('1. Data'!L178="y",IF(U178=1,1,0),0)</f>
        <v>0</v>
      </c>
      <c r="Z178">
        <f t="shared" si="6"/>
        <v>0</v>
      </c>
      <c r="AA178">
        <f t="shared" si="7"/>
        <v>0</v>
      </c>
    </row>
    <row r="179" spans="1:27" x14ac:dyDescent="0.25">
      <c r="A179">
        <v>175</v>
      </c>
      <c r="B179" t="s">
        <v>1168</v>
      </c>
      <c r="C179" t="s">
        <v>684</v>
      </c>
      <c r="D179" t="s">
        <v>178</v>
      </c>
      <c r="E179" t="s">
        <v>491</v>
      </c>
      <c r="G179" t="s">
        <v>2105</v>
      </c>
      <c r="H179" t="s">
        <v>1</v>
      </c>
      <c r="I179" t="s">
        <v>1</v>
      </c>
      <c r="M179" t="s">
        <v>1</v>
      </c>
      <c r="Q179" t="s">
        <v>1</v>
      </c>
      <c r="R179" t="s">
        <v>2116</v>
      </c>
      <c r="T179">
        <f>IF('1. Data'!E179="e19",1,IF('1. Data'!E179="m19",1,IF('1. Data'!E179="l19",1,0)))</f>
        <v>0</v>
      </c>
      <c r="U179">
        <f>IF('1. Data'!E179="e18",1,IF('1. Data'!E179="m18",1,IF('1. Data'!E179="l18",1,0)))</f>
        <v>1</v>
      </c>
      <c r="V179">
        <f>IF('1. Data'!K179="y",IF(T179=1,1,0),0)</f>
        <v>0</v>
      </c>
      <c r="W179">
        <f>IF('1. Data'!K179="y",IF(U179=1,1,0),0)</f>
        <v>0</v>
      </c>
      <c r="X179">
        <f>IF('1. Data'!L179="y",IF(T179=1,1,0),0)</f>
        <v>0</v>
      </c>
      <c r="Y179">
        <f>IF('1. Data'!L179="y",IF(U179=1,1,0),0)</f>
        <v>0</v>
      </c>
      <c r="Z179">
        <f t="shared" si="6"/>
        <v>0</v>
      </c>
      <c r="AA179">
        <f t="shared" si="7"/>
        <v>0</v>
      </c>
    </row>
    <row r="180" spans="1:27" x14ac:dyDescent="0.25">
      <c r="A180">
        <v>176</v>
      </c>
      <c r="B180" t="s">
        <v>1169</v>
      </c>
      <c r="C180" t="s">
        <v>685</v>
      </c>
      <c r="D180" t="s">
        <v>179</v>
      </c>
      <c r="E180" t="s">
        <v>492</v>
      </c>
      <c r="G180" t="s">
        <v>2105</v>
      </c>
      <c r="H180" t="s">
        <v>1</v>
      </c>
      <c r="M180" t="s">
        <v>1</v>
      </c>
      <c r="R180" t="s">
        <v>2116</v>
      </c>
      <c r="T180">
        <f>IF('1. Data'!E180="e19",1,IF('1. Data'!E180="m19",1,IF('1. Data'!E180="l19",1,0)))</f>
        <v>1</v>
      </c>
      <c r="U180">
        <f>IF('1. Data'!E180="e18",1,IF('1. Data'!E180="m18",1,IF('1. Data'!E180="l18",1,0)))</f>
        <v>0</v>
      </c>
      <c r="V180">
        <f>IF('1. Data'!K180="y",IF(T180=1,1,0),0)</f>
        <v>0</v>
      </c>
      <c r="W180">
        <f>IF('1. Data'!K180="y",IF(U180=1,1,0),0)</f>
        <v>0</v>
      </c>
      <c r="X180">
        <f>IF('1. Data'!L180="y",IF(T180=1,1,0),0)</f>
        <v>0</v>
      </c>
      <c r="Y180">
        <f>IF('1. Data'!L180="y",IF(U180=1,1,0),0)</f>
        <v>0</v>
      </c>
      <c r="Z180">
        <f t="shared" si="6"/>
        <v>0</v>
      </c>
      <c r="AA180">
        <f t="shared" si="7"/>
        <v>0</v>
      </c>
    </row>
    <row r="181" spans="1:27" x14ac:dyDescent="0.25">
      <c r="A181">
        <v>177</v>
      </c>
      <c r="B181" t="s">
        <v>1170</v>
      </c>
      <c r="C181" t="s">
        <v>686</v>
      </c>
      <c r="D181" t="s">
        <v>180</v>
      </c>
      <c r="E181" t="s">
        <v>0</v>
      </c>
      <c r="G181" t="s">
        <v>2105</v>
      </c>
      <c r="H181" t="s">
        <v>1</v>
      </c>
      <c r="I181" t="s">
        <v>1</v>
      </c>
      <c r="J181" t="s">
        <v>1</v>
      </c>
      <c r="M181" t="s">
        <v>1</v>
      </c>
      <c r="R181" t="s">
        <v>2116</v>
      </c>
      <c r="T181">
        <f>IF('1. Data'!E181="e19",1,IF('1. Data'!E181="m19",1,IF('1. Data'!E181="l19",1,0)))</f>
        <v>1</v>
      </c>
      <c r="U181">
        <f>IF('1. Data'!E181="e18",1,IF('1. Data'!E181="m18",1,IF('1. Data'!E181="l18",1,0)))</f>
        <v>0</v>
      </c>
      <c r="V181">
        <f>IF('1. Data'!K181="y",IF(T181=1,1,0),0)</f>
        <v>0</v>
      </c>
      <c r="W181">
        <f>IF('1. Data'!K181="y",IF(U181=1,1,0),0)</f>
        <v>0</v>
      </c>
      <c r="X181">
        <f>IF('1. Data'!L181="y",IF(T181=1,1,0),0)</f>
        <v>0</v>
      </c>
      <c r="Y181">
        <f>IF('1. Data'!L181="y",IF(U181=1,1,0),0)</f>
        <v>0</v>
      </c>
      <c r="Z181">
        <f t="shared" si="6"/>
        <v>0</v>
      </c>
      <c r="AA181">
        <f t="shared" si="7"/>
        <v>0</v>
      </c>
    </row>
    <row r="182" spans="1:27" x14ac:dyDescent="0.25">
      <c r="A182">
        <v>178</v>
      </c>
      <c r="B182" t="s">
        <v>1171</v>
      </c>
      <c r="C182" t="s">
        <v>687</v>
      </c>
      <c r="D182" t="s">
        <v>181</v>
      </c>
      <c r="E182" t="s">
        <v>491</v>
      </c>
      <c r="G182" t="s">
        <v>2105</v>
      </c>
      <c r="H182" t="s">
        <v>1</v>
      </c>
      <c r="M182" t="s">
        <v>1</v>
      </c>
      <c r="R182" t="s">
        <v>2116</v>
      </c>
      <c r="T182">
        <f>IF('1. Data'!E182="e19",1,IF('1. Data'!E182="m19",1,IF('1. Data'!E182="l19",1,0)))</f>
        <v>0</v>
      </c>
      <c r="U182">
        <f>IF('1. Data'!E182="e18",1,IF('1. Data'!E182="m18",1,IF('1. Data'!E182="l18",1,0)))</f>
        <v>1</v>
      </c>
      <c r="V182">
        <f>IF('1. Data'!K182="y",IF(T182=1,1,0),0)</f>
        <v>0</v>
      </c>
      <c r="W182">
        <f>IF('1. Data'!K182="y",IF(U182=1,1,0),0)</f>
        <v>0</v>
      </c>
      <c r="X182">
        <f>IF('1. Data'!L182="y",IF(T182=1,1,0),0)</f>
        <v>0</v>
      </c>
      <c r="Y182">
        <f>IF('1. Data'!L182="y",IF(U182=1,1,0),0)</f>
        <v>0</v>
      </c>
      <c r="Z182">
        <f t="shared" si="6"/>
        <v>0</v>
      </c>
      <c r="AA182">
        <f t="shared" si="7"/>
        <v>0</v>
      </c>
    </row>
    <row r="183" spans="1:27" x14ac:dyDescent="0.25">
      <c r="A183">
        <v>179</v>
      </c>
      <c r="B183" t="s">
        <v>1172</v>
      </c>
      <c r="C183" t="s">
        <v>688</v>
      </c>
      <c r="D183" t="s">
        <v>182</v>
      </c>
      <c r="E183" t="s">
        <v>2</v>
      </c>
      <c r="G183" t="s">
        <v>2105</v>
      </c>
      <c r="I183" t="s">
        <v>1</v>
      </c>
      <c r="M183" t="s">
        <v>1</v>
      </c>
      <c r="Q183" t="s">
        <v>1</v>
      </c>
      <c r="R183" t="s">
        <v>2116</v>
      </c>
      <c r="T183">
        <f>IF('1. Data'!E183="e19",1,IF('1. Data'!E183="m19",1,IF('1. Data'!E183="l19",1,0)))</f>
        <v>0</v>
      </c>
      <c r="U183">
        <f>IF('1. Data'!E183="e18",1,IF('1. Data'!E183="m18",1,IF('1. Data'!E183="l18",1,0)))</f>
        <v>1</v>
      </c>
      <c r="V183">
        <f>IF('1. Data'!K183="y",IF(T183=1,1,0),0)</f>
        <v>0</v>
      </c>
      <c r="W183">
        <f>IF('1. Data'!K183="y",IF(U183=1,1,0),0)</f>
        <v>0</v>
      </c>
      <c r="X183">
        <f>IF('1. Data'!L183="y",IF(T183=1,1,0),0)</f>
        <v>0</v>
      </c>
      <c r="Y183">
        <f>IF('1. Data'!L183="y",IF(U183=1,1,0),0)</f>
        <v>0</v>
      </c>
      <c r="Z183">
        <f t="shared" si="6"/>
        <v>1</v>
      </c>
      <c r="AA183">
        <f t="shared" si="7"/>
        <v>0</v>
      </c>
    </row>
    <row r="184" spans="1:27" x14ac:dyDescent="0.25">
      <c r="A184">
        <v>180</v>
      </c>
      <c r="B184" t="s">
        <v>1173</v>
      </c>
      <c r="C184" t="s">
        <v>689</v>
      </c>
      <c r="D184" t="s">
        <v>183</v>
      </c>
      <c r="E184" t="s">
        <v>491</v>
      </c>
      <c r="G184" t="s">
        <v>2105</v>
      </c>
      <c r="H184" t="s">
        <v>1</v>
      </c>
      <c r="M184" t="s">
        <v>1</v>
      </c>
      <c r="R184" t="s">
        <v>2116</v>
      </c>
      <c r="T184">
        <f>IF('1. Data'!E184="e19",1,IF('1. Data'!E184="m19",1,IF('1. Data'!E184="l19",1,0)))</f>
        <v>0</v>
      </c>
      <c r="U184">
        <f>IF('1. Data'!E184="e18",1,IF('1. Data'!E184="m18",1,IF('1. Data'!E184="l18",1,0)))</f>
        <v>1</v>
      </c>
      <c r="V184">
        <f>IF('1. Data'!K184="y",IF(T184=1,1,0),0)</f>
        <v>0</v>
      </c>
      <c r="W184">
        <f>IF('1. Data'!K184="y",IF(U184=1,1,0),0)</f>
        <v>0</v>
      </c>
      <c r="X184">
        <f>IF('1. Data'!L184="y",IF(T184=1,1,0),0)</f>
        <v>0</v>
      </c>
      <c r="Y184">
        <f>IF('1. Data'!L184="y",IF(U184=1,1,0),0)</f>
        <v>0</v>
      </c>
      <c r="Z184">
        <f t="shared" si="6"/>
        <v>0</v>
      </c>
      <c r="AA184">
        <f t="shared" si="7"/>
        <v>0</v>
      </c>
    </row>
    <row r="185" spans="1:27" x14ac:dyDescent="0.25">
      <c r="A185">
        <v>181</v>
      </c>
      <c r="B185" t="s">
        <v>1174</v>
      </c>
      <c r="C185" t="s">
        <v>690</v>
      </c>
      <c r="D185" t="s">
        <v>184</v>
      </c>
      <c r="E185" t="s">
        <v>2</v>
      </c>
      <c r="G185" t="s">
        <v>2105</v>
      </c>
      <c r="H185" t="s">
        <v>1</v>
      </c>
      <c r="I185" t="s">
        <v>1</v>
      </c>
      <c r="J185" t="s">
        <v>1</v>
      </c>
      <c r="M185" t="s">
        <v>1</v>
      </c>
      <c r="R185" t="s">
        <v>2116</v>
      </c>
      <c r="T185">
        <f>IF('1. Data'!E185="e19",1,IF('1. Data'!E185="m19",1,IF('1. Data'!E185="l19",1,0)))</f>
        <v>0</v>
      </c>
      <c r="U185">
        <f>IF('1. Data'!E185="e18",1,IF('1. Data'!E185="m18",1,IF('1. Data'!E185="l18",1,0)))</f>
        <v>1</v>
      </c>
      <c r="V185">
        <f>IF('1. Data'!K185="y",IF(T185=1,1,0),0)</f>
        <v>0</v>
      </c>
      <c r="W185">
        <f>IF('1. Data'!K185="y",IF(U185=1,1,0),0)</f>
        <v>0</v>
      </c>
      <c r="X185">
        <f>IF('1. Data'!L185="y",IF(T185=1,1,0),0)</f>
        <v>0</v>
      </c>
      <c r="Y185">
        <f>IF('1. Data'!L185="y",IF(U185=1,1,0),0)</f>
        <v>0</v>
      </c>
      <c r="Z185">
        <f t="shared" si="6"/>
        <v>0</v>
      </c>
      <c r="AA185">
        <f t="shared" si="7"/>
        <v>0</v>
      </c>
    </row>
    <row r="186" spans="1:27" x14ac:dyDescent="0.25">
      <c r="A186">
        <v>182</v>
      </c>
      <c r="B186" t="s">
        <v>1175</v>
      </c>
      <c r="C186" t="s">
        <v>691</v>
      </c>
      <c r="D186" t="s">
        <v>185</v>
      </c>
      <c r="E186" t="s">
        <v>0</v>
      </c>
      <c r="G186" t="s">
        <v>2105</v>
      </c>
      <c r="H186" t="s">
        <v>1</v>
      </c>
      <c r="M186" t="s">
        <v>1</v>
      </c>
      <c r="Q186" t="s">
        <v>1</v>
      </c>
      <c r="R186" t="s">
        <v>2116</v>
      </c>
      <c r="T186">
        <f>IF('1. Data'!E186="e19",1,IF('1. Data'!E186="m19",1,IF('1. Data'!E186="l19",1,0)))</f>
        <v>1</v>
      </c>
      <c r="U186">
        <f>IF('1. Data'!E186="e18",1,IF('1. Data'!E186="m18",1,IF('1. Data'!E186="l18",1,0)))</f>
        <v>0</v>
      </c>
      <c r="V186">
        <f>IF('1. Data'!K186="y",IF(T186=1,1,0),0)</f>
        <v>0</v>
      </c>
      <c r="W186">
        <f>IF('1. Data'!K186="y",IF(U186=1,1,0),0)</f>
        <v>0</v>
      </c>
      <c r="X186">
        <f>IF('1. Data'!L186="y",IF(T186=1,1,0),0)</f>
        <v>0</v>
      </c>
      <c r="Y186">
        <f>IF('1. Data'!L186="y",IF(U186=1,1,0),0)</f>
        <v>0</v>
      </c>
      <c r="Z186">
        <f t="shared" si="6"/>
        <v>0</v>
      </c>
      <c r="AA186">
        <f t="shared" si="7"/>
        <v>0</v>
      </c>
    </row>
    <row r="187" spans="1:27" x14ac:dyDescent="0.25">
      <c r="A187">
        <v>183</v>
      </c>
      <c r="B187" t="s">
        <v>1176</v>
      </c>
      <c r="C187" t="s">
        <v>692</v>
      </c>
      <c r="D187" t="s">
        <v>186</v>
      </c>
      <c r="E187" t="s">
        <v>491</v>
      </c>
      <c r="G187" t="s">
        <v>2105</v>
      </c>
      <c r="H187" t="s">
        <v>1</v>
      </c>
      <c r="M187" t="s">
        <v>1</v>
      </c>
      <c r="R187" t="s">
        <v>2116</v>
      </c>
      <c r="T187">
        <f>IF('1. Data'!E187="e19",1,IF('1. Data'!E187="m19",1,IF('1. Data'!E187="l19",1,0)))</f>
        <v>0</v>
      </c>
      <c r="U187">
        <f>IF('1. Data'!E187="e18",1,IF('1. Data'!E187="m18",1,IF('1. Data'!E187="l18",1,0)))</f>
        <v>1</v>
      </c>
      <c r="V187">
        <f>IF('1. Data'!K187="y",IF(T187=1,1,0),0)</f>
        <v>0</v>
      </c>
      <c r="W187">
        <f>IF('1. Data'!K187="y",IF(U187=1,1,0),0)</f>
        <v>0</v>
      </c>
      <c r="X187">
        <f>IF('1. Data'!L187="y",IF(T187=1,1,0),0)</f>
        <v>0</v>
      </c>
      <c r="Y187">
        <f>IF('1. Data'!L187="y",IF(U187=1,1,0),0)</f>
        <v>0</v>
      </c>
      <c r="Z187">
        <f t="shared" si="6"/>
        <v>0</v>
      </c>
      <c r="AA187">
        <f t="shared" si="7"/>
        <v>0</v>
      </c>
    </row>
    <row r="188" spans="1:27" x14ac:dyDescent="0.25">
      <c r="A188">
        <v>184</v>
      </c>
      <c r="B188" t="s">
        <v>1177</v>
      </c>
      <c r="C188" t="s">
        <v>693</v>
      </c>
      <c r="D188" t="s">
        <v>187</v>
      </c>
      <c r="E188" t="s">
        <v>492</v>
      </c>
      <c r="G188" t="s">
        <v>2105</v>
      </c>
      <c r="H188" t="s">
        <v>1</v>
      </c>
      <c r="I188" t="s">
        <v>1</v>
      </c>
      <c r="J188" t="s">
        <v>1</v>
      </c>
      <c r="K188" t="s">
        <v>1</v>
      </c>
      <c r="M188" t="s">
        <v>1</v>
      </c>
      <c r="R188" t="s">
        <v>2116</v>
      </c>
      <c r="T188">
        <f>IF('1. Data'!E188="e19",1,IF('1. Data'!E188="m19",1,IF('1. Data'!E188="l19",1,0)))</f>
        <v>1</v>
      </c>
      <c r="U188">
        <f>IF('1. Data'!E188="e18",1,IF('1. Data'!E188="m18",1,IF('1. Data'!E188="l18",1,0)))</f>
        <v>0</v>
      </c>
      <c r="V188">
        <f>IF('1. Data'!K188="y",IF(T188=1,1,0),0)</f>
        <v>1</v>
      </c>
      <c r="W188">
        <f>IF('1. Data'!K188="y",IF(U188=1,1,0),0)</f>
        <v>0</v>
      </c>
      <c r="X188">
        <f>IF('1. Data'!L188="y",IF(T188=1,1,0),0)</f>
        <v>0</v>
      </c>
      <c r="Y188">
        <f>IF('1. Data'!L188="y",IF(U188=1,1,0),0)</f>
        <v>0</v>
      </c>
      <c r="Z188">
        <f t="shared" si="6"/>
        <v>0</v>
      </c>
      <c r="AA188">
        <f t="shared" si="7"/>
        <v>0</v>
      </c>
    </row>
    <row r="189" spans="1:27" x14ac:dyDescent="0.25">
      <c r="A189">
        <v>185</v>
      </c>
      <c r="B189" t="s">
        <v>1178</v>
      </c>
      <c r="C189" t="s">
        <v>694</v>
      </c>
      <c r="D189" t="s">
        <v>188</v>
      </c>
      <c r="E189" t="s">
        <v>2</v>
      </c>
      <c r="G189" t="s">
        <v>2105</v>
      </c>
      <c r="H189" t="s">
        <v>1</v>
      </c>
      <c r="R189" t="s">
        <v>2116</v>
      </c>
      <c r="S189" t="s">
        <v>495</v>
      </c>
      <c r="T189">
        <f>IF('1. Data'!E189="e19",1,IF('1. Data'!E189="m19",1,IF('1. Data'!E189="l19",1,0)))</f>
        <v>0</v>
      </c>
      <c r="U189">
        <f>IF('1. Data'!E189="e18",1,IF('1. Data'!E189="m18",1,IF('1. Data'!E189="l18",1,0)))</f>
        <v>1</v>
      </c>
      <c r="V189">
        <f>IF('1. Data'!K189="y",IF(T189=1,1,0),0)</f>
        <v>0</v>
      </c>
      <c r="W189">
        <f>IF('1. Data'!K189="y",IF(U189=1,1,0),0)</f>
        <v>0</v>
      </c>
      <c r="X189">
        <f>IF('1. Data'!L189="y",IF(T189=1,1,0),0)</f>
        <v>0</v>
      </c>
      <c r="Y189">
        <f>IF('1. Data'!L189="y",IF(U189=1,1,0),0)</f>
        <v>0</v>
      </c>
      <c r="Z189">
        <f t="shared" si="6"/>
        <v>0</v>
      </c>
      <c r="AA189">
        <f t="shared" si="7"/>
        <v>0</v>
      </c>
    </row>
    <row r="190" spans="1:27" x14ac:dyDescent="0.25">
      <c r="A190">
        <v>186</v>
      </c>
      <c r="B190" t="s">
        <v>1179</v>
      </c>
      <c r="C190" t="s">
        <v>695</v>
      </c>
      <c r="D190" t="s">
        <v>189</v>
      </c>
      <c r="E190" t="s">
        <v>2</v>
      </c>
      <c r="G190" t="s">
        <v>2105</v>
      </c>
      <c r="I190" t="s">
        <v>1</v>
      </c>
      <c r="M190" t="s">
        <v>1</v>
      </c>
      <c r="P190" t="s">
        <v>1</v>
      </c>
      <c r="Q190" t="s">
        <v>1</v>
      </c>
      <c r="R190" t="s">
        <v>2116</v>
      </c>
      <c r="T190">
        <f>IF('1. Data'!E190="e19",1,IF('1. Data'!E190="m19",1,IF('1. Data'!E190="l19",1,0)))</f>
        <v>0</v>
      </c>
      <c r="U190">
        <f>IF('1. Data'!E190="e18",1,IF('1. Data'!E190="m18",1,IF('1. Data'!E190="l18",1,0)))</f>
        <v>1</v>
      </c>
      <c r="V190">
        <f>IF('1. Data'!K190="y",IF(T190=1,1,0),0)</f>
        <v>0</v>
      </c>
      <c r="W190">
        <f>IF('1. Data'!K190="y",IF(U190=1,1,0),0)</f>
        <v>0</v>
      </c>
      <c r="X190">
        <f>IF('1. Data'!L190="y",IF(T190=1,1,0),0)</f>
        <v>0</v>
      </c>
      <c r="Y190">
        <f>IF('1. Data'!L190="y",IF(U190=1,1,0),0)</f>
        <v>0</v>
      </c>
      <c r="Z190">
        <f t="shared" si="6"/>
        <v>1</v>
      </c>
      <c r="AA190">
        <f t="shared" si="7"/>
        <v>0</v>
      </c>
    </row>
    <row r="191" spans="1:27" x14ac:dyDescent="0.25">
      <c r="A191">
        <v>187</v>
      </c>
      <c r="B191" t="s">
        <v>1180</v>
      </c>
      <c r="C191" t="s">
        <v>696</v>
      </c>
      <c r="D191" t="s">
        <v>190</v>
      </c>
      <c r="E191" t="s">
        <v>2</v>
      </c>
      <c r="G191" t="s">
        <v>2105</v>
      </c>
      <c r="I191" t="s">
        <v>1</v>
      </c>
      <c r="P191" t="s">
        <v>1</v>
      </c>
      <c r="R191" t="s">
        <v>2116</v>
      </c>
      <c r="T191">
        <f>IF('1. Data'!E191="e19",1,IF('1. Data'!E191="m19",1,IF('1. Data'!E191="l19",1,0)))</f>
        <v>0</v>
      </c>
      <c r="U191">
        <f>IF('1. Data'!E191="e18",1,IF('1. Data'!E191="m18",1,IF('1. Data'!E191="l18",1,0)))</f>
        <v>1</v>
      </c>
      <c r="V191">
        <f>IF('1. Data'!K191="y",IF(T191=1,1,0),0)</f>
        <v>0</v>
      </c>
      <c r="W191">
        <f>IF('1. Data'!K191="y",IF(U191=1,1,0),0)</f>
        <v>0</v>
      </c>
      <c r="X191">
        <f>IF('1. Data'!L191="y",IF(T191=1,1,0),0)</f>
        <v>0</v>
      </c>
      <c r="Y191">
        <f>IF('1. Data'!L191="y",IF(U191=1,1,0),0)</f>
        <v>0</v>
      </c>
      <c r="Z191">
        <f t="shared" si="6"/>
        <v>1</v>
      </c>
      <c r="AA191">
        <f t="shared" si="7"/>
        <v>0</v>
      </c>
    </row>
    <row r="192" spans="1:27" x14ac:dyDescent="0.25">
      <c r="A192">
        <v>188</v>
      </c>
      <c r="B192" t="s">
        <v>1181</v>
      </c>
      <c r="C192" t="s">
        <v>697</v>
      </c>
      <c r="D192" t="s">
        <v>191</v>
      </c>
      <c r="E192" t="s">
        <v>491</v>
      </c>
      <c r="G192" t="s">
        <v>2105</v>
      </c>
      <c r="J192" t="s">
        <v>1</v>
      </c>
      <c r="K192" t="s">
        <v>1</v>
      </c>
      <c r="M192" t="s">
        <v>1</v>
      </c>
      <c r="R192" t="s">
        <v>2116</v>
      </c>
      <c r="T192">
        <f>IF('1. Data'!E192="e19",1,IF('1. Data'!E192="m19",1,IF('1. Data'!E192="l19",1,0)))</f>
        <v>0</v>
      </c>
      <c r="U192">
        <f>IF('1. Data'!E192="e18",1,IF('1. Data'!E192="m18",1,IF('1. Data'!E192="l18",1,0)))</f>
        <v>1</v>
      </c>
      <c r="V192">
        <f>IF('1. Data'!K192="y",IF(T192=1,1,0),0)</f>
        <v>0</v>
      </c>
      <c r="W192">
        <f>IF('1. Data'!K192="y",IF(U192=1,1,0),0)</f>
        <v>1</v>
      </c>
      <c r="X192">
        <f>IF('1. Data'!L192="y",IF(T192=1,1,0),0)</f>
        <v>0</v>
      </c>
      <c r="Y192">
        <f>IF('1. Data'!L192="y",IF(U192=1,1,0),0)</f>
        <v>0</v>
      </c>
      <c r="Z192">
        <f t="shared" si="6"/>
        <v>0</v>
      </c>
      <c r="AA192">
        <f t="shared" si="7"/>
        <v>1</v>
      </c>
    </row>
    <row r="193" spans="1:27" x14ac:dyDescent="0.25">
      <c r="A193">
        <v>189</v>
      </c>
      <c r="B193" t="s">
        <v>1182</v>
      </c>
      <c r="C193" t="s">
        <v>698</v>
      </c>
      <c r="D193" t="s">
        <v>192</v>
      </c>
      <c r="E193" t="s">
        <v>2</v>
      </c>
      <c r="G193" t="s">
        <v>2105</v>
      </c>
      <c r="H193" t="s">
        <v>1</v>
      </c>
      <c r="I193" t="s">
        <v>1</v>
      </c>
      <c r="M193" t="s">
        <v>1</v>
      </c>
      <c r="Q193" t="s">
        <v>1</v>
      </c>
      <c r="R193" t="s">
        <v>2116</v>
      </c>
      <c r="T193">
        <f>IF('1. Data'!E193="e19",1,IF('1. Data'!E193="m19",1,IF('1. Data'!E193="l19",1,0)))</f>
        <v>0</v>
      </c>
      <c r="U193">
        <f>IF('1. Data'!E193="e18",1,IF('1. Data'!E193="m18",1,IF('1. Data'!E193="l18",1,0)))</f>
        <v>1</v>
      </c>
      <c r="V193">
        <f>IF('1. Data'!K193="y",IF(T193=1,1,0),0)</f>
        <v>0</v>
      </c>
      <c r="W193">
        <f>IF('1. Data'!K193="y",IF(U193=1,1,0),0)</f>
        <v>0</v>
      </c>
      <c r="X193">
        <f>IF('1. Data'!L193="y",IF(T193=1,1,0),0)</f>
        <v>0</v>
      </c>
      <c r="Y193">
        <f>IF('1. Data'!L193="y",IF(U193=1,1,0),0)</f>
        <v>0</v>
      </c>
      <c r="Z193">
        <f t="shared" si="6"/>
        <v>0</v>
      </c>
      <c r="AA193">
        <f t="shared" si="7"/>
        <v>0</v>
      </c>
    </row>
    <row r="194" spans="1:27" x14ac:dyDescent="0.25">
      <c r="A194">
        <v>190</v>
      </c>
      <c r="B194" t="s">
        <v>1183</v>
      </c>
      <c r="C194" t="s">
        <v>699</v>
      </c>
      <c r="D194" t="s">
        <v>193</v>
      </c>
      <c r="E194" t="s">
        <v>0</v>
      </c>
      <c r="G194" t="s">
        <v>2105</v>
      </c>
      <c r="H194" t="s">
        <v>1</v>
      </c>
      <c r="Q194" t="s">
        <v>1</v>
      </c>
      <c r="R194" t="s">
        <v>2116</v>
      </c>
      <c r="T194">
        <f>IF('1. Data'!E194="e19",1,IF('1. Data'!E194="m19",1,IF('1. Data'!E194="l19",1,0)))</f>
        <v>1</v>
      </c>
      <c r="U194">
        <f>IF('1. Data'!E194="e18",1,IF('1. Data'!E194="m18",1,IF('1. Data'!E194="l18",1,0)))</f>
        <v>0</v>
      </c>
      <c r="V194">
        <f>IF('1. Data'!K194="y",IF(T194=1,1,0),0)</f>
        <v>0</v>
      </c>
      <c r="W194">
        <f>IF('1. Data'!K194="y",IF(U194=1,1,0),0)</f>
        <v>0</v>
      </c>
      <c r="X194">
        <f>IF('1. Data'!L194="y",IF(T194=1,1,0),0)</f>
        <v>0</v>
      </c>
      <c r="Y194">
        <f>IF('1. Data'!L194="y",IF(U194=1,1,0),0)</f>
        <v>0</v>
      </c>
      <c r="Z194">
        <f t="shared" si="6"/>
        <v>0</v>
      </c>
      <c r="AA194">
        <f t="shared" si="7"/>
        <v>0</v>
      </c>
    </row>
    <row r="195" spans="1:27" x14ac:dyDescent="0.25">
      <c r="A195">
        <v>191</v>
      </c>
      <c r="B195" t="s">
        <v>1184</v>
      </c>
      <c r="C195" t="s">
        <v>700</v>
      </c>
      <c r="D195" t="s">
        <v>194</v>
      </c>
      <c r="E195" t="s">
        <v>2</v>
      </c>
      <c r="G195" t="s">
        <v>2105</v>
      </c>
      <c r="H195" t="s">
        <v>1</v>
      </c>
      <c r="L195" t="s">
        <v>1</v>
      </c>
      <c r="M195" t="s">
        <v>1</v>
      </c>
      <c r="R195" t="s">
        <v>2116</v>
      </c>
      <c r="T195">
        <f>IF('1. Data'!E195="e19",1,IF('1. Data'!E195="m19",1,IF('1. Data'!E195="l19",1,0)))</f>
        <v>0</v>
      </c>
      <c r="U195">
        <f>IF('1. Data'!E195="e18",1,IF('1. Data'!E195="m18",1,IF('1. Data'!E195="l18",1,0)))</f>
        <v>1</v>
      </c>
      <c r="V195">
        <f>IF('1. Data'!K195="y",IF(T195=1,1,0),0)</f>
        <v>0</v>
      </c>
      <c r="W195">
        <f>IF('1. Data'!K195="y",IF(U195=1,1,0),0)</f>
        <v>0</v>
      </c>
      <c r="X195">
        <f>IF('1. Data'!L195="y",IF(T195=1,1,0),0)</f>
        <v>0</v>
      </c>
      <c r="Y195">
        <f>IF('1. Data'!L195="y",IF(U195=1,1,0),0)</f>
        <v>1</v>
      </c>
      <c r="Z195">
        <f t="shared" si="6"/>
        <v>0</v>
      </c>
      <c r="AA195">
        <f t="shared" si="7"/>
        <v>0</v>
      </c>
    </row>
    <row r="196" spans="1:27" x14ac:dyDescent="0.25">
      <c r="A196">
        <v>192</v>
      </c>
      <c r="B196" t="s">
        <v>1185</v>
      </c>
      <c r="C196" t="s">
        <v>701</v>
      </c>
      <c r="D196" t="s">
        <v>195</v>
      </c>
      <c r="E196" t="s">
        <v>491</v>
      </c>
      <c r="F196">
        <v>1748</v>
      </c>
      <c r="G196" t="s">
        <v>2105</v>
      </c>
      <c r="H196" t="s">
        <v>1</v>
      </c>
      <c r="I196" t="s">
        <v>1</v>
      </c>
      <c r="R196" t="s">
        <v>2116</v>
      </c>
      <c r="T196">
        <f>IF('1. Data'!E196="e19",1,IF('1. Data'!E196="m19",1,IF('1. Data'!E196="l19",1,0)))</f>
        <v>0</v>
      </c>
      <c r="U196">
        <f>IF('1. Data'!E196="e18",1,IF('1. Data'!E196="m18",1,IF('1. Data'!E196="l18",1,0)))</f>
        <v>1</v>
      </c>
      <c r="V196">
        <f>IF('1. Data'!K196="y",IF(T196=1,1,0),0)</f>
        <v>0</v>
      </c>
      <c r="W196">
        <f>IF('1. Data'!K196="y",IF(U196=1,1,0),0)</f>
        <v>0</v>
      </c>
      <c r="X196">
        <f>IF('1. Data'!L196="y",IF(T196=1,1,0),0)</f>
        <v>0</v>
      </c>
      <c r="Y196">
        <f>IF('1. Data'!L196="y",IF(U196=1,1,0),0)</f>
        <v>0</v>
      </c>
      <c r="Z196">
        <f t="shared" si="6"/>
        <v>0</v>
      </c>
      <c r="AA196">
        <f t="shared" si="7"/>
        <v>0</v>
      </c>
    </row>
    <row r="197" spans="1:27" x14ac:dyDescent="0.25">
      <c r="A197">
        <v>193</v>
      </c>
      <c r="B197" t="s">
        <v>1186</v>
      </c>
      <c r="C197" t="s">
        <v>702</v>
      </c>
      <c r="D197" t="s">
        <v>196</v>
      </c>
      <c r="E197" t="s">
        <v>491</v>
      </c>
      <c r="G197" t="s">
        <v>2105</v>
      </c>
      <c r="H197" t="s">
        <v>1</v>
      </c>
      <c r="I197" t="s">
        <v>1</v>
      </c>
      <c r="R197" t="s">
        <v>2116</v>
      </c>
      <c r="T197">
        <f>IF('1. Data'!E197="e19",1,IF('1. Data'!E197="m19",1,IF('1. Data'!E197="l19",1,0)))</f>
        <v>0</v>
      </c>
      <c r="U197">
        <f>IF('1. Data'!E197="e18",1,IF('1. Data'!E197="m18",1,IF('1. Data'!E197="l18",1,0)))</f>
        <v>1</v>
      </c>
      <c r="V197">
        <f>IF('1. Data'!K197="y",IF(T197=1,1,0),0)</f>
        <v>0</v>
      </c>
      <c r="W197">
        <f>IF('1. Data'!K197="y",IF(U197=1,1,0),0)</f>
        <v>0</v>
      </c>
      <c r="X197">
        <f>IF('1. Data'!L197="y",IF(T197=1,1,0),0)</f>
        <v>0</v>
      </c>
      <c r="Y197">
        <f>IF('1. Data'!L197="y",IF(U197=1,1,0),0)</f>
        <v>0</v>
      </c>
      <c r="Z197">
        <f t="shared" si="6"/>
        <v>0</v>
      </c>
      <c r="AA197">
        <f t="shared" si="7"/>
        <v>0</v>
      </c>
    </row>
    <row r="198" spans="1:27" x14ac:dyDescent="0.25">
      <c r="A198">
        <v>194</v>
      </c>
      <c r="B198" t="s">
        <v>1187</v>
      </c>
      <c r="C198" s="3" t="s">
        <v>703</v>
      </c>
      <c r="D198" t="s">
        <v>197</v>
      </c>
      <c r="E198" t="s">
        <v>2110</v>
      </c>
      <c r="G198" t="s">
        <v>2105</v>
      </c>
      <c r="H198" t="s">
        <v>1</v>
      </c>
      <c r="M198" t="s">
        <v>1</v>
      </c>
      <c r="R198" t="s">
        <v>2116</v>
      </c>
      <c r="T198">
        <f>IF('1. Data'!E198="e19",1,IF('1. Data'!E198="m19",1,IF('1. Data'!E198="l19",1,0)))</f>
        <v>0</v>
      </c>
      <c r="U198">
        <f>IF('1. Data'!E198="e18",1,IF('1. Data'!E198="m18",1,IF('1. Data'!E198="l18",1,0)))</f>
        <v>0</v>
      </c>
      <c r="V198">
        <f>IF('1. Data'!K198="y",IF(T198=1,1,0),0)</f>
        <v>0</v>
      </c>
      <c r="W198">
        <f>IF('1. Data'!K198="y",IF(U198=1,1,0),0)</f>
        <v>0</v>
      </c>
      <c r="X198">
        <f>IF('1. Data'!L198="y",IF(T198=1,1,0),0)</f>
        <v>0</v>
      </c>
      <c r="Y198">
        <f>IF('1. Data'!L198="y",IF(U198=1,1,0),0)</f>
        <v>0</v>
      </c>
      <c r="Z198">
        <f t="shared" ref="Z198:Z261" si="8">IF(H198="",IF(I198="y",1,0),0)</f>
        <v>0</v>
      </c>
      <c r="AA198">
        <f t="shared" ref="AA198:AA261" si="9">IF(H198="",IF(J198="y",1,0),0)</f>
        <v>0</v>
      </c>
    </row>
    <row r="199" spans="1:27" x14ac:dyDescent="0.25">
      <c r="A199">
        <v>195</v>
      </c>
      <c r="B199" t="s">
        <v>1188</v>
      </c>
      <c r="C199" t="s">
        <v>704</v>
      </c>
      <c r="D199" t="s">
        <v>198</v>
      </c>
      <c r="E199" t="s">
        <v>491</v>
      </c>
      <c r="G199" t="s">
        <v>2105</v>
      </c>
      <c r="H199" t="s">
        <v>1</v>
      </c>
      <c r="M199" t="s">
        <v>1</v>
      </c>
      <c r="R199" t="s">
        <v>2116</v>
      </c>
      <c r="T199">
        <f>IF('1. Data'!E199="e19",1,IF('1. Data'!E199="m19",1,IF('1. Data'!E199="l19",1,0)))</f>
        <v>0</v>
      </c>
      <c r="U199">
        <f>IF('1. Data'!E199="e18",1,IF('1. Data'!E199="m18",1,IF('1. Data'!E199="l18",1,0)))</f>
        <v>1</v>
      </c>
      <c r="V199">
        <f>IF('1. Data'!K199="y",IF(T199=1,1,0),0)</f>
        <v>0</v>
      </c>
      <c r="W199">
        <f>IF('1. Data'!K199="y",IF(U199=1,1,0),0)</f>
        <v>0</v>
      </c>
      <c r="X199">
        <f>IF('1. Data'!L199="y",IF(T199=1,1,0),0)</f>
        <v>0</v>
      </c>
      <c r="Y199">
        <f>IF('1. Data'!L199="y",IF(U199=1,1,0),0)</f>
        <v>0</v>
      </c>
      <c r="Z199">
        <f t="shared" si="8"/>
        <v>0</v>
      </c>
      <c r="AA199">
        <f t="shared" si="9"/>
        <v>0</v>
      </c>
    </row>
    <row r="200" spans="1:27" x14ac:dyDescent="0.25">
      <c r="A200">
        <v>196</v>
      </c>
      <c r="B200" t="s">
        <v>1189</v>
      </c>
      <c r="C200" t="s">
        <v>705</v>
      </c>
      <c r="D200" t="s">
        <v>199</v>
      </c>
      <c r="E200" t="s">
        <v>0</v>
      </c>
      <c r="F200">
        <v>1830</v>
      </c>
      <c r="G200" t="s">
        <v>2105</v>
      </c>
      <c r="H200" t="s">
        <v>1</v>
      </c>
      <c r="I200" t="s">
        <v>1</v>
      </c>
      <c r="J200" t="s">
        <v>1</v>
      </c>
      <c r="M200" t="s">
        <v>1</v>
      </c>
      <c r="Q200" t="s">
        <v>1</v>
      </c>
      <c r="R200" t="s">
        <v>2116</v>
      </c>
      <c r="T200">
        <f>IF('1. Data'!E200="e19",1,IF('1. Data'!E200="m19",1,IF('1. Data'!E200="l19",1,0)))</f>
        <v>1</v>
      </c>
      <c r="U200">
        <f>IF('1. Data'!E200="e18",1,IF('1. Data'!E200="m18",1,IF('1. Data'!E200="l18",1,0)))</f>
        <v>0</v>
      </c>
      <c r="V200">
        <f>IF('1. Data'!K200="y",IF(T200=1,1,0),0)</f>
        <v>0</v>
      </c>
      <c r="W200">
        <f>IF('1. Data'!K200="y",IF(U200=1,1,0),0)</f>
        <v>0</v>
      </c>
      <c r="X200">
        <f>IF('1. Data'!L200="y",IF(T200=1,1,0),0)</f>
        <v>0</v>
      </c>
      <c r="Y200">
        <f>IF('1. Data'!L200="y",IF(U200=1,1,0),0)</f>
        <v>0</v>
      </c>
      <c r="Z200">
        <f t="shared" si="8"/>
        <v>0</v>
      </c>
      <c r="AA200">
        <f t="shared" si="9"/>
        <v>0</v>
      </c>
    </row>
    <row r="201" spans="1:27" x14ac:dyDescent="0.25">
      <c r="A201">
        <v>197</v>
      </c>
      <c r="B201" t="s">
        <v>1190</v>
      </c>
      <c r="C201" t="s">
        <v>706</v>
      </c>
      <c r="D201" t="s">
        <v>200</v>
      </c>
      <c r="E201" t="s">
        <v>0</v>
      </c>
      <c r="G201" t="s">
        <v>2105</v>
      </c>
      <c r="H201" t="s">
        <v>1</v>
      </c>
      <c r="I201" t="s">
        <v>1</v>
      </c>
      <c r="J201" t="s">
        <v>1</v>
      </c>
      <c r="M201" t="s">
        <v>1</v>
      </c>
      <c r="R201" t="s">
        <v>2116</v>
      </c>
      <c r="T201">
        <f>IF('1. Data'!E201="e19",1,IF('1. Data'!E201="m19",1,IF('1. Data'!E201="l19",1,0)))</f>
        <v>1</v>
      </c>
      <c r="U201">
        <f>IF('1. Data'!E201="e18",1,IF('1. Data'!E201="m18",1,IF('1. Data'!E201="l18",1,0)))</f>
        <v>0</v>
      </c>
      <c r="V201">
        <f>IF('1. Data'!K201="y",IF(T201=1,1,0),0)</f>
        <v>0</v>
      </c>
      <c r="W201">
        <f>IF('1. Data'!K201="y",IF(U201=1,1,0),0)</f>
        <v>0</v>
      </c>
      <c r="X201">
        <f>IF('1. Data'!L201="y",IF(T201=1,1,0),0)</f>
        <v>0</v>
      </c>
      <c r="Y201">
        <f>IF('1. Data'!L201="y",IF(U201=1,1,0),0)</f>
        <v>0</v>
      </c>
      <c r="Z201">
        <f t="shared" si="8"/>
        <v>0</v>
      </c>
      <c r="AA201">
        <f t="shared" si="9"/>
        <v>0</v>
      </c>
    </row>
    <row r="202" spans="1:27" x14ac:dyDescent="0.25">
      <c r="A202">
        <v>198</v>
      </c>
      <c r="B202" t="s">
        <v>1191</v>
      </c>
      <c r="C202" t="s">
        <v>707</v>
      </c>
      <c r="D202" t="s">
        <v>201</v>
      </c>
      <c r="E202" t="s">
        <v>491</v>
      </c>
      <c r="G202" t="s">
        <v>2105</v>
      </c>
      <c r="H202" t="s">
        <v>1</v>
      </c>
      <c r="I202" t="s">
        <v>1</v>
      </c>
      <c r="M202" t="s">
        <v>1</v>
      </c>
      <c r="R202" t="s">
        <v>2116</v>
      </c>
      <c r="T202">
        <f>IF('1. Data'!E202="e19",1,IF('1. Data'!E202="m19",1,IF('1. Data'!E202="l19",1,0)))</f>
        <v>0</v>
      </c>
      <c r="U202">
        <f>IF('1. Data'!E202="e18",1,IF('1. Data'!E202="m18",1,IF('1. Data'!E202="l18",1,0)))</f>
        <v>1</v>
      </c>
      <c r="V202">
        <f>IF('1. Data'!K202="y",IF(T202=1,1,0),0)</f>
        <v>0</v>
      </c>
      <c r="W202">
        <f>IF('1. Data'!K202="y",IF(U202=1,1,0),0)</f>
        <v>0</v>
      </c>
      <c r="X202">
        <f>IF('1. Data'!L202="y",IF(T202=1,1,0),0)</f>
        <v>0</v>
      </c>
      <c r="Y202">
        <f>IF('1. Data'!L202="y",IF(U202=1,1,0),0)</f>
        <v>0</v>
      </c>
      <c r="Z202">
        <f t="shared" si="8"/>
        <v>0</v>
      </c>
      <c r="AA202">
        <f t="shared" si="9"/>
        <v>0</v>
      </c>
    </row>
    <row r="203" spans="1:27" x14ac:dyDescent="0.25">
      <c r="A203">
        <v>199</v>
      </c>
      <c r="B203" t="s">
        <v>1192</v>
      </c>
      <c r="C203" t="s">
        <v>708</v>
      </c>
      <c r="D203" t="s">
        <v>202</v>
      </c>
      <c r="E203" t="s">
        <v>2</v>
      </c>
      <c r="G203" t="s">
        <v>2105</v>
      </c>
      <c r="H203" t="s">
        <v>1</v>
      </c>
      <c r="I203" t="s">
        <v>1</v>
      </c>
      <c r="M203" t="s">
        <v>1</v>
      </c>
      <c r="R203" t="s">
        <v>2116</v>
      </c>
      <c r="T203">
        <f>IF('1. Data'!E203="e19",1,IF('1. Data'!E203="m19",1,IF('1. Data'!E203="l19",1,0)))</f>
        <v>0</v>
      </c>
      <c r="U203">
        <f>IF('1. Data'!E203="e18",1,IF('1. Data'!E203="m18",1,IF('1. Data'!E203="l18",1,0)))</f>
        <v>1</v>
      </c>
      <c r="V203">
        <f>IF('1. Data'!K203="y",IF(T203=1,1,0),0)</f>
        <v>0</v>
      </c>
      <c r="W203">
        <f>IF('1. Data'!K203="y",IF(U203=1,1,0),0)</f>
        <v>0</v>
      </c>
      <c r="X203">
        <f>IF('1. Data'!L203="y",IF(T203=1,1,0),0)</f>
        <v>0</v>
      </c>
      <c r="Y203">
        <f>IF('1. Data'!L203="y",IF(U203=1,1,0),0)</f>
        <v>0</v>
      </c>
      <c r="Z203">
        <f t="shared" si="8"/>
        <v>0</v>
      </c>
      <c r="AA203">
        <f t="shared" si="9"/>
        <v>0</v>
      </c>
    </row>
    <row r="204" spans="1:27" x14ac:dyDescent="0.25">
      <c r="A204">
        <v>200</v>
      </c>
      <c r="B204" t="s">
        <v>1193</v>
      </c>
      <c r="C204" t="s">
        <v>709</v>
      </c>
      <c r="D204" t="s">
        <v>203</v>
      </c>
      <c r="E204" t="s">
        <v>2</v>
      </c>
      <c r="G204" t="s">
        <v>2105</v>
      </c>
      <c r="H204" t="s">
        <v>1</v>
      </c>
      <c r="I204" t="s">
        <v>1</v>
      </c>
      <c r="M204" t="s">
        <v>1</v>
      </c>
      <c r="Q204" t="s">
        <v>1</v>
      </c>
      <c r="R204" t="s">
        <v>2116</v>
      </c>
      <c r="T204">
        <f>IF('1. Data'!E204="e19",1,IF('1. Data'!E204="m19",1,IF('1. Data'!E204="l19",1,0)))</f>
        <v>0</v>
      </c>
      <c r="U204">
        <f>IF('1. Data'!E204="e18",1,IF('1. Data'!E204="m18",1,IF('1. Data'!E204="l18",1,0)))</f>
        <v>1</v>
      </c>
      <c r="V204">
        <f>IF('1. Data'!K204="y",IF(T204=1,1,0),0)</f>
        <v>0</v>
      </c>
      <c r="W204">
        <f>IF('1. Data'!K204="y",IF(U204=1,1,0),0)</f>
        <v>0</v>
      </c>
      <c r="X204">
        <f>IF('1. Data'!L204="y",IF(T204=1,1,0),0)</f>
        <v>0</v>
      </c>
      <c r="Y204">
        <f>IF('1. Data'!L204="y",IF(U204=1,1,0),0)</f>
        <v>0</v>
      </c>
      <c r="Z204">
        <f t="shared" si="8"/>
        <v>0</v>
      </c>
      <c r="AA204">
        <f t="shared" si="9"/>
        <v>0</v>
      </c>
    </row>
    <row r="205" spans="1:27" x14ac:dyDescent="0.25">
      <c r="A205">
        <v>201</v>
      </c>
      <c r="B205" t="s">
        <v>1194</v>
      </c>
      <c r="C205" t="s">
        <v>710</v>
      </c>
      <c r="D205" t="s">
        <v>204</v>
      </c>
      <c r="E205" t="s">
        <v>492</v>
      </c>
      <c r="G205" t="s">
        <v>2105</v>
      </c>
      <c r="H205" t="s">
        <v>1</v>
      </c>
      <c r="I205" t="s">
        <v>1</v>
      </c>
      <c r="J205" t="s">
        <v>1</v>
      </c>
      <c r="M205" t="s">
        <v>1</v>
      </c>
      <c r="R205" t="s">
        <v>2116</v>
      </c>
      <c r="T205">
        <f>IF('1. Data'!E205="e19",1,IF('1. Data'!E205="m19",1,IF('1. Data'!E205="l19",1,0)))</f>
        <v>1</v>
      </c>
      <c r="U205">
        <f>IF('1. Data'!E205="e18",1,IF('1. Data'!E205="m18",1,IF('1. Data'!E205="l18",1,0)))</f>
        <v>0</v>
      </c>
      <c r="V205">
        <f>IF('1. Data'!K205="y",IF(T205=1,1,0),0)</f>
        <v>0</v>
      </c>
      <c r="W205">
        <f>IF('1. Data'!K205="y",IF(U205=1,1,0),0)</f>
        <v>0</v>
      </c>
      <c r="X205">
        <f>IF('1. Data'!L205="y",IF(T205=1,1,0),0)</f>
        <v>0</v>
      </c>
      <c r="Y205">
        <f>IF('1. Data'!L205="y",IF(U205=1,1,0),0)</f>
        <v>0</v>
      </c>
      <c r="Z205">
        <f t="shared" si="8"/>
        <v>0</v>
      </c>
      <c r="AA205">
        <f t="shared" si="9"/>
        <v>0</v>
      </c>
    </row>
    <row r="206" spans="1:27" x14ac:dyDescent="0.25">
      <c r="A206">
        <v>202</v>
      </c>
      <c r="B206" t="s">
        <v>1195</v>
      </c>
      <c r="C206" t="s">
        <v>711</v>
      </c>
      <c r="D206" t="s">
        <v>205</v>
      </c>
      <c r="E206" t="s">
        <v>0</v>
      </c>
      <c r="G206" t="s">
        <v>2105</v>
      </c>
      <c r="H206" t="s">
        <v>1</v>
      </c>
      <c r="I206" t="s">
        <v>1</v>
      </c>
      <c r="J206" t="s">
        <v>1</v>
      </c>
      <c r="M206" t="s">
        <v>1</v>
      </c>
      <c r="R206" t="s">
        <v>2116</v>
      </c>
      <c r="T206">
        <f>IF('1. Data'!E206="e19",1,IF('1. Data'!E206="m19",1,IF('1. Data'!E206="l19",1,0)))</f>
        <v>1</v>
      </c>
      <c r="U206">
        <f>IF('1. Data'!E206="e18",1,IF('1. Data'!E206="m18",1,IF('1. Data'!E206="l18",1,0)))</f>
        <v>0</v>
      </c>
      <c r="V206">
        <f>IF('1. Data'!K206="y",IF(T206=1,1,0),0)</f>
        <v>0</v>
      </c>
      <c r="W206">
        <f>IF('1. Data'!K206="y",IF(U206=1,1,0),0)</f>
        <v>0</v>
      </c>
      <c r="X206">
        <f>IF('1. Data'!L206="y",IF(T206=1,1,0),0)</f>
        <v>0</v>
      </c>
      <c r="Y206">
        <f>IF('1. Data'!L206="y",IF(U206=1,1,0),0)</f>
        <v>0</v>
      </c>
      <c r="Z206">
        <f t="shared" si="8"/>
        <v>0</v>
      </c>
      <c r="AA206">
        <f t="shared" si="9"/>
        <v>0</v>
      </c>
    </row>
    <row r="207" spans="1:27" x14ac:dyDescent="0.25">
      <c r="A207">
        <v>203</v>
      </c>
      <c r="B207" t="s">
        <v>1196</v>
      </c>
      <c r="C207" t="s">
        <v>712</v>
      </c>
      <c r="D207" t="s">
        <v>206</v>
      </c>
      <c r="E207" t="s">
        <v>0</v>
      </c>
      <c r="G207" t="s">
        <v>2105</v>
      </c>
      <c r="H207" t="s">
        <v>1</v>
      </c>
      <c r="I207" t="s">
        <v>1</v>
      </c>
      <c r="J207" t="s">
        <v>1</v>
      </c>
      <c r="M207" t="s">
        <v>1</v>
      </c>
      <c r="R207" t="s">
        <v>2116</v>
      </c>
      <c r="T207">
        <f>IF('1. Data'!E207="e19",1,IF('1. Data'!E207="m19",1,IF('1. Data'!E207="l19",1,0)))</f>
        <v>1</v>
      </c>
      <c r="U207">
        <f>IF('1. Data'!E207="e18",1,IF('1. Data'!E207="m18",1,IF('1. Data'!E207="l18",1,0)))</f>
        <v>0</v>
      </c>
      <c r="V207">
        <f>IF('1. Data'!K207="y",IF(T207=1,1,0),0)</f>
        <v>0</v>
      </c>
      <c r="W207">
        <f>IF('1. Data'!K207="y",IF(U207=1,1,0),0)</f>
        <v>0</v>
      </c>
      <c r="X207">
        <f>IF('1. Data'!L207="y",IF(T207=1,1,0),0)</f>
        <v>0</v>
      </c>
      <c r="Y207">
        <f>IF('1. Data'!L207="y",IF(U207=1,1,0),0)</f>
        <v>0</v>
      </c>
      <c r="Z207">
        <f t="shared" si="8"/>
        <v>0</v>
      </c>
      <c r="AA207">
        <f t="shared" si="9"/>
        <v>0</v>
      </c>
    </row>
    <row r="208" spans="1:27" x14ac:dyDescent="0.25">
      <c r="A208">
        <v>204</v>
      </c>
      <c r="B208" t="s">
        <v>1197</v>
      </c>
      <c r="C208" t="s">
        <v>713</v>
      </c>
      <c r="D208" t="s">
        <v>207</v>
      </c>
      <c r="E208" t="s">
        <v>2</v>
      </c>
      <c r="G208" t="s">
        <v>2105</v>
      </c>
      <c r="H208" t="s">
        <v>1</v>
      </c>
      <c r="M208" t="s">
        <v>1</v>
      </c>
      <c r="Q208" t="s">
        <v>1</v>
      </c>
      <c r="R208" t="s">
        <v>2116</v>
      </c>
      <c r="T208">
        <f>IF('1. Data'!E208="e19",1,IF('1. Data'!E208="m19",1,IF('1. Data'!E208="l19",1,0)))</f>
        <v>0</v>
      </c>
      <c r="U208">
        <f>IF('1. Data'!E208="e18",1,IF('1. Data'!E208="m18",1,IF('1. Data'!E208="l18",1,0)))</f>
        <v>1</v>
      </c>
      <c r="V208">
        <f>IF('1. Data'!K208="y",IF(T208=1,1,0),0)</f>
        <v>0</v>
      </c>
      <c r="W208">
        <f>IF('1. Data'!K208="y",IF(U208=1,1,0),0)</f>
        <v>0</v>
      </c>
      <c r="X208">
        <f>IF('1. Data'!L208="y",IF(T208=1,1,0),0)</f>
        <v>0</v>
      </c>
      <c r="Y208">
        <f>IF('1. Data'!L208="y",IF(U208=1,1,0),0)</f>
        <v>0</v>
      </c>
      <c r="Z208">
        <f t="shared" si="8"/>
        <v>0</v>
      </c>
      <c r="AA208">
        <f t="shared" si="9"/>
        <v>0</v>
      </c>
    </row>
    <row r="209" spans="1:27" x14ac:dyDescent="0.25">
      <c r="A209">
        <v>205</v>
      </c>
      <c r="B209" t="s">
        <v>1198</v>
      </c>
      <c r="C209" t="s">
        <v>714</v>
      </c>
      <c r="D209" t="s">
        <v>208</v>
      </c>
      <c r="E209" t="s">
        <v>491</v>
      </c>
      <c r="G209" t="s">
        <v>2105</v>
      </c>
      <c r="J209" t="s">
        <v>1</v>
      </c>
      <c r="M209" t="s">
        <v>1</v>
      </c>
      <c r="Q209" t="s">
        <v>1</v>
      </c>
      <c r="R209" t="s">
        <v>2116</v>
      </c>
      <c r="T209">
        <f>IF('1. Data'!E209="e19",1,IF('1. Data'!E209="m19",1,IF('1. Data'!E209="l19",1,0)))</f>
        <v>0</v>
      </c>
      <c r="U209">
        <f>IF('1. Data'!E209="e18",1,IF('1. Data'!E209="m18",1,IF('1. Data'!E209="l18",1,0)))</f>
        <v>1</v>
      </c>
      <c r="V209">
        <f>IF('1. Data'!K209="y",IF(T209=1,1,0),0)</f>
        <v>0</v>
      </c>
      <c r="W209">
        <f>IF('1. Data'!K209="y",IF(U209=1,1,0),0)</f>
        <v>0</v>
      </c>
      <c r="X209">
        <f>IF('1. Data'!L209="y",IF(T209=1,1,0),0)</f>
        <v>0</v>
      </c>
      <c r="Y209">
        <f>IF('1. Data'!L209="y",IF(U209=1,1,0),0)</f>
        <v>0</v>
      </c>
      <c r="Z209">
        <f t="shared" si="8"/>
        <v>0</v>
      </c>
      <c r="AA209">
        <f t="shared" si="9"/>
        <v>1</v>
      </c>
    </row>
    <row r="210" spans="1:27" x14ac:dyDescent="0.25">
      <c r="A210">
        <v>206</v>
      </c>
      <c r="B210" t="s">
        <v>1199</v>
      </c>
      <c r="C210" t="s">
        <v>715</v>
      </c>
      <c r="D210" t="s">
        <v>209</v>
      </c>
      <c r="E210" t="s">
        <v>0</v>
      </c>
      <c r="G210" t="s">
        <v>2105</v>
      </c>
      <c r="I210" t="s">
        <v>1</v>
      </c>
      <c r="M210" t="s">
        <v>1</v>
      </c>
      <c r="Q210" t="s">
        <v>1</v>
      </c>
      <c r="R210" t="s">
        <v>2116</v>
      </c>
      <c r="T210">
        <f>IF('1. Data'!E210="e19",1,IF('1. Data'!E210="m19",1,IF('1. Data'!E210="l19",1,0)))</f>
        <v>1</v>
      </c>
      <c r="U210">
        <f>IF('1. Data'!E210="e18",1,IF('1. Data'!E210="m18",1,IF('1. Data'!E210="l18",1,0)))</f>
        <v>0</v>
      </c>
      <c r="V210">
        <f>IF('1. Data'!K210="y",IF(T210=1,1,0),0)</f>
        <v>0</v>
      </c>
      <c r="W210">
        <f>IF('1. Data'!K210="y",IF(U210=1,1,0),0)</f>
        <v>0</v>
      </c>
      <c r="X210">
        <f>IF('1. Data'!L210="y",IF(T210=1,1,0),0)</f>
        <v>0</v>
      </c>
      <c r="Y210">
        <f>IF('1. Data'!L210="y",IF(U210=1,1,0),0)</f>
        <v>0</v>
      </c>
      <c r="Z210">
        <f t="shared" si="8"/>
        <v>1</v>
      </c>
      <c r="AA210">
        <f t="shared" si="9"/>
        <v>0</v>
      </c>
    </row>
    <row r="211" spans="1:27" x14ac:dyDescent="0.25">
      <c r="A211">
        <v>207</v>
      </c>
      <c r="B211" t="s">
        <v>1200</v>
      </c>
      <c r="C211" t="s">
        <v>716</v>
      </c>
      <c r="D211" t="s">
        <v>210</v>
      </c>
      <c r="E211" t="s">
        <v>2</v>
      </c>
      <c r="F211">
        <v>1857</v>
      </c>
      <c r="G211" t="s">
        <v>2105</v>
      </c>
      <c r="I211" t="s">
        <v>1</v>
      </c>
      <c r="M211" t="s">
        <v>1</v>
      </c>
      <c r="R211" t="s">
        <v>2116</v>
      </c>
      <c r="S211" t="s">
        <v>499</v>
      </c>
      <c r="T211">
        <f>IF('1. Data'!E211="e19",1,IF('1. Data'!E211="m19",1,IF('1. Data'!E211="l19",1,0)))</f>
        <v>0</v>
      </c>
      <c r="U211">
        <f>IF('1. Data'!E211="e18",1,IF('1. Data'!E211="m18",1,IF('1. Data'!E211="l18",1,0)))</f>
        <v>1</v>
      </c>
      <c r="V211">
        <f>IF('1. Data'!K211="y",IF(T211=1,1,0),0)</f>
        <v>0</v>
      </c>
      <c r="W211">
        <f>IF('1. Data'!K211="y",IF(U211=1,1,0),0)</f>
        <v>0</v>
      </c>
      <c r="X211">
        <f>IF('1. Data'!L211="y",IF(T211=1,1,0),0)</f>
        <v>0</v>
      </c>
      <c r="Y211">
        <f>IF('1. Data'!L211="y",IF(U211=1,1,0),0)</f>
        <v>0</v>
      </c>
      <c r="Z211">
        <f t="shared" si="8"/>
        <v>1</v>
      </c>
      <c r="AA211">
        <f t="shared" si="9"/>
        <v>0</v>
      </c>
    </row>
    <row r="212" spans="1:27" x14ac:dyDescent="0.25">
      <c r="A212">
        <v>208</v>
      </c>
      <c r="B212" t="s">
        <v>1201</v>
      </c>
      <c r="C212" t="s">
        <v>717</v>
      </c>
      <c r="D212" t="s">
        <v>211</v>
      </c>
      <c r="E212" t="s">
        <v>498</v>
      </c>
      <c r="G212" t="s">
        <v>2105</v>
      </c>
      <c r="H212" t="s">
        <v>1</v>
      </c>
      <c r="R212" t="s">
        <v>2116</v>
      </c>
      <c r="T212">
        <f>IF('1. Data'!E212="e19",1,IF('1. Data'!E212="m19",1,IF('1. Data'!E212="l19",1,0)))</f>
        <v>0</v>
      </c>
      <c r="U212">
        <f>IF('1. Data'!E212="e18",1,IF('1. Data'!E212="m18",1,IF('1. Data'!E212="l18",1,0)))</f>
        <v>0</v>
      </c>
      <c r="V212">
        <f>IF('1. Data'!K212="y",IF(T212=1,1,0),0)</f>
        <v>0</v>
      </c>
      <c r="W212">
        <f>IF('1. Data'!K212="y",IF(U212=1,1,0),0)</f>
        <v>0</v>
      </c>
      <c r="X212">
        <f>IF('1. Data'!L212="y",IF(T212=1,1,0),0)</f>
        <v>0</v>
      </c>
      <c r="Y212">
        <f>IF('1. Data'!L212="y",IF(U212=1,1,0),0)</f>
        <v>0</v>
      </c>
      <c r="Z212">
        <f t="shared" si="8"/>
        <v>0</v>
      </c>
      <c r="AA212">
        <f t="shared" si="9"/>
        <v>0</v>
      </c>
    </row>
    <row r="213" spans="1:27" x14ac:dyDescent="0.25">
      <c r="A213">
        <v>209</v>
      </c>
      <c r="B213" t="s">
        <v>1202</v>
      </c>
      <c r="C213" t="s">
        <v>718</v>
      </c>
      <c r="D213" t="s">
        <v>212</v>
      </c>
      <c r="E213" t="s">
        <v>2</v>
      </c>
      <c r="F213">
        <v>1793</v>
      </c>
      <c r="G213" t="s">
        <v>2105</v>
      </c>
      <c r="H213" t="s">
        <v>1</v>
      </c>
      <c r="I213" t="s">
        <v>1</v>
      </c>
      <c r="J213" t="s">
        <v>1</v>
      </c>
      <c r="M213" t="s">
        <v>1</v>
      </c>
      <c r="R213" t="s">
        <v>2116</v>
      </c>
      <c r="T213">
        <f>IF('1. Data'!E213="e19",1,IF('1. Data'!E213="m19",1,IF('1. Data'!E213="l19",1,0)))</f>
        <v>0</v>
      </c>
      <c r="U213">
        <f>IF('1. Data'!E213="e18",1,IF('1. Data'!E213="m18",1,IF('1. Data'!E213="l18",1,0)))</f>
        <v>1</v>
      </c>
      <c r="V213">
        <f>IF('1. Data'!K213="y",IF(T213=1,1,0),0)</f>
        <v>0</v>
      </c>
      <c r="W213">
        <f>IF('1. Data'!K213="y",IF(U213=1,1,0),0)</f>
        <v>0</v>
      </c>
      <c r="X213">
        <f>IF('1. Data'!L213="y",IF(T213=1,1,0),0)</f>
        <v>0</v>
      </c>
      <c r="Y213">
        <f>IF('1. Data'!L213="y",IF(U213=1,1,0),0)</f>
        <v>0</v>
      </c>
      <c r="Z213">
        <f t="shared" si="8"/>
        <v>0</v>
      </c>
      <c r="AA213">
        <f t="shared" si="9"/>
        <v>0</v>
      </c>
    </row>
    <row r="214" spans="1:27" x14ac:dyDescent="0.25">
      <c r="A214">
        <v>210</v>
      </c>
      <c r="B214" t="s">
        <v>1203</v>
      </c>
      <c r="C214" t="s">
        <v>719</v>
      </c>
      <c r="D214" t="s">
        <v>213</v>
      </c>
      <c r="E214" t="s">
        <v>0</v>
      </c>
      <c r="G214" t="s">
        <v>2105</v>
      </c>
      <c r="H214" t="s">
        <v>1</v>
      </c>
      <c r="I214" t="s">
        <v>1</v>
      </c>
      <c r="R214" t="s">
        <v>2116</v>
      </c>
      <c r="T214">
        <f>IF('1. Data'!E214="e19",1,IF('1. Data'!E214="m19",1,IF('1. Data'!E214="l19",1,0)))</f>
        <v>1</v>
      </c>
      <c r="U214">
        <f>IF('1. Data'!E214="e18",1,IF('1. Data'!E214="m18",1,IF('1. Data'!E214="l18",1,0)))</f>
        <v>0</v>
      </c>
      <c r="V214">
        <f>IF('1. Data'!K214="y",IF(T214=1,1,0),0)</f>
        <v>0</v>
      </c>
      <c r="W214">
        <f>IF('1. Data'!K214="y",IF(U214=1,1,0),0)</f>
        <v>0</v>
      </c>
      <c r="X214">
        <f>IF('1. Data'!L214="y",IF(T214=1,1,0),0)</f>
        <v>0</v>
      </c>
      <c r="Y214">
        <f>IF('1. Data'!L214="y",IF(U214=1,1,0),0)</f>
        <v>0</v>
      </c>
      <c r="Z214">
        <f t="shared" si="8"/>
        <v>0</v>
      </c>
      <c r="AA214">
        <f t="shared" si="9"/>
        <v>0</v>
      </c>
    </row>
    <row r="215" spans="1:27" x14ac:dyDescent="0.25">
      <c r="A215">
        <v>211</v>
      </c>
      <c r="B215" t="s">
        <v>1204</v>
      </c>
      <c r="C215" t="s">
        <v>720</v>
      </c>
      <c r="D215" t="s">
        <v>214</v>
      </c>
      <c r="E215" t="s">
        <v>491</v>
      </c>
      <c r="G215" t="s">
        <v>2105</v>
      </c>
      <c r="I215" t="s">
        <v>1</v>
      </c>
      <c r="M215" t="s">
        <v>1</v>
      </c>
      <c r="R215" t="s">
        <v>2116</v>
      </c>
      <c r="T215">
        <f>IF('1. Data'!E215="e19",1,IF('1. Data'!E215="m19",1,IF('1. Data'!E215="l19",1,0)))</f>
        <v>0</v>
      </c>
      <c r="U215">
        <f>IF('1. Data'!E215="e18",1,IF('1. Data'!E215="m18",1,IF('1. Data'!E215="l18",1,0)))</f>
        <v>1</v>
      </c>
      <c r="V215">
        <f>IF('1. Data'!K215="y",IF(T215=1,1,0),0)</f>
        <v>0</v>
      </c>
      <c r="W215">
        <f>IF('1. Data'!K215="y",IF(U215=1,1,0),0)</f>
        <v>0</v>
      </c>
      <c r="X215">
        <f>IF('1. Data'!L215="y",IF(T215=1,1,0),0)</f>
        <v>0</v>
      </c>
      <c r="Y215">
        <f>IF('1. Data'!L215="y",IF(U215=1,1,0),0)</f>
        <v>0</v>
      </c>
      <c r="Z215">
        <f t="shared" si="8"/>
        <v>1</v>
      </c>
      <c r="AA215">
        <f t="shared" si="9"/>
        <v>0</v>
      </c>
    </row>
    <row r="216" spans="1:27" x14ac:dyDescent="0.25">
      <c r="A216">
        <v>212</v>
      </c>
      <c r="B216" t="s">
        <v>1205</v>
      </c>
      <c r="C216" t="s">
        <v>721</v>
      </c>
      <c r="D216" t="s">
        <v>215</v>
      </c>
      <c r="E216" t="s">
        <v>0</v>
      </c>
      <c r="G216" t="s">
        <v>2105</v>
      </c>
      <c r="H216" t="s">
        <v>1</v>
      </c>
      <c r="I216" t="s">
        <v>1</v>
      </c>
      <c r="M216" t="s">
        <v>1</v>
      </c>
      <c r="R216" t="s">
        <v>2116</v>
      </c>
      <c r="T216">
        <f>IF('1. Data'!E216="e19",1,IF('1. Data'!E216="m19",1,IF('1. Data'!E216="l19",1,0)))</f>
        <v>1</v>
      </c>
      <c r="U216">
        <f>IF('1. Data'!E216="e18",1,IF('1. Data'!E216="m18",1,IF('1. Data'!E216="l18",1,0)))</f>
        <v>0</v>
      </c>
      <c r="V216">
        <f>IF('1. Data'!K216="y",IF(T216=1,1,0),0)</f>
        <v>0</v>
      </c>
      <c r="W216">
        <f>IF('1. Data'!K216="y",IF(U216=1,1,0),0)</f>
        <v>0</v>
      </c>
      <c r="X216">
        <f>IF('1. Data'!L216="y",IF(T216=1,1,0),0)</f>
        <v>0</v>
      </c>
      <c r="Y216">
        <f>IF('1. Data'!L216="y",IF(U216=1,1,0),0)</f>
        <v>0</v>
      </c>
      <c r="Z216">
        <f t="shared" si="8"/>
        <v>0</v>
      </c>
      <c r="AA216">
        <f t="shared" si="9"/>
        <v>0</v>
      </c>
    </row>
    <row r="217" spans="1:27" x14ac:dyDescent="0.25">
      <c r="A217">
        <v>213</v>
      </c>
      <c r="B217" t="s">
        <v>1206</v>
      </c>
      <c r="C217" t="s">
        <v>722</v>
      </c>
      <c r="D217" t="s">
        <v>216</v>
      </c>
      <c r="E217" t="s">
        <v>491</v>
      </c>
      <c r="G217" t="s">
        <v>2105</v>
      </c>
      <c r="H217" t="s">
        <v>1</v>
      </c>
      <c r="I217" t="s">
        <v>1</v>
      </c>
      <c r="Q217" t="s">
        <v>1</v>
      </c>
      <c r="R217" t="s">
        <v>2116</v>
      </c>
      <c r="T217">
        <f>IF('1. Data'!E217="e19",1,IF('1. Data'!E217="m19",1,IF('1. Data'!E217="l19",1,0)))</f>
        <v>0</v>
      </c>
      <c r="U217">
        <f>IF('1. Data'!E217="e18",1,IF('1. Data'!E217="m18",1,IF('1. Data'!E217="l18",1,0)))</f>
        <v>1</v>
      </c>
      <c r="V217">
        <f>IF('1. Data'!K217="y",IF(T217=1,1,0),0)</f>
        <v>0</v>
      </c>
      <c r="W217">
        <f>IF('1. Data'!K217="y",IF(U217=1,1,0),0)</f>
        <v>0</v>
      </c>
      <c r="X217">
        <f>IF('1. Data'!L217="y",IF(T217=1,1,0),0)</f>
        <v>0</v>
      </c>
      <c r="Y217">
        <f>IF('1. Data'!L217="y",IF(U217=1,1,0),0)</f>
        <v>0</v>
      </c>
      <c r="Z217">
        <f t="shared" si="8"/>
        <v>0</v>
      </c>
      <c r="AA217">
        <f t="shared" si="9"/>
        <v>0</v>
      </c>
    </row>
    <row r="218" spans="1:27" x14ac:dyDescent="0.25">
      <c r="A218">
        <v>214</v>
      </c>
      <c r="B218" t="s">
        <v>1207</v>
      </c>
      <c r="C218" t="s">
        <v>723</v>
      </c>
      <c r="D218" t="s">
        <v>217</v>
      </c>
      <c r="E218" t="s">
        <v>491</v>
      </c>
      <c r="G218" t="s">
        <v>2105</v>
      </c>
      <c r="I218" t="s">
        <v>1</v>
      </c>
      <c r="M218" t="s">
        <v>1</v>
      </c>
      <c r="R218" t="s">
        <v>2116</v>
      </c>
      <c r="T218">
        <f>IF('1. Data'!E218="e19",1,IF('1. Data'!E218="m19",1,IF('1. Data'!E218="l19",1,0)))</f>
        <v>0</v>
      </c>
      <c r="U218">
        <f>IF('1. Data'!E218="e18",1,IF('1. Data'!E218="m18",1,IF('1. Data'!E218="l18",1,0)))</f>
        <v>1</v>
      </c>
      <c r="V218">
        <f>IF('1. Data'!K218="y",IF(T218=1,1,0),0)</f>
        <v>0</v>
      </c>
      <c r="W218">
        <f>IF('1. Data'!K218="y",IF(U218=1,1,0),0)</f>
        <v>0</v>
      </c>
      <c r="X218">
        <f>IF('1. Data'!L218="y",IF(T218=1,1,0),0)</f>
        <v>0</v>
      </c>
      <c r="Y218">
        <f>IF('1. Data'!L218="y",IF(U218=1,1,0),0)</f>
        <v>0</v>
      </c>
      <c r="Z218">
        <f t="shared" si="8"/>
        <v>1</v>
      </c>
      <c r="AA218">
        <f t="shared" si="9"/>
        <v>0</v>
      </c>
    </row>
    <row r="219" spans="1:27" x14ac:dyDescent="0.25">
      <c r="A219">
        <v>215</v>
      </c>
      <c r="B219" t="s">
        <v>1208</v>
      </c>
      <c r="C219" t="s">
        <v>724</v>
      </c>
      <c r="D219" t="s">
        <v>218</v>
      </c>
      <c r="E219" t="s">
        <v>491</v>
      </c>
      <c r="G219" t="s">
        <v>2105</v>
      </c>
      <c r="H219" t="s">
        <v>1</v>
      </c>
      <c r="Q219" t="s">
        <v>1</v>
      </c>
      <c r="R219" t="s">
        <v>2116</v>
      </c>
      <c r="T219">
        <f>IF('1. Data'!E219="e19",1,IF('1. Data'!E219="m19",1,IF('1. Data'!E219="l19",1,0)))</f>
        <v>0</v>
      </c>
      <c r="U219">
        <f>IF('1. Data'!E219="e18",1,IF('1. Data'!E219="m18",1,IF('1. Data'!E219="l18",1,0)))</f>
        <v>1</v>
      </c>
      <c r="V219">
        <f>IF('1. Data'!K219="y",IF(T219=1,1,0),0)</f>
        <v>0</v>
      </c>
      <c r="W219">
        <f>IF('1. Data'!K219="y",IF(U219=1,1,0),0)</f>
        <v>0</v>
      </c>
      <c r="X219">
        <f>IF('1. Data'!L219="y",IF(T219=1,1,0),0)</f>
        <v>0</v>
      </c>
      <c r="Y219">
        <f>IF('1. Data'!L219="y",IF(U219=1,1,0),0)</f>
        <v>0</v>
      </c>
      <c r="Z219">
        <f t="shared" si="8"/>
        <v>0</v>
      </c>
      <c r="AA219">
        <f t="shared" si="9"/>
        <v>0</v>
      </c>
    </row>
    <row r="220" spans="1:27" x14ac:dyDescent="0.25">
      <c r="A220">
        <v>216</v>
      </c>
      <c r="B220" t="s">
        <v>1209</v>
      </c>
      <c r="C220" t="s">
        <v>725</v>
      </c>
      <c r="D220" t="s">
        <v>219</v>
      </c>
      <c r="E220" t="s">
        <v>493</v>
      </c>
      <c r="F220">
        <v>1896</v>
      </c>
      <c r="G220" t="s">
        <v>2105</v>
      </c>
      <c r="H220" t="s">
        <v>1</v>
      </c>
      <c r="I220" t="s">
        <v>1</v>
      </c>
      <c r="M220" t="s">
        <v>1</v>
      </c>
      <c r="Q220" t="s">
        <v>1</v>
      </c>
      <c r="R220" t="s">
        <v>2116</v>
      </c>
      <c r="T220">
        <f>IF('1. Data'!E220="e19",1,IF('1. Data'!E220="m19",1,IF('1. Data'!E220="l19",1,0)))</f>
        <v>1</v>
      </c>
      <c r="U220">
        <f>IF('1. Data'!E220="e18",1,IF('1. Data'!E220="m18",1,IF('1. Data'!E220="l18",1,0)))</f>
        <v>0</v>
      </c>
      <c r="V220">
        <f>IF('1. Data'!K220="y",IF(T220=1,1,0),0)</f>
        <v>0</v>
      </c>
      <c r="W220">
        <f>IF('1. Data'!K220="y",IF(U220=1,1,0),0)</f>
        <v>0</v>
      </c>
      <c r="X220">
        <f>IF('1. Data'!L220="y",IF(T220=1,1,0),0)</f>
        <v>0</v>
      </c>
      <c r="Y220">
        <f>IF('1. Data'!L220="y",IF(U220=1,1,0),0)</f>
        <v>0</v>
      </c>
      <c r="Z220">
        <f t="shared" si="8"/>
        <v>0</v>
      </c>
      <c r="AA220">
        <f t="shared" si="9"/>
        <v>0</v>
      </c>
    </row>
    <row r="221" spans="1:27" x14ac:dyDescent="0.25">
      <c r="A221">
        <v>217</v>
      </c>
      <c r="B221" t="s">
        <v>1210</v>
      </c>
      <c r="C221" t="s">
        <v>726</v>
      </c>
      <c r="D221" t="s">
        <v>220</v>
      </c>
      <c r="E221" t="s">
        <v>2</v>
      </c>
      <c r="F221">
        <v>1777</v>
      </c>
      <c r="G221" t="s">
        <v>2105</v>
      </c>
      <c r="I221" t="s">
        <v>1</v>
      </c>
      <c r="M221" t="s">
        <v>1</v>
      </c>
      <c r="R221" t="s">
        <v>2116</v>
      </c>
      <c r="T221">
        <f>IF('1. Data'!E221="e19",1,IF('1. Data'!E221="m19",1,IF('1. Data'!E221="l19",1,0)))</f>
        <v>0</v>
      </c>
      <c r="U221">
        <f>IF('1. Data'!E221="e18",1,IF('1. Data'!E221="m18",1,IF('1. Data'!E221="l18",1,0)))</f>
        <v>1</v>
      </c>
      <c r="V221">
        <f>IF('1. Data'!K221="y",IF(T221=1,1,0),0)</f>
        <v>0</v>
      </c>
      <c r="W221">
        <f>IF('1. Data'!K221="y",IF(U221=1,1,0),0)</f>
        <v>0</v>
      </c>
      <c r="X221">
        <f>IF('1. Data'!L221="y",IF(T221=1,1,0),0)</f>
        <v>0</v>
      </c>
      <c r="Y221">
        <f>IF('1. Data'!L221="y",IF(U221=1,1,0),0)</f>
        <v>0</v>
      </c>
      <c r="Z221">
        <f t="shared" si="8"/>
        <v>1</v>
      </c>
      <c r="AA221">
        <f t="shared" si="9"/>
        <v>0</v>
      </c>
    </row>
    <row r="222" spans="1:27" x14ac:dyDescent="0.25">
      <c r="A222">
        <v>218</v>
      </c>
      <c r="B222" t="s">
        <v>1211</v>
      </c>
      <c r="C222" t="s">
        <v>727</v>
      </c>
      <c r="D222" t="s">
        <v>221</v>
      </c>
      <c r="E222" t="s">
        <v>491</v>
      </c>
      <c r="G222" t="s">
        <v>2105</v>
      </c>
      <c r="H222" t="s">
        <v>1</v>
      </c>
      <c r="I222" t="s">
        <v>1</v>
      </c>
      <c r="Q222" t="s">
        <v>1</v>
      </c>
      <c r="R222" t="s">
        <v>2116</v>
      </c>
      <c r="T222">
        <f>IF('1. Data'!E222="e19",1,IF('1. Data'!E222="m19",1,IF('1. Data'!E222="l19",1,0)))</f>
        <v>0</v>
      </c>
      <c r="U222">
        <f>IF('1. Data'!E222="e18",1,IF('1. Data'!E222="m18",1,IF('1. Data'!E222="l18",1,0)))</f>
        <v>1</v>
      </c>
      <c r="V222">
        <f>IF('1. Data'!K222="y",IF(T222=1,1,0),0)</f>
        <v>0</v>
      </c>
      <c r="W222">
        <f>IF('1. Data'!K222="y",IF(U222=1,1,0),0)</f>
        <v>0</v>
      </c>
      <c r="X222">
        <f>IF('1. Data'!L222="y",IF(T222=1,1,0),0)</f>
        <v>0</v>
      </c>
      <c r="Y222">
        <f>IF('1. Data'!L222="y",IF(U222=1,1,0),0)</f>
        <v>0</v>
      </c>
      <c r="Z222">
        <f t="shared" si="8"/>
        <v>0</v>
      </c>
      <c r="AA222">
        <f t="shared" si="9"/>
        <v>0</v>
      </c>
    </row>
    <row r="223" spans="1:27" x14ac:dyDescent="0.25">
      <c r="A223">
        <v>219</v>
      </c>
      <c r="B223" t="s">
        <v>1212</v>
      </c>
      <c r="C223" t="s">
        <v>728</v>
      </c>
      <c r="D223" t="s">
        <v>222</v>
      </c>
      <c r="E223" t="s">
        <v>491</v>
      </c>
      <c r="G223" t="s">
        <v>2105</v>
      </c>
      <c r="I223" t="s">
        <v>1</v>
      </c>
      <c r="M223" t="s">
        <v>1</v>
      </c>
      <c r="R223" t="s">
        <v>2116</v>
      </c>
      <c r="T223">
        <f>IF('1. Data'!E223="e19",1,IF('1. Data'!E223="m19",1,IF('1. Data'!E223="l19",1,0)))</f>
        <v>0</v>
      </c>
      <c r="U223">
        <f>IF('1. Data'!E223="e18",1,IF('1. Data'!E223="m18",1,IF('1. Data'!E223="l18",1,0)))</f>
        <v>1</v>
      </c>
      <c r="V223">
        <f>IF('1. Data'!K223="y",IF(T223=1,1,0),0)</f>
        <v>0</v>
      </c>
      <c r="W223">
        <f>IF('1. Data'!K223="y",IF(U223=1,1,0),0)</f>
        <v>0</v>
      </c>
      <c r="X223">
        <f>IF('1. Data'!L223="y",IF(T223=1,1,0),0)</f>
        <v>0</v>
      </c>
      <c r="Y223">
        <f>IF('1. Data'!L223="y",IF(U223=1,1,0),0)</f>
        <v>0</v>
      </c>
      <c r="Z223">
        <f t="shared" si="8"/>
        <v>1</v>
      </c>
      <c r="AA223">
        <f t="shared" si="9"/>
        <v>0</v>
      </c>
    </row>
    <row r="224" spans="1:27" x14ac:dyDescent="0.25">
      <c r="A224">
        <v>220</v>
      </c>
      <c r="B224" t="s">
        <v>1213</v>
      </c>
      <c r="C224" t="s">
        <v>729</v>
      </c>
      <c r="D224" t="s">
        <v>223</v>
      </c>
      <c r="E224" t="s">
        <v>2</v>
      </c>
      <c r="G224" t="s">
        <v>2105</v>
      </c>
      <c r="I224" t="s">
        <v>1</v>
      </c>
      <c r="M224" t="s">
        <v>1</v>
      </c>
      <c r="Q224" t="s">
        <v>1</v>
      </c>
      <c r="R224" t="s">
        <v>2116</v>
      </c>
      <c r="T224">
        <f>IF('1. Data'!E224="e19",1,IF('1. Data'!E224="m19",1,IF('1. Data'!E224="l19",1,0)))</f>
        <v>0</v>
      </c>
      <c r="U224">
        <f>IF('1. Data'!E224="e18",1,IF('1. Data'!E224="m18",1,IF('1. Data'!E224="l18",1,0)))</f>
        <v>1</v>
      </c>
      <c r="V224">
        <f>IF('1. Data'!K224="y",IF(T224=1,1,0),0)</f>
        <v>0</v>
      </c>
      <c r="W224">
        <f>IF('1. Data'!K224="y",IF(U224=1,1,0),0)</f>
        <v>0</v>
      </c>
      <c r="X224">
        <f>IF('1. Data'!L224="y",IF(T224=1,1,0),0)</f>
        <v>0</v>
      </c>
      <c r="Y224">
        <f>IF('1. Data'!L224="y",IF(U224=1,1,0),0)</f>
        <v>0</v>
      </c>
      <c r="Z224">
        <f t="shared" si="8"/>
        <v>1</v>
      </c>
      <c r="AA224">
        <f t="shared" si="9"/>
        <v>0</v>
      </c>
    </row>
    <row r="225" spans="1:27" x14ac:dyDescent="0.25">
      <c r="A225">
        <v>221</v>
      </c>
      <c r="B225" t="s">
        <v>1214</v>
      </c>
      <c r="C225" t="s">
        <v>730</v>
      </c>
      <c r="D225" t="s">
        <v>224</v>
      </c>
      <c r="E225" t="s">
        <v>491</v>
      </c>
      <c r="G225" t="s">
        <v>2105</v>
      </c>
      <c r="H225" t="s">
        <v>1</v>
      </c>
      <c r="I225" t="s">
        <v>1</v>
      </c>
      <c r="M225" t="s">
        <v>1</v>
      </c>
      <c r="R225" t="s">
        <v>2116</v>
      </c>
      <c r="T225">
        <f>IF('1. Data'!E225="e19",1,IF('1. Data'!E225="m19",1,IF('1. Data'!E225="l19",1,0)))</f>
        <v>0</v>
      </c>
      <c r="U225">
        <f>IF('1. Data'!E225="e18",1,IF('1. Data'!E225="m18",1,IF('1. Data'!E225="l18",1,0)))</f>
        <v>1</v>
      </c>
      <c r="V225">
        <f>IF('1. Data'!K225="y",IF(T225=1,1,0),0)</f>
        <v>0</v>
      </c>
      <c r="W225">
        <f>IF('1. Data'!K225="y",IF(U225=1,1,0),0)</f>
        <v>0</v>
      </c>
      <c r="X225">
        <f>IF('1. Data'!L225="y",IF(T225=1,1,0),0)</f>
        <v>0</v>
      </c>
      <c r="Y225">
        <f>IF('1. Data'!L225="y",IF(U225=1,1,0),0)</f>
        <v>0</v>
      </c>
      <c r="Z225">
        <f t="shared" si="8"/>
        <v>0</v>
      </c>
      <c r="AA225">
        <f t="shared" si="9"/>
        <v>0</v>
      </c>
    </row>
    <row r="226" spans="1:27" x14ac:dyDescent="0.25">
      <c r="A226">
        <v>222</v>
      </c>
      <c r="B226" t="s">
        <v>1215</v>
      </c>
      <c r="C226" t="s">
        <v>731</v>
      </c>
      <c r="D226" t="s">
        <v>225</v>
      </c>
      <c r="E226" t="s">
        <v>0</v>
      </c>
      <c r="G226" t="s">
        <v>2105</v>
      </c>
      <c r="H226" t="s">
        <v>1</v>
      </c>
      <c r="M226" t="s">
        <v>1</v>
      </c>
      <c r="Q226" t="s">
        <v>1</v>
      </c>
      <c r="R226" t="s">
        <v>2116</v>
      </c>
      <c r="T226">
        <f>IF('1. Data'!E226="e19",1,IF('1. Data'!E226="m19",1,IF('1. Data'!E226="l19",1,0)))</f>
        <v>1</v>
      </c>
      <c r="U226">
        <f>IF('1. Data'!E226="e18",1,IF('1. Data'!E226="m18",1,IF('1. Data'!E226="l18",1,0)))</f>
        <v>0</v>
      </c>
      <c r="V226">
        <f>IF('1. Data'!K226="y",IF(T226=1,1,0),0)</f>
        <v>0</v>
      </c>
      <c r="W226">
        <f>IF('1. Data'!K226="y",IF(U226=1,1,0),0)</f>
        <v>0</v>
      </c>
      <c r="X226">
        <f>IF('1. Data'!L226="y",IF(T226=1,1,0),0)</f>
        <v>0</v>
      </c>
      <c r="Y226">
        <f>IF('1. Data'!L226="y",IF(U226=1,1,0),0)</f>
        <v>0</v>
      </c>
      <c r="Z226">
        <f t="shared" si="8"/>
        <v>0</v>
      </c>
      <c r="AA226">
        <f t="shared" si="9"/>
        <v>0</v>
      </c>
    </row>
    <row r="227" spans="1:27" x14ac:dyDescent="0.25">
      <c r="A227">
        <v>223</v>
      </c>
      <c r="B227" t="s">
        <v>1216</v>
      </c>
      <c r="C227" t="s">
        <v>732</v>
      </c>
      <c r="D227" t="s">
        <v>226</v>
      </c>
      <c r="E227" t="s">
        <v>491</v>
      </c>
      <c r="G227" t="s">
        <v>2105</v>
      </c>
      <c r="H227" t="s">
        <v>1</v>
      </c>
      <c r="M227" t="s">
        <v>1</v>
      </c>
      <c r="Q227" t="s">
        <v>1</v>
      </c>
      <c r="R227" t="s">
        <v>2116</v>
      </c>
      <c r="T227">
        <f>IF('1. Data'!E227="e19",1,IF('1. Data'!E227="m19",1,IF('1. Data'!E227="l19",1,0)))</f>
        <v>0</v>
      </c>
      <c r="U227">
        <f>IF('1. Data'!E227="e18",1,IF('1. Data'!E227="m18",1,IF('1. Data'!E227="l18",1,0)))</f>
        <v>1</v>
      </c>
      <c r="V227">
        <f>IF('1. Data'!K227="y",IF(T227=1,1,0),0)</f>
        <v>0</v>
      </c>
      <c r="W227">
        <f>IF('1. Data'!K227="y",IF(U227=1,1,0),0)</f>
        <v>0</v>
      </c>
      <c r="X227">
        <f>IF('1. Data'!L227="y",IF(T227=1,1,0),0)</f>
        <v>0</v>
      </c>
      <c r="Y227">
        <f>IF('1. Data'!L227="y",IF(U227=1,1,0),0)</f>
        <v>0</v>
      </c>
      <c r="Z227">
        <f t="shared" si="8"/>
        <v>0</v>
      </c>
      <c r="AA227">
        <f t="shared" si="9"/>
        <v>0</v>
      </c>
    </row>
    <row r="228" spans="1:27" x14ac:dyDescent="0.25">
      <c r="A228">
        <v>224</v>
      </c>
      <c r="B228" t="s">
        <v>1217</v>
      </c>
      <c r="C228" t="s">
        <v>733</v>
      </c>
      <c r="D228" t="s">
        <v>227</v>
      </c>
      <c r="E228" t="s">
        <v>498</v>
      </c>
      <c r="F228">
        <v>1911</v>
      </c>
      <c r="G228" t="s">
        <v>2105</v>
      </c>
      <c r="H228" t="s">
        <v>1</v>
      </c>
      <c r="I228" t="s">
        <v>1</v>
      </c>
      <c r="M228" t="s">
        <v>1</v>
      </c>
      <c r="Q228" t="s">
        <v>1</v>
      </c>
      <c r="R228" t="s">
        <v>2116</v>
      </c>
      <c r="T228">
        <f>IF('1. Data'!E228="e19",1,IF('1. Data'!E228="m19",1,IF('1. Data'!E228="l19",1,0)))</f>
        <v>0</v>
      </c>
      <c r="U228">
        <f>IF('1. Data'!E228="e18",1,IF('1. Data'!E228="m18",1,IF('1. Data'!E228="l18",1,0)))</f>
        <v>0</v>
      </c>
      <c r="V228">
        <f>IF('1. Data'!K228="y",IF(T228=1,1,0),0)</f>
        <v>0</v>
      </c>
      <c r="W228">
        <f>IF('1. Data'!K228="y",IF(U228=1,1,0),0)</f>
        <v>0</v>
      </c>
      <c r="X228">
        <f>IF('1. Data'!L228="y",IF(T228=1,1,0),0)</f>
        <v>0</v>
      </c>
      <c r="Y228">
        <f>IF('1. Data'!L228="y",IF(U228=1,1,0),0)</f>
        <v>0</v>
      </c>
      <c r="Z228">
        <f t="shared" si="8"/>
        <v>0</v>
      </c>
      <c r="AA228">
        <f t="shared" si="9"/>
        <v>0</v>
      </c>
    </row>
    <row r="229" spans="1:27" x14ac:dyDescent="0.25">
      <c r="A229">
        <v>225</v>
      </c>
      <c r="B229" t="s">
        <v>1218</v>
      </c>
      <c r="C229" t="s">
        <v>734</v>
      </c>
      <c r="D229" t="s">
        <v>228</v>
      </c>
      <c r="E229" t="s">
        <v>2</v>
      </c>
      <c r="F229">
        <v>1776</v>
      </c>
      <c r="G229" t="s">
        <v>2105</v>
      </c>
      <c r="H229" t="s">
        <v>1</v>
      </c>
      <c r="I229" t="s">
        <v>1</v>
      </c>
      <c r="M229" t="s">
        <v>1</v>
      </c>
      <c r="R229" t="s">
        <v>2116</v>
      </c>
      <c r="T229">
        <f>IF('1. Data'!E229="e19",1,IF('1. Data'!E229="m19",1,IF('1. Data'!E229="l19",1,0)))</f>
        <v>0</v>
      </c>
      <c r="U229">
        <f>IF('1. Data'!E229="e18",1,IF('1. Data'!E229="m18",1,IF('1. Data'!E229="l18",1,0)))</f>
        <v>1</v>
      </c>
      <c r="V229">
        <f>IF('1. Data'!K229="y",IF(T229=1,1,0),0)</f>
        <v>0</v>
      </c>
      <c r="W229">
        <f>IF('1. Data'!K229="y",IF(U229=1,1,0),0)</f>
        <v>0</v>
      </c>
      <c r="X229">
        <f>IF('1. Data'!L229="y",IF(T229=1,1,0),0)</f>
        <v>0</v>
      </c>
      <c r="Y229">
        <f>IF('1. Data'!L229="y",IF(U229=1,1,0),0)</f>
        <v>0</v>
      </c>
      <c r="Z229">
        <f t="shared" si="8"/>
        <v>0</v>
      </c>
      <c r="AA229">
        <f t="shared" si="9"/>
        <v>0</v>
      </c>
    </row>
    <row r="230" spans="1:27" x14ac:dyDescent="0.25">
      <c r="A230">
        <v>226</v>
      </c>
      <c r="B230" t="s">
        <v>1219</v>
      </c>
      <c r="C230" t="s">
        <v>735</v>
      </c>
      <c r="D230" t="s">
        <v>229</v>
      </c>
      <c r="E230" t="s">
        <v>0</v>
      </c>
      <c r="F230">
        <v>1823</v>
      </c>
      <c r="G230" t="s">
        <v>2105</v>
      </c>
      <c r="H230" t="s">
        <v>1</v>
      </c>
      <c r="I230" t="s">
        <v>1</v>
      </c>
      <c r="M230" t="s">
        <v>1</v>
      </c>
      <c r="R230" t="s">
        <v>2116</v>
      </c>
      <c r="T230">
        <f>IF('1. Data'!E230="e19",1,IF('1. Data'!E230="m19",1,IF('1. Data'!E230="l19",1,0)))</f>
        <v>1</v>
      </c>
      <c r="U230">
        <f>IF('1. Data'!E230="e18",1,IF('1. Data'!E230="m18",1,IF('1. Data'!E230="l18",1,0)))</f>
        <v>0</v>
      </c>
      <c r="V230">
        <f>IF('1. Data'!K230="y",IF(T230=1,1,0),0)</f>
        <v>0</v>
      </c>
      <c r="W230">
        <f>IF('1. Data'!K230="y",IF(U230=1,1,0),0)</f>
        <v>0</v>
      </c>
      <c r="X230">
        <f>IF('1. Data'!L230="y",IF(T230=1,1,0),0)</f>
        <v>0</v>
      </c>
      <c r="Y230">
        <f>IF('1. Data'!L230="y",IF(U230=1,1,0),0)</f>
        <v>0</v>
      </c>
      <c r="Z230">
        <f t="shared" si="8"/>
        <v>0</v>
      </c>
      <c r="AA230">
        <f t="shared" si="9"/>
        <v>0</v>
      </c>
    </row>
    <row r="231" spans="1:27" x14ac:dyDescent="0.25">
      <c r="A231">
        <v>227</v>
      </c>
      <c r="B231" t="s">
        <v>1220</v>
      </c>
      <c r="C231" t="s">
        <v>736</v>
      </c>
      <c r="D231" t="s">
        <v>230</v>
      </c>
      <c r="E231" t="s">
        <v>491</v>
      </c>
      <c r="G231" t="s">
        <v>2105</v>
      </c>
      <c r="H231" t="s">
        <v>1</v>
      </c>
      <c r="I231" t="s">
        <v>1</v>
      </c>
      <c r="P231" t="s">
        <v>1</v>
      </c>
      <c r="R231" t="s">
        <v>2116</v>
      </c>
      <c r="T231">
        <f>IF('1. Data'!E231="e19",1,IF('1. Data'!E231="m19",1,IF('1. Data'!E231="l19",1,0)))</f>
        <v>0</v>
      </c>
      <c r="U231">
        <f>IF('1. Data'!E231="e18",1,IF('1. Data'!E231="m18",1,IF('1. Data'!E231="l18",1,0)))</f>
        <v>1</v>
      </c>
      <c r="V231">
        <f>IF('1. Data'!K231="y",IF(T231=1,1,0),0)</f>
        <v>0</v>
      </c>
      <c r="W231">
        <f>IF('1. Data'!K231="y",IF(U231=1,1,0),0)</f>
        <v>0</v>
      </c>
      <c r="X231">
        <f>IF('1. Data'!L231="y",IF(T231=1,1,0),0)</f>
        <v>0</v>
      </c>
      <c r="Y231">
        <f>IF('1. Data'!L231="y",IF(U231=1,1,0),0)</f>
        <v>0</v>
      </c>
      <c r="Z231">
        <f t="shared" si="8"/>
        <v>0</v>
      </c>
      <c r="AA231">
        <f t="shared" si="9"/>
        <v>0</v>
      </c>
    </row>
    <row r="232" spans="1:27" x14ac:dyDescent="0.25">
      <c r="A232">
        <v>228</v>
      </c>
      <c r="B232" t="s">
        <v>1221</v>
      </c>
      <c r="C232" t="s">
        <v>737</v>
      </c>
      <c r="D232" t="s">
        <v>231</v>
      </c>
      <c r="E232" t="s">
        <v>0</v>
      </c>
      <c r="G232" t="s">
        <v>2105</v>
      </c>
      <c r="H232" t="s">
        <v>1</v>
      </c>
      <c r="I232" t="s">
        <v>1</v>
      </c>
      <c r="Q232" t="s">
        <v>1</v>
      </c>
      <c r="R232" t="s">
        <v>2123</v>
      </c>
      <c r="T232">
        <f>IF('1. Data'!E232="e19",1,IF('1. Data'!E232="m19",1,IF('1. Data'!E232="l19",1,0)))</f>
        <v>1</v>
      </c>
      <c r="U232">
        <f>IF('1. Data'!E232="e18",1,IF('1. Data'!E232="m18",1,IF('1. Data'!E232="l18",1,0)))</f>
        <v>0</v>
      </c>
      <c r="V232">
        <f>IF('1. Data'!K232="y",IF(T232=1,1,0),0)</f>
        <v>0</v>
      </c>
      <c r="W232">
        <f>IF('1. Data'!K232="y",IF(U232=1,1,0),0)</f>
        <v>0</v>
      </c>
      <c r="X232">
        <f>IF('1. Data'!L232="y",IF(T232=1,1,0),0)</f>
        <v>0</v>
      </c>
      <c r="Y232">
        <f>IF('1. Data'!L232="y",IF(U232=1,1,0),0)</f>
        <v>0</v>
      </c>
      <c r="Z232">
        <f t="shared" si="8"/>
        <v>0</v>
      </c>
      <c r="AA232">
        <f t="shared" si="9"/>
        <v>0</v>
      </c>
    </row>
    <row r="233" spans="1:27" x14ac:dyDescent="0.25">
      <c r="A233">
        <v>229</v>
      </c>
      <c r="B233" t="s">
        <v>1222</v>
      </c>
      <c r="C233" t="s">
        <v>738</v>
      </c>
      <c r="D233" t="s">
        <v>232</v>
      </c>
      <c r="E233" t="s">
        <v>2</v>
      </c>
      <c r="G233" t="s">
        <v>2105</v>
      </c>
      <c r="H233" t="s">
        <v>1</v>
      </c>
      <c r="I233" t="s">
        <v>1</v>
      </c>
      <c r="J233" t="s">
        <v>1</v>
      </c>
      <c r="M233" t="s">
        <v>1</v>
      </c>
      <c r="R233" t="s">
        <v>2116</v>
      </c>
      <c r="T233">
        <f>IF('1. Data'!E233="e19",1,IF('1. Data'!E233="m19",1,IF('1. Data'!E233="l19",1,0)))</f>
        <v>0</v>
      </c>
      <c r="U233">
        <f>IF('1. Data'!E233="e18",1,IF('1. Data'!E233="m18",1,IF('1. Data'!E233="l18",1,0)))</f>
        <v>1</v>
      </c>
      <c r="V233">
        <f>IF('1. Data'!K233="y",IF(T233=1,1,0),0)</f>
        <v>0</v>
      </c>
      <c r="W233">
        <f>IF('1. Data'!K233="y",IF(U233=1,1,0),0)</f>
        <v>0</v>
      </c>
      <c r="X233">
        <f>IF('1. Data'!L233="y",IF(T233=1,1,0),0)</f>
        <v>0</v>
      </c>
      <c r="Y233">
        <f>IF('1. Data'!L233="y",IF(U233=1,1,0),0)</f>
        <v>0</v>
      </c>
      <c r="Z233">
        <f t="shared" si="8"/>
        <v>0</v>
      </c>
      <c r="AA233">
        <f t="shared" si="9"/>
        <v>0</v>
      </c>
    </row>
    <row r="234" spans="1:27" x14ac:dyDescent="0.25">
      <c r="A234">
        <v>230</v>
      </c>
      <c r="B234" t="s">
        <v>1223</v>
      </c>
      <c r="C234" t="s">
        <v>739</v>
      </c>
      <c r="D234" t="s">
        <v>233</v>
      </c>
      <c r="E234" t="s">
        <v>491</v>
      </c>
      <c r="G234" t="s">
        <v>2105</v>
      </c>
      <c r="H234" t="s">
        <v>1</v>
      </c>
      <c r="M234" t="s">
        <v>1</v>
      </c>
      <c r="R234" t="s">
        <v>2116</v>
      </c>
      <c r="T234">
        <f>IF('1. Data'!E234="e19",1,IF('1. Data'!E234="m19",1,IF('1. Data'!E234="l19",1,0)))</f>
        <v>0</v>
      </c>
      <c r="U234">
        <f>IF('1. Data'!E234="e18",1,IF('1. Data'!E234="m18",1,IF('1. Data'!E234="l18",1,0)))</f>
        <v>1</v>
      </c>
      <c r="V234">
        <f>IF('1. Data'!K234="y",IF(T234=1,1,0),0)</f>
        <v>0</v>
      </c>
      <c r="W234">
        <f>IF('1. Data'!K234="y",IF(U234=1,1,0),0)</f>
        <v>0</v>
      </c>
      <c r="X234">
        <f>IF('1. Data'!L234="y",IF(T234=1,1,0),0)</f>
        <v>0</v>
      </c>
      <c r="Y234">
        <f>IF('1. Data'!L234="y",IF(U234=1,1,0),0)</f>
        <v>0</v>
      </c>
      <c r="Z234">
        <f t="shared" si="8"/>
        <v>0</v>
      </c>
      <c r="AA234">
        <f t="shared" si="9"/>
        <v>0</v>
      </c>
    </row>
    <row r="235" spans="1:27" x14ac:dyDescent="0.25">
      <c r="A235">
        <v>231</v>
      </c>
      <c r="B235" t="s">
        <v>1224</v>
      </c>
      <c r="C235" t="s">
        <v>740</v>
      </c>
      <c r="D235" t="s">
        <v>234</v>
      </c>
      <c r="E235" t="s">
        <v>492</v>
      </c>
      <c r="F235">
        <v>1848</v>
      </c>
      <c r="G235" t="s">
        <v>2105</v>
      </c>
      <c r="H235" t="s">
        <v>1</v>
      </c>
      <c r="M235" t="s">
        <v>1</v>
      </c>
      <c r="R235" t="s">
        <v>2124</v>
      </c>
      <c r="T235">
        <f>IF('1. Data'!E235="e19",1,IF('1. Data'!E235="m19",1,IF('1. Data'!E235="l19",1,0)))</f>
        <v>1</v>
      </c>
      <c r="U235">
        <f>IF('1. Data'!E235="e18",1,IF('1. Data'!E235="m18",1,IF('1. Data'!E235="l18",1,0)))</f>
        <v>0</v>
      </c>
      <c r="V235">
        <f>IF('1. Data'!K235="y",IF(T235=1,1,0),0)</f>
        <v>0</v>
      </c>
      <c r="W235">
        <f>IF('1. Data'!K235="y",IF(U235=1,1,0),0)</f>
        <v>0</v>
      </c>
      <c r="X235">
        <f>IF('1. Data'!L235="y",IF(T235=1,1,0),0)</f>
        <v>0</v>
      </c>
      <c r="Y235">
        <f>IF('1. Data'!L235="y",IF(U235=1,1,0),0)</f>
        <v>0</v>
      </c>
      <c r="Z235">
        <f t="shared" si="8"/>
        <v>0</v>
      </c>
      <c r="AA235">
        <f t="shared" si="9"/>
        <v>0</v>
      </c>
    </row>
    <row r="236" spans="1:27" x14ac:dyDescent="0.25">
      <c r="A236">
        <v>232</v>
      </c>
      <c r="B236" t="s">
        <v>1225</v>
      </c>
      <c r="C236" t="s">
        <v>741</v>
      </c>
      <c r="D236" t="s">
        <v>235</v>
      </c>
      <c r="E236" t="s">
        <v>2</v>
      </c>
      <c r="G236" t="s">
        <v>2105</v>
      </c>
      <c r="H236" t="s">
        <v>1</v>
      </c>
      <c r="I236" t="s">
        <v>1</v>
      </c>
      <c r="M236" t="s">
        <v>1</v>
      </c>
      <c r="R236" t="s">
        <v>2116</v>
      </c>
      <c r="T236">
        <f>IF('1. Data'!E236="e19",1,IF('1. Data'!E236="m19",1,IF('1. Data'!E236="l19",1,0)))</f>
        <v>0</v>
      </c>
      <c r="U236">
        <f>IF('1. Data'!E236="e18",1,IF('1. Data'!E236="m18",1,IF('1. Data'!E236="l18",1,0)))</f>
        <v>1</v>
      </c>
      <c r="V236">
        <f>IF('1. Data'!K236="y",IF(T236=1,1,0),0)</f>
        <v>0</v>
      </c>
      <c r="W236">
        <f>IF('1. Data'!K236="y",IF(U236=1,1,0),0)</f>
        <v>0</v>
      </c>
      <c r="X236">
        <f>IF('1. Data'!L236="y",IF(T236=1,1,0),0)</f>
        <v>0</v>
      </c>
      <c r="Y236">
        <f>IF('1. Data'!L236="y",IF(U236=1,1,0),0)</f>
        <v>0</v>
      </c>
      <c r="Z236">
        <f t="shared" si="8"/>
        <v>0</v>
      </c>
      <c r="AA236">
        <f t="shared" si="9"/>
        <v>0</v>
      </c>
    </row>
    <row r="237" spans="1:27" x14ac:dyDescent="0.25">
      <c r="A237">
        <v>233</v>
      </c>
      <c r="B237" t="s">
        <v>1226</v>
      </c>
      <c r="C237" t="s">
        <v>742</v>
      </c>
      <c r="D237" t="s">
        <v>236</v>
      </c>
      <c r="E237" t="s">
        <v>492</v>
      </c>
      <c r="G237" t="s">
        <v>2105</v>
      </c>
      <c r="H237" t="s">
        <v>1</v>
      </c>
      <c r="I237" t="s">
        <v>1</v>
      </c>
      <c r="M237" t="s">
        <v>1</v>
      </c>
      <c r="R237" t="s">
        <v>2116</v>
      </c>
      <c r="T237">
        <f>IF('1. Data'!E237="e19",1,IF('1. Data'!E237="m19",1,IF('1. Data'!E237="l19",1,0)))</f>
        <v>1</v>
      </c>
      <c r="U237">
        <f>IF('1. Data'!E237="e18",1,IF('1. Data'!E237="m18",1,IF('1. Data'!E237="l18",1,0)))</f>
        <v>0</v>
      </c>
      <c r="V237">
        <f>IF('1. Data'!K237="y",IF(T237=1,1,0),0)</f>
        <v>0</v>
      </c>
      <c r="W237">
        <f>IF('1. Data'!K237="y",IF(U237=1,1,0),0)</f>
        <v>0</v>
      </c>
      <c r="X237">
        <f>IF('1. Data'!L237="y",IF(T237=1,1,0),0)</f>
        <v>0</v>
      </c>
      <c r="Y237">
        <f>IF('1. Data'!L237="y",IF(U237=1,1,0),0)</f>
        <v>0</v>
      </c>
      <c r="Z237">
        <f t="shared" si="8"/>
        <v>0</v>
      </c>
      <c r="AA237">
        <f t="shared" si="9"/>
        <v>0</v>
      </c>
    </row>
    <row r="238" spans="1:27" x14ac:dyDescent="0.25">
      <c r="A238">
        <v>234</v>
      </c>
      <c r="B238" t="s">
        <v>1227</v>
      </c>
      <c r="C238" t="s">
        <v>743</v>
      </c>
      <c r="D238" t="s">
        <v>237</v>
      </c>
      <c r="E238" t="s">
        <v>3</v>
      </c>
      <c r="G238" t="s">
        <v>2105</v>
      </c>
      <c r="H238" t="s">
        <v>1</v>
      </c>
      <c r="I238" t="s">
        <v>1</v>
      </c>
      <c r="L238" t="s">
        <v>1</v>
      </c>
      <c r="R238" t="s">
        <v>2116</v>
      </c>
      <c r="T238">
        <f>IF('1. Data'!E238="e19",1,IF('1. Data'!E238="m19",1,IF('1. Data'!E238="l19",1,0)))</f>
        <v>0</v>
      </c>
      <c r="U238">
        <f>IF('1. Data'!E238="e18",1,IF('1. Data'!E238="m18",1,IF('1. Data'!E238="l18",1,0)))</f>
        <v>1</v>
      </c>
      <c r="V238">
        <f>IF('1. Data'!K238="y",IF(T238=1,1,0),0)</f>
        <v>0</v>
      </c>
      <c r="W238">
        <f>IF('1. Data'!K238="y",IF(U238=1,1,0),0)</f>
        <v>0</v>
      </c>
      <c r="X238">
        <f>IF('1. Data'!L238="y",IF(T238=1,1,0),0)</f>
        <v>0</v>
      </c>
      <c r="Y238">
        <f>IF('1. Data'!L238="y",IF(U238=1,1,0),0)</f>
        <v>1</v>
      </c>
      <c r="Z238">
        <f t="shared" si="8"/>
        <v>0</v>
      </c>
      <c r="AA238">
        <f t="shared" si="9"/>
        <v>0</v>
      </c>
    </row>
    <row r="239" spans="1:27" x14ac:dyDescent="0.25">
      <c r="A239">
        <v>235</v>
      </c>
      <c r="B239" t="s">
        <v>1228</v>
      </c>
      <c r="C239" t="s">
        <v>744</v>
      </c>
      <c r="D239" t="s">
        <v>238</v>
      </c>
      <c r="E239" t="s">
        <v>492</v>
      </c>
      <c r="G239" t="s">
        <v>2105</v>
      </c>
      <c r="H239" t="s">
        <v>1</v>
      </c>
      <c r="M239" t="s">
        <v>1</v>
      </c>
      <c r="Q239" t="s">
        <v>1</v>
      </c>
      <c r="R239" t="s">
        <v>2116</v>
      </c>
      <c r="S239" t="s">
        <v>496</v>
      </c>
      <c r="T239">
        <f>IF('1. Data'!E239="e19",1,IF('1. Data'!E239="m19",1,IF('1. Data'!E239="l19",1,0)))</f>
        <v>1</v>
      </c>
      <c r="U239">
        <f>IF('1. Data'!E239="e18",1,IF('1. Data'!E239="m18",1,IF('1. Data'!E239="l18",1,0)))</f>
        <v>0</v>
      </c>
      <c r="V239">
        <f>IF('1. Data'!K239="y",IF(T239=1,1,0),0)</f>
        <v>0</v>
      </c>
      <c r="W239">
        <f>IF('1. Data'!K239="y",IF(U239=1,1,0),0)</f>
        <v>0</v>
      </c>
      <c r="X239">
        <f>IF('1. Data'!L239="y",IF(T239=1,1,0),0)</f>
        <v>0</v>
      </c>
      <c r="Y239">
        <f>IF('1. Data'!L239="y",IF(U239=1,1,0),0)</f>
        <v>0</v>
      </c>
      <c r="Z239">
        <f t="shared" si="8"/>
        <v>0</v>
      </c>
      <c r="AA239">
        <f t="shared" si="9"/>
        <v>0</v>
      </c>
    </row>
    <row r="240" spans="1:27" x14ac:dyDescent="0.25">
      <c r="A240">
        <v>236</v>
      </c>
      <c r="B240" t="s">
        <v>1229</v>
      </c>
      <c r="C240" t="s">
        <v>745</v>
      </c>
      <c r="D240" t="s">
        <v>239</v>
      </c>
      <c r="E240" t="s">
        <v>491</v>
      </c>
      <c r="G240" t="s">
        <v>2105</v>
      </c>
      <c r="H240" t="s">
        <v>1</v>
      </c>
      <c r="I240" t="s">
        <v>1</v>
      </c>
      <c r="M240" t="s">
        <v>1</v>
      </c>
      <c r="R240" t="s">
        <v>2116</v>
      </c>
      <c r="T240">
        <f>IF('1. Data'!E240="e19",1,IF('1. Data'!E240="m19",1,IF('1. Data'!E240="l19",1,0)))</f>
        <v>0</v>
      </c>
      <c r="U240">
        <f>IF('1. Data'!E240="e18",1,IF('1. Data'!E240="m18",1,IF('1. Data'!E240="l18",1,0)))</f>
        <v>1</v>
      </c>
      <c r="V240">
        <f>IF('1. Data'!K240="y",IF(T240=1,1,0),0)</f>
        <v>0</v>
      </c>
      <c r="W240">
        <f>IF('1. Data'!K240="y",IF(U240=1,1,0),0)</f>
        <v>0</v>
      </c>
      <c r="X240">
        <f>IF('1. Data'!L240="y",IF(T240=1,1,0),0)</f>
        <v>0</v>
      </c>
      <c r="Y240">
        <f>IF('1. Data'!L240="y",IF(U240=1,1,0),0)</f>
        <v>0</v>
      </c>
      <c r="Z240">
        <f t="shared" si="8"/>
        <v>0</v>
      </c>
      <c r="AA240">
        <f t="shared" si="9"/>
        <v>0</v>
      </c>
    </row>
    <row r="241" spans="1:27" x14ac:dyDescent="0.25">
      <c r="A241">
        <v>237</v>
      </c>
      <c r="B241" t="s">
        <v>1230</v>
      </c>
      <c r="C241" t="s">
        <v>746</v>
      </c>
      <c r="D241" t="s">
        <v>240</v>
      </c>
      <c r="E241" t="s">
        <v>492</v>
      </c>
      <c r="F241">
        <v>1839</v>
      </c>
      <c r="G241" t="s">
        <v>2105</v>
      </c>
      <c r="H241" t="s">
        <v>1</v>
      </c>
      <c r="M241" t="s">
        <v>1</v>
      </c>
      <c r="R241" t="s">
        <v>2116</v>
      </c>
      <c r="T241">
        <f>IF('1. Data'!E241="e19",1,IF('1. Data'!E241="m19",1,IF('1. Data'!E241="l19",1,0)))</f>
        <v>1</v>
      </c>
      <c r="U241">
        <f>IF('1. Data'!E241="e18",1,IF('1. Data'!E241="m18",1,IF('1. Data'!E241="l18",1,0)))</f>
        <v>0</v>
      </c>
      <c r="V241">
        <f>IF('1. Data'!K241="y",IF(T241=1,1,0),0)</f>
        <v>0</v>
      </c>
      <c r="W241">
        <f>IF('1. Data'!K241="y",IF(U241=1,1,0),0)</f>
        <v>0</v>
      </c>
      <c r="X241">
        <f>IF('1. Data'!L241="y",IF(T241=1,1,0),0)</f>
        <v>0</v>
      </c>
      <c r="Y241">
        <f>IF('1. Data'!L241="y",IF(U241=1,1,0),0)</f>
        <v>0</v>
      </c>
      <c r="Z241">
        <f t="shared" si="8"/>
        <v>0</v>
      </c>
      <c r="AA241">
        <f t="shared" si="9"/>
        <v>0</v>
      </c>
    </row>
    <row r="242" spans="1:27" x14ac:dyDescent="0.25">
      <c r="A242">
        <v>238</v>
      </c>
      <c r="B242" t="s">
        <v>1231</v>
      </c>
      <c r="C242" t="s">
        <v>747</v>
      </c>
      <c r="D242" t="s">
        <v>241</v>
      </c>
      <c r="E242" t="s">
        <v>3</v>
      </c>
      <c r="G242" t="s">
        <v>2105</v>
      </c>
      <c r="H242" t="s">
        <v>1</v>
      </c>
      <c r="I242" t="s">
        <v>1</v>
      </c>
      <c r="R242" t="s">
        <v>2116</v>
      </c>
      <c r="T242">
        <f>IF('1. Data'!E242="e19",1,IF('1. Data'!E242="m19",1,IF('1. Data'!E242="l19",1,0)))</f>
        <v>0</v>
      </c>
      <c r="U242">
        <f>IF('1. Data'!E242="e18",1,IF('1. Data'!E242="m18",1,IF('1. Data'!E242="l18",1,0)))</f>
        <v>1</v>
      </c>
      <c r="V242">
        <f>IF('1. Data'!K242="y",IF(T242=1,1,0),0)</f>
        <v>0</v>
      </c>
      <c r="W242">
        <f>IF('1. Data'!K242="y",IF(U242=1,1,0),0)</f>
        <v>0</v>
      </c>
      <c r="X242">
        <f>IF('1. Data'!L242="y",IF(T242=1,1,0),0)</f>
        <v>0</v>
      </c>
      <c r="Y242">
        <f>IF('1. Data'!L242="y",IF(U242=1,1,0),0)</f>
        <v>0</v>
      </c>
      <c r="Z242">
        <f t="shared" si="8"/>
        <v>0</v>
      </c>
      <c r="AA242">
        <f t="shared" si="9"/>
        <v>0</v>
      </c>
    </row>
    <row r="243" spans="1:27" x14ac:dyDescent="0.25">
      <c r="A243">
        <v>239</v>
      </c>
      <c r="B243" t="s">
        <v>1232</v>
      </c>
      <c r="C243" t="s">
        <v>748</v>
      </c>
      <c r="D243" t="s">
        <v>242</v>
      </c>
      <c r="E243" t="s">
        <v>3</v>
      </c>
      <c r="G243" t="s">
        <v>2105</v>
      </c>
      <c r="H243" t="s">
        <v>1</v>
      </c>
      <c r="I243" t="s">
        <v>1</v>
      </c>
      <c r="R243" t="s">
        <v>2116</v>
      </c>
      <c r="T243">
        <f>IF('1. Data'!E243="e19",1,IF('1. Data'!E243="m19",1,IF('1. Data'!E243="l19",1,0)))</f>
        <v>0</v>
      </c>
      <c r="U243">
        <f>IF('1. Data'!E243="e18",1,IF('1. Data'!E243="m18",1,IF('1. Data'!E243="l18",1,0)))</f>
        <v>1</v>
      </c>
      <c r="V243">
        <f>IF('1. Data'!K243="y",IF(T243=1,1,0),0)</f>
        <v>0</v>
      </c>
      <c r="W243">
        <f>IF('1. Data'!K243="y",IF(U243=1,1,0),0)</f>
        <v>0</v>
      </c>
      <c r="X243">
        <f>IF('1. Data'!L243="y",IF(T243=1,1,0),0)</f>
        <v>0</v>
      </c>
      <c r="Y243">
        <f>IF('1. Data'!L243="y",IF(U243=1,1,0),0)</f>
        <v>0</v>
      </c>
      <c r="Z243">
        <f t="shared" si="8"/>
        <v>0</v>
      </c>
      <c r="AA243">
        <f t="shared" si="9"/>
        <v>0</v>
      </c>
    </row>
    <row r="244" spans="1:27" x14ac:dyDescent="0.25">
      <c r="A244">
        <v>240</v>
      </c>
      <c r="B244" t="s">
        <v>1233</v>
      </c>
      <c r="C244" t="s">
        <v>749</v>
      </c>
      <c r="D244" t="s">
        <v>243</v>
      </c>
      <c r="E244" t="s">
        <v>3</v>
      </c>
      <c r="G244" t="s">
        <v>2105</v>
      </c>
      <c r="H244" t="s">
        <v>1</v>
      </c>
      <c r="I244" t="s">
        <v>1</v>
      </c>
      <c r="M244" t="s">
        <v>1</v>
      </c>
      <c r="R244" t="s">
        <v>2116</v>
      </c>
      <c r="T244">
        <f>IF('1. Data'!E244="e19",1,IF('1. Data'!E244="m19",1,IF('1. Data'!E244="l19",1,0)))</f>
        <v>0</v>
      </c>
      <c r="U244">
        <f>IF('1. Data'!E244="e18",1,IF('1. Data'!E244="m18",1,IF('1. Data'!E244="l18",1,0)))</f>
        <v>1</v>
      </c>
      <c r="V244">
        <f>IF('1. Data'!K244="y",IF(T244=1,1,0),0)</f>
        <v>0</v>
      </c>
      <c r="W244">
        <f>IF('1. Data'!K244="y",IF(U244=1,1,0),0)</f>
        <v>0</v>
      </c>
      <c r="X244">
        <f>IF('1. Data'!L244="y",IF(T244=1,1,0),0)</f>
        <v>0</v>
      </c>
      <c r="Y244">
        <f>IF('1. Data'!L244="y",IF(U244=1,1,0),0)</f>
        <v>0</v>
      </c>
      <c r="Z244">
        <f t="shared" si="8"/>
        <v>0</v>
      </c>
      <c r="AA244">
        <f t="shared" si="9"/>
        <v>0</v>
      </c>
    </row>
    <row r="245" spans="1:27" x14ac:dyDescent="0.25">
      <c r="A245">
        <v>241</v>
      </c>
      <c r="B245" t="s">
        <v>1234</v>
      </c>
      <c r="C245" t="s">
        <v>750</v>
      </c>
      <c r="D245" t="s">
        <v>244</v>
      </c>
      <c r="E245" t="s">
        <v>0</v>
      </c>
      <c r="G245" t="s">
        <v>2105</v>
      </c>
      <c r="I245" t="s">
        <v>1</v>
      </c>
      <c r="M245" t="s">
        <v>1</v>
      </c>
      <c r="R245" t="s">
        <v>2116</v>
      </c>
      <c r="T245">
        <f>IF('1. Data'!E245="e19",1,IF('1. Data'!E245="m19",1,IF('1. Data'!E245="l19",1,0)))</f>
        <v>1</v>
      </c>
      <c r="U245">
        <f>IF('1. Data'!E245="e18",1,IF('1. Data'!E245="m18",1,IF('1. Data'!E245="l18",1,0)))</f>
        <v>0</v>
      </c>
      <c r="V245">
        <f>IF('1. Data'!K245="y",IF(T245=1,1,0),0)</f>
        <v>0</v>
      </c>
      <c r="W245">
        <f>IF('1. Data'!K245="y",IF(U245=1,1,0),0)</f>
        <v>0</v>
      </c>
      <c r="X245">
        <f>IF('1. Data'!L245="y",IF(T245=1,1,0),0)</f>
        <v>0</v>
      </c>
      <c r="Y245">
        <f>IF('1. Data'!L245="y",IF(U245=1,1,0),0)</f>
        <v>0</v>
      </c>
      <c r="Z245">
        <f t="shared" si="8"/>
        <v>1</v>
      </c>
      <c r="AA245">
        <f t="shared" si="9"/>
        <v>0</v>
      </c>
    </row>
    <row r="246" spans="1:27" x14ac:dyDescent="0.25">
      <c r="A246">
        <v>242</v>
      </c>
      <c r="B246" t="s">
        <v>1235</v>
      </c>
      <c r="C246" t="s">
        <v>751</v>
      </c>
      <c r="D246" t="s">
        <v>245</v>
      </c>
      <c r="E246" t="s">
        <v>492</v>
      </c>
      <c r="F246">
        <v>1840</v>
      </c>
      <c r="G246" t="s">
        <v>2105</v>
      </c>
      <c r="I246" t="s">
        <v>1</v>
      </c>
      <c r="K246" t="s">
        <v>1</v>
      </c>
      <c r="M246" t="s">
        <v>1</v>
      </c>
      <c r="Q246" t="s">
        <v>1</v>
      </c>
      <c r="R246" t="s">
        <v>2121</v>
      </c>
      <c r="T246">
        <f>IF('1. Data'!E246="e19",1,IF('1. Data'!E246="m19",1,IF('1. Data'!E246="l19",1,0)))</f>
        <v>1</v>
      </c>
      <c r="U246">
        <f>IF('1. Data'!E246="e18",1,IF('1. Data'!E246="m18",1,IF('1. Data'!E246="l18",1,0)))</f>
        <v>0</v>
      </c>
      <c r="V246">
        <f>IF('1. Data'!K246="y",IF(T246=1,1,0),0)</f>
        <v>1</v>
      </c>
      <c r="W246">
        <f>IF('1. Data'!K246="y",IF(U246=1,1,0),0)</f>
        <v>0</v>
      </c>
      <c r="X246">
        <f>IF('1. Data'!L246="y",IF(T246=1,1,0),0)</f>
        <v>0</v>
      </c>
      <c r="Y246">
        <f>IF('1. Data'!L246="y",IF(U246=1,1,0),0)</f>
        <v>0</v>
      </c>
      <c r="Z246">
        <f t="shared" si="8"/>
        <v>1</v>
      </c>
      <c r="AA246">
        <f t="shared" si="9"/>
        <v>0</v>
      </c>
    </row>
    <row r="247" spans="1:27" x14ac:dyDescent="0.25">
      <c r="A247">
        <v>243</v>
      </c>
      <c r="B247" t="s">
        <v>1236</v>
      </c>
      <c r="C247" t="s">
        <v>752</v>
      </c>
      <c r="D247" t="s">
        <v>246</v>
      </c>
      <c r="E247" t="s">
        <v>2</v>
      </c>
      <c r="G247" t="s">
        <v>2105</v>
      </c>
      <c r="I247" t="s">
        <v>1</v>
      </c>
      <c r="Q247" t="s">
        <v>1</v>
      </c>
      <c r="R247" t="s">
        <v>2116</v>
      </c>
      <c r="T247">
        <f>IF('1. Data'!E247="e19",1,IF('1. Data'!E247="m19",1,IF('1. Data'!E247="l19",1,0)))</f>
        <v>0</v>
      </c>
      <c r="U247">
        <f>IF('1. Data'!E247="e18",1,IF('1. Data'!E247="m18",1,IF('1. Data'!E247="l18",1,0)))</f>
        <v>1</v>
      </c>
      <c r="V247">
        <f>IF('1. Data'!K247="y",IF(T247=1,1,0),0)</f>
        <v>0</v>
      </c>
      <c r="W247">
        <f>IF('1. Data'!K247="y",IF(U247=1,1,0),0)</f>
        <v>0</v>
      </c>
      <c r="X247">
        <f>IF('1. Data'!L247="y",IF(T247=1,1,0),0)</f>
        <v>0</v>
      </c>
      <c r="Y247">
        <f>IF('1. Data'!L247="y",IF(U247=1,1,0),0)</f>
        <v>0</v>
      </c>
      <c r="Z247">
        <f t="shared" si="8"/>
        <v>1</v>
      </c>
      <c r="AA247">
        <f t="shared" si="9"/>
        <v>0</v>
      </c>
    </row>
    <row r="248" spans="1:27" x14ac:dyDescent="0.25">
      <c r="A248">
        <v>244</v>
      </c>
      <c r="B248" t="s">
        <v>1237</v>
      </c>
      <c r="C248" t="s">
        <v>753</v>
      </c>
      <c r="D248" t="s">
        <v>247</v>
      </c>
      <c r="E248" t="s">
        <v>0</v>
      </c>
      <c r="F248">
        <v>1823</v>
      </c>
      <c r="G248" t="s">
        <v>2105</v>
      </c>
      <c r="H248" t="s">
        <v>1</v>
      </c>
      <c r="I248" t="s">
        <v>1</v>
      </c>
      <c r="M248" t="s">
        <v>1</v>
      </c>
      <c r="R248" t="s">
        <v>2116</v>
      </c>
      <c r="T248">
        <f>IF('1. Data'!E248="e19",1,IF('1. Data'!E248="m19",1,IF('1. Data'!E248="l19",1,0)))</f>
        <v>1</v>
      </c>
      <c r="U248">
        <f>IF('1. Data'!E248="e18",1,IF('1. Data'!E248="m18",1,IF('1. Data'!E248="l18",1,0)))</f>
        <v>0</v>
      </c>
      <c r="V248">
        <f>IF('1. Data'!K248="y",IF(T248=1,1,0),0)</f>
        <v>0</v>
      </c>
      <c r="W248">
        <f>IF('1. Data'!K248="y",IF(U248=1,1,0),0)</f>
        <v>0</v>
      </c>
      <c r="X248">
        <f>IF('1. Data'!L248="y",IF(T248=1,1,0),0)</f>
        <v>0</v>
      </c>
      <c r="Y248">
        <f>IF('1. Data'!L248="y",IF(U248=1,1,0),0)</f>
        <v>0</v>
      </c>
      <c r="Z248">
        <f t="shared" si="8"/>
        <v>0</v>
      </c>
      <c r="AA248">
        <f t="shared" si="9"/>
        <v>0</v>
      </c>
    </row>
    <row r="249" spans="1:27" x14ac:dyDescent="0.25">
      <c r="A249">
        <v>245</v>
      </c>
      <c r="B249" t="s">
        <v>1238</v>
      </c>
      <c r="C249" s="3" t="s">
        <v>754</v>
      </c>
      <c r="D249" t="s">
        <v>248</v>
      </c>
      <c r="E249" t="s">
        <v>2</v>
      </c>
      <c r="G249" t="s">
        <v>2105</v>
      </c>
      <c r="H249" t="s">
        <v>1</v>
      </c>
      <c r="I249" t="s">
        <v>1</v>
      </c>
      <c r="M249" t="s">
        <v>1</v>
      </c>
      <c r="R249" t="s">
        <v>2125</v>
      </c>
      <c r="T249">
        <f>IF('1. Data'!E249="e19",1,IF('1. Data'!E249="m19",1,IF('1. Data'!E249="l19",1,0)))</f>
        <v>0</v>
      </c>
      <c r="U249">
        <f>IF('1. Data'!E249="e18",1,IF('1. Data'!E249="m18",1,IF('1. Data'!E249="l18",1,0)))</f>
        <v>1</v>
      </c>
      <c r="V249">
        <f>IF('1. Data'!K249="y",IF(T249=1,1,0),0)</f>
        <v>0</v>
      </c>
      <c r="W249">
        <f>IF('1. Data'!K249="y",IF(U249=1,1,0),0)</f>
        <v>0</v>
      </c>
      <c r="X249">
        <f>IF('1. Data'!L249="y",IF(T249=1,1,0),0)</f>
        <v>0</v>
      </c>
      <c r="Y249">
        <f>IF('1. Data'!L249="y",IF(U249=1,1,0),0)</f>
        <v>0</v>
      </c>
      <c r="Z249">
        <f t="shared" si="8"/>
        <v>0</v>
      </c>
      <c r="AA249">
        <f t="shared" si="9"/>
        <v>0</v>
      </c>
    </row>
    <row r="250" spans="1:27" x14ac:dyDescent="0.25">
      <c r="A250">
        <v>246</v>
      </c>
      <c r="B250" t="s">
        <v>1239</v>
      </c>
      <c r="C250" t="s">
        <v>755</v>
      </c>
      <c r="D250" t="s">
        <v>249</v>
      </c>
      <c r="E250" t="s">
        <v>0</v>
      </c>
      <c r="F250">
        <v>1827</v>
      </c>
      <c r="G250" t="s">
        <v>2105</v>
      </c>
      <c r="H250" t="s">
        <v>1</v>
      </c>
      <c r="I250" t="s">
        <v>1</v>
      </c>
      <c r="J250" t="s">
        <v>1</v>
      </c>
      <c r="K250" t="s">
        <v>1</v>
      </c>
      <c r="M250" t="s">
        <v>1</v>
      </c>
      <c r="Q250" t="s">
        <v>1</v>
      </c>
      <c r="R250" t="s">
        <v>2116</v>
      </c>
      <c r="T250">
        <f>IF('1. Data'!E250="e19",1,IF('1. Data'!E250="m19",1,IF('1. Data'!E250="l19",1,0)))</f>
        <v>1</v>
      </c>
      <c r="U250">
        <f>IF('1. Data'!E250="e18",1,IF('1. Data'!E250="m18",1,IF('1. Data'!E250="l18",1,0)))</f>
        <v>0</v>
      </c>
      <c r="V250">
        <f>IF('1. Data'!K250="y",IF(T250=1,1,0),0)</f>
        <v>1</v>
      </c>
      <c r="W250">
        <f>IF('1. Data'!K250="y",IF(U250=1,1,0),0)</f>
        <v>0</v>
      </c>
      <c r="X250">
        <f>IF('1. Data'!L250="y",IF(T250=1,1,0),0)</f>
        <v>0</v>
      </c>
      <c r="Y250">
        <f>IF('1. Data'!L250="y",IF(U250=1,1,0),0)</f>
        <v>0</v>
      </c>
      <c r="Z250">
        <f t="shared" si="8"/>
        <v>0</v>
      </c>
      <c r="AA250">
        <f t="shared" si="9"/>
        <v>0</v>
      </c>
    </row>
    <row r="251" spans="1:27" x14ac:dyDescent="0.25">
      <c r="A251">
        <v>247</v>
      </c>
      <c r="B251" t="s">
        <v>1240</v>
      </c>
      <c r="C251" t="s">
        <v>756</v>
      </c>
      <c r="D251" t="s">
        <v>250</v>
      </c>
      <c r="E251" t="s">
        <v>2</v>
      </c>
      <c r="G251" t="s">
        <v>2105</v>
      </c>
      <c r="H251" t="s">
        <v>1</v>
      </c>
      <c r="I251" t="s">
        <v>1</v>
      </c>
      <c r="L251" t="s">
        <v>1</v>
      </c>
      <c r="Q251" t="s">
        <v>1</v>
      </c>
      <c r="R251" t="s">
        <v>2116</v>
      </c>
      <c r="T251">
        <f>IF('1. Data'!E251="e19",1,IF('1. Data'!E251="m19",1,IF('1. Data'!E251="l19",1,0)))</f>
        <v>0</v>
      </c>
      <c r="U251">
        <f>IF('1. Data'!E251="e18",1,IF('1. Data'!E251="m18",1,IF('1. Data'!E251="l18",1,0)))</f>
        <v>1</v>
      </c>
      <c r="V251">
        <f>IF('1. Data'!K251="y",IF(T251=1,1,0),0)</f>
        <v>0</v>
      </c>
      <c r="W251">
        <f>IF('1. Data'!K251="y",IF(U251=1,1,0),0)</f>
        <v>0</v>
      </c>
      <c r="X251">
        <f>IF('1. Data'!L251="y",IF(T251=1,1,0),0)</f>
        <v>0</v>
      </c>
      <c r="Y251">
        <f>IF('1. Data'!L251="y",IF(U251=1,1,0),0)</f>
        <v>1</v>
      </c>
      <c r="Z251">
        <f t="shared" si="8"/>
        <v>0</v>
      </c>
      <c r="AA251">
        <f t="shared" si="9"/>
        <v>0</v>
      </c>
    </row>
    <row r="252" spans="1:27" x14ac:dyDescent="0.25">
      <c r="A252">
        <v>248</v>
      </c>
      <c r="B252" t="s">
        <v>1241</v>
      </c>
      <c r="C252" t="s">
        <v>757</v>
      </c>
      <c r="D252" t="s">
        <v>251</v>
      </c>
      <c r="E252" t="s">
        <v>0</v>
      </c>
      <c r="G252" t="s">
        <v>2105</v>
      </c>
      <c r="J252" t="s">
        <v>1</v>
      </c>
      <c r="K252" t="s">
        <v>1</v>
      </c>
      <c r="Q252" t="s">
        <v>1</v>
      </c>
      <c r="R252" t="s">
        <v>2116</v>
      </c>
      <c r="T252">
        <f>IF('1. Data'!E252="e19",1,IF('1. Data'!E252="m19",1,IF('1. Data'!E252="l19",1,0)))</f>
        <v>1</v>
      </c>
      <c r="U252">
        <f>IF('1. Data'!E252="e18",1,IF('1. Data'!E252="m18",1,IF('1. Data'!E252="l18",1,0)))</f>
        <v>0</v>
      </c>
      <c r="V252">
        <f>IF('1. Data'!K252="y",IF(T252=1,1,0),0)</f>
        <v>1</v>
      </c>
      <c r="W252">
        <f>IF('1. Data'!K252="y",IF(U252=1,1,0),0)</f>
        <v>0</v>
      </c>
      <c r="X252">
        <f>IF('1. Data'!L252="y",IF(T252=1,1,0),0)</f>
        <v>0</v>
      </c>
      <c r="Y252">
        <f>IF('1. Data'!L252="y",IF(U252=1,1,0),0)</f>
        <v>0</v>
      </c>
      <c r="Z252">
        <f t="shared" si="8"/>
        <v>0</v>
      </c>
      <c r="AA252">
        <f t="shared" si="9"/>
        <v>1</v>
      </c>
    </row>
    <row r="253" spans="1:27" x14ac:dyDescent="0.25">
      <c r="A253">
        <v>249</v>
      </c>
      <c r="B253" t="s">
        <v>1242</v>
      </c>
      <c r="C253" t="s">
        <v>758</v>
      </c>
      <c r="D253" t="s">
        <v>252</v>
      </c>
      <c r="E253" t="s">
        <v>0</v>
      </c>
      <c r="F253">
        <v>1832</v>
      </c>
      <c r="G253" t="s">
        <v>2105</v>
      </c>
      <c r="H253" t="s">
        <v>1</v>
      </c>
      <c r="I253" t="s">
        <v>1</v>
      </c>
      <c r="M253" t="s">
        <v>1</v>
      </c>
      <c r="R253" t="s">
        <v>2116</v>
      </c>
      <c r="T253">
        <f>IF('1. Data'!E253="e19",1,IF('1. Data'!E253="m19",1,IF('1. Data'!E253="l19",1,0)))</f>
        <v>1</v>
      </c>
      <c r="U253">
        <f>IF('1. Data'!E253="e18",1,IF('1. Data'!E253="m18",1,IF('1. Data'!E253="l18",1,0)))</f>
        <v>0</v>
      </c>
      <c r="V253">
        <f>IF('1. Data'!K253="y",IF(T253=1,1,0),0)</f>
        <v>0</v>
      </c>
      <c r="W253">
        <f>IF('1. Data'!K253="y",IF(U253=1,1,0),0)</f>
        <v>0</v>
      </c>
      <c r="X253">
        <f>IF('1. Data'!L253="y",IF(T253=1,1,0),0)</f>
        <v>0</v>
      </c>
      <c r="Y253">
        <f>IF('1. Data'!L253="y",IF(U253=1,1,0),0)</f>
        <v>0</v>
      </c>
      <c r="Z253">
        <f t="shared" si="8"/>
        <v>0</v>
      </c>
      <c r="AA253">
        <f t="shared" si="9"/>
        <v>0</v>
      </c>
    </row>
    <row r="254" spans="1:27" x14ac:dyDescent="0.25">
      <c r="A254">
        <v>250</v>
      </c>
      <c r="B254" t="s">
        <v>1243</v>
      </c>
      <c r="C254" t="s">
        <v>759</v>
      </c>
      <c r="D254" t="s">
        <v>253</v>
      </c>
      <c r="E254" t="s">
        <v>0</v>
      </c>
      <c r="G254" t="s">
        <v>2105</v>
      </c>
      <c r="H254" t="s">
        <v>1</v>
      </c>
      <c r="I254" t="s">
        <v>1</v>
      </c>
      <c r="M254" t="s">
        <v>1</v>
      </c>
      <c r="R254" t="s">
        <v>2116</v>
      </c>
      <c r="T254">
        <f>IF('1. Data'!E254="e19",1,IF('1. Data'!E254="m19",1,IF('1. Data'!E254="l19",1,0)))</f>
        <v>1</v>
      </c>
      <c r="U254">
        <f>IF('1. Data'!E254="e18",1,IF('1. Data'!E254="m18",1,IF('1. Data'!E254="l18",1,0)))</f>
        <v>0</v>
      </c>
      <c r="V254">
        <f>IF('1. Data'!K254="y",IF(T254=1,1,0),0)</f>
        <v>0</v>
      </c>
      <c r="W254">
        <f>IF('1. Data'!K254="y",IF(U254=1,1,0),0)</f>
        <v>0</v>
      </c>
      <c r="X254">
        <f>IF('1. Data'!L254="y",IF(T254=1,1,0),0)</f>
        <v>0</v>
      </c>
      <c r="Y254">
        <f>IF('1. Data'!L254="y",IF(U254=1,1,0),0)</f>
        <v>0</v>
      </c>
      <c r="Z254">
        <f t="shared" si="8"/>
        <v>0</v>
      </c>
      <c r="AA254">
        <f t="shared" si="9"/>
        <v>0</v>
      </c>
    </row>
    <row r="255" spans="1:27" x14ac:dyDescent="0.25">
      <c r="A255">
        <v>251</v>
      </c>
      <c r="B255" t="s">
        <v>1244</v>
      </c>
      <c r="C255" t="s">
        <v>760</v>
      </c>
      <c r="D255" t="s">
        <v>254</v>
      </c>
      <c r="E255" t="s">
        <v>492</v>
      </c>
      <c r="F255">
        <v>1832</v>
      </c>
      <c r="G255" t="s">
        <v>2105</v>
      </c>
      <c r="H255" t="s">
        <v>1</v>
      </c>
      <c r="I255" t="s">
        <v>1</v>
      </c>
      <c r="M255" t="s">
        <v>1</v>
      </c>
      <c r="R255" t="s">
        <v>2116</v>
      </c>
      <c r="T255">
        <f>IF('1. Data'!E255="e19",1,IF('1. Data'!E255="m19",1,IF('1. Data'!E255="l19",1,0)))</f>
        <v>1</v>
      </c>
      <c r="U255">
        <f>IF('1. Data'!E255="e18",1,IF('1. Data'!E255="m18",1,IF('1. Data'!E255="l18",1,0)))</f>
        <v>0</v>
      </c>
      <c r="V255">
        <f>IF('1. Data'!K255="y",IF(T255=1,1,0),0)</f>
        <v>0</v>
      </c>
      <c r="W255">
        <f>IF('1. Data'!K255="y",IF(U255=1,1,0),0)</f>
        <v>0</v>
      </c>
      <c r="X255">
        <f>IF('1. Data'!L255="y",IF(T255=1,1,0),0)</f>
        <v>0</v>
      </c>
      <c r="Y255">
        <f>IF('1. Data'!L255="y",IF(U255=1,1,0),0)</f>
        <v>0</v>
      </c>
      <c r="Z255">
        <f t="shared" si="8"/>
        <v>0</v>
      </c>
      <c r="AA255">
        <f t="shared" si="9"/>
        <v>0</v>
      </c>
    </row>
    <row r="256" spans="1:27" x14ac:dyDescent="0.25">
      <c r="A256">
        <v>252</v>
      </c>
      <c r="B256" t="s">
        <v>1245</v>
      </c>
      <c r="C256" t="s">
        <v>761</v>
      </c>
      <c r="D256" t="s">
        <v>255</v>
      </c>
      <c r="E256" t="s">
        <v>492</v>
      </c>
      <c r="G256" t="s">
        <v>2105</v>
      </c>
      <c r="H256" t="s">
        <v>1</v>
      </c>
      <c r="I256" t="s">
        <v>1</v>
      </c>
      <c r="J256" t="s">
        <v>1</v>
      </c>
      <c r="K256" t="s">
        <v>1</v>
      </c>
      <c r="M256" t="s">
        <v>1</v>
      </c>
      <c r="R256" t="s">
        <v>2116</v>
      </c>
      <c r="T256">
        <f>IF('1. Data'!E256="e19",1,IF('1. Data'!E256="m19",1,IF('1. Data'!E256="l19",1,0)))</f>
        <v>1</v>
      </c>
      <c r="U256">
        <f>IF('1. Data'!E256="e18",1,IF('1. Data'!E256="m18",1,IF('1. Data'!E256="l18",1,0)))</f>
        <v>0</v>
      </c>
      <c r="V256">
        <f>IF('1. Data'!K256="y",IF(T256=1,1,0),0)</f>
        <v>1</v>
      </c>
      <c r="W256">
        <f>IF('1. Data'!K256="y",IF(U256=1,1,0),0)</f>
        <v>0</v>
      </c>
      <c r="X256">
        <f>IF('1. Data'!L256="y",IF(T256=1,1,0),0)</f>
        <v>0</v>
      </c>
      <c r="Y256">
        <f>IF('1. Data'!L256="y",IF(U256=1,1,0),0)</f>
        <v>0</v>
      </c>
      <c r="Z256">
        <f t="shared" si="8"/>
        <v>0</v>
      </c>
      <c r="AA256">
        <f t="shared" si="9"/>
        <v>0</v>
      </c>
    </row>
    <row r="257" spans="1:27" x14ac:dyDescent="0.25">
      <c r="A257">
        <v>253</v>
      </c>
      <c r="B257" t="s">
        <v>1246</v>
      </c>
      <c r="C257" t="s">
        <v>762</v>
      </c>
      <c r="D257" t="s">
        <v>256</v>
      </c>
      <c r="E257" t="s">
        <v>491</v>
      </c>
      <c r="G257" t="s">
        <v>2105</v>
      </c>
      <c r="H257" t="s">
        <v>1</v>
      </c>
      <c r="I257" t="s">
        <v>1</v>
      </c>
      <c r="M257" t="s">
        <v>1</v>
      </c>
      <c r="R257" t="s">
        <v>2116</v>
      </c>
      <c r="T257">
        <f>IF('1. Data'!E257="e19",1,IF('1. Data'!E257="m19",1,IF('1. Data'!E257="l19",1,0)))</f>
        <v>0</v>
      </c>
      <c r="U257">
        <f>IF('1. Data'!E257="e18",1,IF('1. Data'!E257="m18",1,IF('1. Data'!E257="l18",1,0)))</f>
        <v>1</v>
      </c>
      <c r="V257">
        <f>IF('1. Data'!K257="y",IF(T257=1,1,0),0)</f>
        <v>0</v>
      </c>
      <c r="W257">
        <f>IF('1. Data'!K257="y",IF(U257=1,1,0),0)</f>
        <v>0</v>
      </c>
      <c r="X257">
        <f>IF('1. Data'!L257="y",IF(T257=1,1,0),0)</f>
        <v>0</v>
      </c>
      <c r="Y257">
        <f>IF('1. Data'!L257="y",IF(U257=1,1,0),0)</f>
        <v>0</v>
      </c>
      <c r="Z257">
        <f t="shared" si="8"/>
        <v>0</v>
      </c>
      <c r="AA257">
        <f t="shared" si="9"/>
        <v>0</v>
      </c>
    </row>
    <row r="258" spans="1:27" x14ac:dyDescent="0.25">
      <c r="A258">
        <v>254</v>
      </c>
      <c r="B258" t="s">
        <v>1247</v>
      </c>
      <c r="C258" t="s">
        <v>763</v>
      </c>
      <c r="D258" t="s">
        <v>257</v>
      </c>
      <c r="E258" t="s">
        <v>492</v>
      </c>
      <c r="F258">
        <v>1840</v>
      </c>
      <c r="G258" t="s">
        <v>2105</v>
      </c>
      <c r="I258" t="s">
        <v>1</v>
      </c>
      <c r="K258" t="s">
        <v>1</v>
      </c>
      <c r="R258" t="s">
        <v>2116</v>
      </c>
      <c r="T258">
        <f>IF('1. Data'!E258="e19",1,IF('1. Data'!E258="m19",1,IF('1. Data'!E258="l19",1,0)))</f>
        <v>1</v>
      </c>
      <c r="U258">
        <f>IF('1. Data'!E258="e18",1,IF('1. Data'!E258="m18",1,IF('1. Data'!E258="l18",1,0)))</f>
        <v>0</v>
      </c>
      <c r="V258">
        <f>IF('1. Data'!K258="y",IF(T258=1,1,0),0)</f>
        <v>1</v>
      </c>
      <c r="W258">
        <f>IF('1. Data'!K258="y",IF(U258=1,1,0),0)</f>
        <v>0</v>
      </c>
      <c r="X258">
        <f>IF('1. Data'!L258="y",IF(T258=1,1,0),0)</f>
        <v>0</v>
      </c>
      <c r="Y258">
        <f>IF('1. Data'!L258="y",IF(U258=1,1,0),0)</f>
        <v>0</v>
      </c>
      <c r="Z258">
        <f t="shared" si="8"/>
        <v>1</v>
      </c>
      <c r="AA258">
        <f t="shared" si="9"/>
        <v>0</v>
      </c>
    </row>
    <row r="259" spans="1:27" x14ac:dyDescent="0.25">
      <c r="A259">
        <v>255</v>
      </c>
      <c r="B259" t="s">
        <v>1248</v>
      </c>
      <c r="C259" t="s">
        <v>764</v>
      </c>
      <c r="D259" t="s">
        <v>258</v>
      </c>
      <c r="E259" t="s">
        <v>491</v>
      </c>
      <c r="G259" t="s">
        <v>2105</v>
      </c>
      <c r="H259" t="s">
        <v>1</v>
      </c>
      <c r="I259" t="s">
        <v>1</v>
      </c>
      <c r="R259" t="s">
        <v>2116</v>
      </c>
      <c r="T259">
        <f>IF('1. Data'!E259="e19",1,IF('1. Data'!E259="m19",1,IF('1. Data'!E259="l19",1,0)))</f>
        <v>0</v>
      </c>
      <c r="U259">
        <f>IF('1. Data'!E259="e18",1,IF('1. Data'!E259="m18",1,IF('1. Data'!E259="l18",1,0)))</f>
        <v>1</v>
      </c>
      <c r="V259">
        <f>IF('1. Data'!K259="y",IF(T259=1,1,0),0)</f>
        <v>0</v>
      </c>
      <c r="W259">
        <f>IF('1. Data'!K259="y",IF(U259=1,1,0),0)</f>
        <v>0</v>
      </c>
      <c r="X259">
        <f>IF('1. Data'!L259="y",IF(T259=1,1,0),0)</f>
        <v>0</v>
      </c>
      <c r="Y259">
        <f>IF('1. Data'!L259="y",IF(U259=1,1,0),0)</f>
        <v>0</v>
      </c>
      <c r="Z259">
        <f t="shared" si="8"/>
        <v>0</v>
      </c>
      <c r="AA259">
        <f t="shared" si="9"/>
        <v>0</v>
      </c>
    </row>
    <row r="260" spans="1:27" x14ac:dyDescent="0.25">
      <c r="A260">
        <v>256</v>
      </c>
      <c r="B260" t="s">
        <v>1249</v>
      </c>
      <c r="C260" t="s">
        <v>765</v>
      </c>
      <c r="D260" t="s">
        <v>259</v>
      </c>
      <c r="E260" t="s">
        <v>3</v>
      </c>
      <c r="G260" t="s">
        <v>2105</v>
      </c>
      <c r="H260" t="s">
        <v>1</v>
      </c>
      <c r="I260" t="s">
        <v>1</v>
      </c>
      <c r="R260" t="s">
        <v>2116</v>
      </c>
      <c r="T260">
        <f>IF('1. Data'!E260="e19",1,IF('1. Data'!E260="m19",1,IF('1. Data'!E260="l19",1,0)))</f>
        <v>0</v>
      </c>
      <c r="U260">
        <f>IF('1. Data'!E260="e18",1,IF('1. Data'!E260="m18",1,IF('1. Data'!E260="l18",1,0)))</f>
        <v>1</v>
      </c>
      <c r="V260">
        <f>IF('1. Data'!K260="y",IF(T260=1,1,0),0)</f>
        <v>0</v>
      </c>
      <c r="W260">
        <f>IF('1. Data'!K260="y",IF(U260=1,1,0),0)</f>
        <v>0</v>
      </c>
      <c r="X260">
        <f>IF('1. Data'!L260="y",IF(T260=1,1,0),0)</f>
        <v>0</v>
      </c>
      <c r="Y260">
        <f>IF('1. Data'!L260="y",IF(U260=1,1,0),0)</f>
        <v>0</v>
      </c>
      <c r="Z260">
        <f t="shared" si="8"/>
        <v>0</v>
      </c>
      <c r="AA260">
        <f t="shared" si="9"/>
        <v>0</v>
      </c>
    </row>
    <row r="261" spans="1:27" x14ac:dyDescent="0.25">
      <c r="A261">
        <v>257</v>
      </c>
      <c r="B261" t="s">
        <v>1250</v>
      </c>
      <c r="C261" t="s">
        <v>766</v>
      </c>
      <c r="D261" t="s">
        <v>260</v>
      </c>
      <c r="E261" t="s">
        <v>491</v>
      </c>
      <c r="G261" t="s">
        <v>2105</v>
      </c>
      <c r="H261" t="s">
        <v>1</v>
      </c>
      <c r="I261" t="s">
        <v>1</v>
      </c>
      <c r="M261" t="s">
        <v>1</v>
      </c>
      <c r="R261" t="s">
        <v>2116</v>
      </c>
      <c r="T261">
        <f>IF('1. Data'!E261="e19",1,IF('1. Data'!E261="m19",1,IF('1. Data'!E261="l19",1,0)))</f>
        <v>0</v>
      </c>
      <c r="U261">
        <f>IF('1. Data'!E261="e18",1,IF('1. Data'!E261="m18",1,IF('1. Data'!E261="l18",1,0)))</f>
        <v>1</v>
      </c>
      <c r="V261">
        <f>IF('1. Data'!K261="y",IF(T261=1,1,0),0)</f>
        <v>0</v>
      </c>
      <c r="W261">
        <f>IF('1. Data'!K261="y",IF(U261=1,1,0),0)</f>
        <v>0</v>
      </c>
      <c r="X261">
        <f>IF('1. Data'!L261="y",IF(T261=1,1,0),0)</f>
        <v>0</v>
      </c>
      <c r="Y261">
        <f>IF('1. Data'!L261="y",IF(U261=1,1,0),0)</f>
        <v>0</v>
      </c>
      <c r="Z261">
        <f t="shared" si="8"/>
        <v>0</v>
      </c>
      <c r="AA261">
        <f t="shared" si="9"/>
        <v>0</v>
      </c>
    </row>
    <row r="262" spans="1:27" x14ac:dyDescent="0.25">
      <c r="A262">
        <v>258</v>
      </c>
      <c r="B262" t="s">
        <v>1251</v>
      </c>
      <c r="C262" t="s">
        <v>767</v>
      </c>
      <c r="D262" t="s">
        <v>261</v>
      </c>
      <c r="E262" t="s">
        <v>2</v>
      </c>
      <c r="G262" t="s">
        <v>2105</v>
      </c>
      <c r="H262" t="s">
        <v>1</v>
      </c>
      <c r="I262" t="s">
        <v>1</v>
      </c>
      <c r="R262" t="s">
        <v>2116</v>
      </c>
      <c r="T262">
        <f>IF('1. Data'!E262="e19",1,IF('1. Data'!E262="m19",1,IF('1. Data'!E262="l19",1,0)))</f>
        <v>0</v>
      </c>
      <c r="U262">
        <f>IF('1. Data'!E262="e18",1,IF('1. Data'!E262="m18",1,IF('1. Data'!E262="l18",1,0)))</f>
        <v>1</v>
      </c>
      <c r="V262">
        <f>IF('1. Data'!K262="y",IF(T262=1,1,0),0)</f>
        <v>0</v>
      </c>
      <c r="W262">
        <f>IF('1. Data'!K262="y",IF(U262=1,1,0),0)</f>
        <v>0</v>
      </c>
      <c r="X262">
        <f>IF('1. Data'!L262="y",IF(T262=1,1,0),0)</f>
        <v>0</v>
      </c>
      <c r="Y262">
        <f>IF('1. Data'!L262="y",IF(U262=1,1,0),0)</f>
        <v>0</v>
      </c>
      <c r="Z262">
        <f t="shared" ref="Z262:Z325" si="10">IF(H262="",IF(I262="y",1,0),0)</f>
        <v>0</v>
      </c>
      <c r="AA262">
        <f t="shared" ref="AA262:AA325" si="11">IF(H262="",IF(J262="y",1,0),0)</f>
        <v>0</v>
      </c>
    </row>
    <row r="263" spans="1:27" x14ac:dyDescent="0.25">
      <c r="A263">
        <v>259</v>
      </c>
      <c r="B263" t="s">
        <v>1252</v>
      </c>
      <c r="C263" t="s">
        <v>768</v>
      </c>
      <c r="D263" t="s">
        <v>262</v>
      </c>
      <c r="E263" t="s">
        <v>491</v>
      </c>
      <c r="G263" t="s">
        <v>2105</v>
      </c>
      <c r="H263" t="s">
        <v>1</v>
      </c>
      <c r="I263" t="s">
        <v>1</v>
      </c>
      <c r="M263" t="s">
        <v>1</v>
      </c>
      <c r="R263" t="s">
        <v>2116</v>
      </c>
      <c r="T263">
        <f>IF('1. Data'!E263="e19",1,IF('1. Data'!E263="m19",1,IF('1. Data'!E263="l19",1,0)))</f>
        <v>0</v>
      </c>
      <c r="U263">
        <f>IF('1. Data'!E263="e18",1,IF('1. Data'!E263="m18",1,IF('1. Data'!E263="l18",1,0)))</f>
        <v>1</v>
      </c>
      <c r="V263">
        <f>IF('1. Data'!K263="y",IF(T263=1,1,0),0)</f>
        <v>0</v>
      </c>
      <c r="W263">
        <f>IF('1. Data'!K263="y",IF(U263=1,1,0),0)</f>
        <v>0</v>
      </c>
      <c r="X263">
        <f>IF('1. Data'!L263="y",IF(T263=1,1,0),0)</f>
        <v>0</v>
      </c>
      <c r="Y263">
        <f>IF('1. Data'!L263="y",IF(U263=1,1,0),0)</f>
        <v>0</v>
      </c>
      <c r="Z263">
        <f t="shared" si="10"/>
        <v>0</v>
      </c>
      <c r="AA263">
        <f t="shared" si="11"/>
        <v>0</v>
      </c>
    </row>
    <row r="264" spans="1:27" x14ac:dyDescent="0.25">
      <c r="A264">
        <v>260</v>
      </c>
      <c r="B264" t="s">
        <v>1253</v>
      </c>
      <c r="C264" t="s">
        <v>769</v>
      </c>
      <c r="D264" t="s">
        <v>263</v>
      </c>
      <c r="E264" t="s">
        <v>491</v>
      </c>
      <c r="G264" t="s">
        <v>2105</v>
      </c>
      <c r="H264" t="s">
        <v>1</v>
      </c>
      <c r="I264" t="s">
        <v>1</v>
      </c>
      <c r="M264" t="s">
        <v>1</v>
      </c>
      <c r="R264" t="s">
        <v>2116</v>
      </c>
      <c r="T264">
        <f>IF('1. Data'!E264="e19",1,IF('1. Data'!E264="m19",1,IF('1. Data'!E264="l19",1,0)))</f>
        <v>0</v>
      </c>
      <c r="U264">
        <f>IF('1. Data'!E264="e18",1,IF('1. Data'!E264="m18",1,IF('1. Data'!E264="l18",1,0)))</f>
        <v>1</v>
      </c>
      <c r="V264">
        <f>IF('1. Data'!K264="y",IF(T264=1,1,0),0)</f>
        <v>0</v>
      </c>
      <c r="W264">
        <f>IF('1. Data'!K264="y",IF(U264=1,1,0),0)</f>
        <v>0</v>
      </c>
      <c r="X264">
        <f>IF('1. Data'!L264="y",IF(T264=1,1,0),0)</f>
        <v>0</v>
      </c>
      <c r="Y264">
        <f>IF('1. Data'!L264="y",IF(U264=1,1,0),0)</f>
        <v>0</v>
      </c>
      <c r="Z264">
        <f t="shared" si="10"/>
        <v>0</v>
      </c>
      <c r="AA264">
        <f t="shared" si="11"/>
        <v>0</v>
      </c>
    </row>
    <row r="265" spans="1:27" x14ac:dyDescent="0.25">
      <c r="A265">
        <v>261</v>
      </c>
      <c r="B265" t="s">
        <v>1254</v>
      </c>
      <c r="C265" t="s">
        <v>770</v>
      </c>
      <c r="D265" t="s">
        <v>264</v>
      </c>
      <c r="E265" t="s">
        <v>491</v>
      </c>
      <c r="G265" t="s">
        <v>2105</v>
      </c>
      <c r="H265" t="s">
        <v>1</v>
      </c>
      <c r="I265" t="s">
        <v>1</v>
      </c>
      <c r="M265" t="s">
        <v>1</v>
      </c>
      <c r="R265" t="s">
        <v>2116</v>
      </c>
      <c r="T265">
        <f>IF('1. Data'!E265="e19",1,IF('1. Data'!E265="m19",1,IF('1. Data'!E265="l19",1,0)))</f>
        <v>0</v>
      </c>
      <c r="U265">
        <f>IF('1. Data'!E265="e18",1,IF('1. Data'!E265="m18",1,IF('1. Data'!E265="l18",1,0)))</f>
        <v>1</v>
      </c>
      <c r="V265">
        <f>IF('1. Data'!K265="y",IF(T265=1,1,0),0)</f>
        <v>0</v>
      </c>
      <c r="W265">
        <f>IF('1. Data'!K265="y",IF(U265=1,1,0),0)</f>
        <v>0</v>
      </c>
      <c r="X265">
        <f>IF('1. Data'!L265="y",IF(T265=1,1,0),0)</f>
        <v>0</v>
      </c>
      <c r="Y265">
        <f>IF('1. Data'!L265="y",IF(U265=1,1,0),0)</f>
        <v>0</v>
      </c>
      <c r="Z265">
        <f t="shared" si="10"/>
        <v>0</v>
      </c>
      <c r="AA265">
        <f t="shared" si="11"/>
        <v>0</v>
      </c>
    </row>
    <row r="266" spans="1:27" x14ac:dyDescent="0.25">
      <c r="A266">
        <v>262</v>
      </c>
      <c r="B266" t="s">
        <v>1255</v>
      </c>
      <c r="C266" t="s">
        <v>771</v>
      </c>
      <c r="D266" t="s">
        <v>265</v>
      </c>
      <c r="E266" t="s">
        <v>2</v>
      </c>
      <c r="G266" t="s">
        <v>2105</v>
      </c>
      <c r="I266" t="s">
        <v>1</v>
      </c>
      <c r="M266" t="s">
        <v>1</v>
      </c>
      <c r="R266" t="s">
        <v>2116</v>
      </c>
      <c r="T266">
        <f>IF('1. Data'!E266="e19",1,IF('1. Data'!E266="m19",1,IF('1. Data'!E266="l19",1,0)))</f>
        <v>0</v>
      </c>
      <c r="U266">
        <f>IF('1. Data'!E266="e18",1,IF('1. Data'!E266="m18",1,IF('1. Data'!E266="l18",1,0)))</f>
        <v>1</v>
      </c>
      <c r="V266">
        <f>IF('1. Data'!K266="y",IF(T266=1,1,0),0)</f>
        <v>0</v>
      </c>
      <c r="W266">
        <f>IF('1. Data'!K266="y",IF(U266=1,1,0),0)</f>
        <v>0</v>
      </c>
      <c r="X266">
        <f>IF('1. Data'!L266="y",IF(T266=1,1,0),0)</f>
        <v>0</v>
      </c>
      <c r="Y266">
        <f>IF('1. Data'!L266="y",IF(U266=1,1,0),0)</f>
        <v>0</v>
      </c>
      <c r="Z266">
        <f t="shared" si="10"/>
        <v>1</v>
      </c>
      <c r="AA266">
        <f t="shared" si="11"/>
        <v>0</v>
      </c>
    </row>
    <row r="267" spans="1:27" x14ac:dyDescent="0.25">
      <c r="A267">
        <v>263</v>
      </c>
      <c r="B267" t="s">
        <v>1256</v>
      </c>
      <c r="C267" t="s">
        <v>772</v>
      </c>
      <c r="D267" t="s">
        <v>266</v>
      </c>
      <c r="E267" t="s">
        <v>2</v>
      </c>
      <c r="G267" t="s">
        <v>2105</v>
      </c>
      <c r="I267" t="s">
        <v>1</v>
      </c>
      <c r="M267" t="s">
        <v>1</v>
      </c>
      <c r="Q267" t="s">
        <v>1</v>
      </c>
      <c r="R267" t="s">
        <v>2116</v>
      </c>
      <c r="T267">
        <f>IF('1. Data'!E267="e19",1,IF('1. Data'!E267="m19",1,IF('1. Data'!E267="l19",1,0)))</f>
        <v>0</v>
      </c>
      <c r="U267">
        <f>IF('1. Data'!E267="e18",1,IF('1. Data'!E267="m18",1,IF('1. Data'!E267="l18",1,0)))</f>
        <v>1</v>
      </c>
      <c r="V267">
        <f>IF('1. Data'!K267="y",IF(T267=1,1,0),0)</f>
        <v>0</v>
      </c>
      <c r="W267">
        <f>IF('1. Data'!K267="y",IF(U267=1,1,0),0)</f>
        <v>0</v>
      </c>
      <c r="X267">
        <f>IF('1. Data'!L267="y",IF(T267=1,1,0),0)</f>
        <v>0</v>
      </c>
      <c r="Y267">
        <f>IF('1. Data'!L267="y",IF(U267=1,1,0),0)</f>
        <v>0</v>
      </c>
      <c r="Z267">
        <f t="shared" si="10"/>
        <v>1</v>
      </c>
      <c r="AA267">
        <f t="shared" si="11"/>
        <v>0</v>
      </c>
    </row>
    <row r="268" spans="1:27" x14ac:dyDescent="0.25">
      <c r="A268">
        <v>264</v>
      </c>
      <c r="B268" t="s">
        <v>1257</v>
      </c>
      <c r="C268" t="s">
        <v>773</v>
      </c>
      <c r="D268" t="s">
        <v>267</v>
      </c>
      <c r="E268" t="s">
        <v>492</v>
      </c>
      <c r="G268" t="s">
        <v>2105</v>
      </c>
      <c r="H268" t="s">
        <v>1</v>
      </c>
      <c r="I268" t="s">
        <v>1</v>
      </c>
      <c r="R268" t="s">
        <v>2116</v>
      </c>
      <c r="T268">
        <f>IF('1. Data'!E268="e19",1,IF('1. Data'!E268="m19",1,IF('1. Data'!E268="l19",1,0)))</f>
        <v>1</v>
      </c>
      <c r="U268">
        <f>IF('1. Data'!E268="e18",1,IF('1. Data'!E268="m18",1,IF('1. Data'!E268="l18",1,0)))</f>
        <v>0</v>
      </c>
      <c r="V268">
        <f>IF('1. Data'!K268="y",IF(T268=1,1,0),0)</f>
        <v>0</v>
      </c>
      <c r="W268">
        <f>IF('1. Data'!K268="y",IF(U268=1,1,0),0)</f>
        <v>0</v>
      </c>
      <c r="X268">
        <f>IF('1. Data'!L268="y",IF(T268=1,1,0),0)</f>
        <v>0</v>
      </c>
      <c r="Y268">
        <f>IF('1. Data'!L268="y",IF(U268=1,1,0),0)</f>
        <v>0</v>
      </c>
      <c r="Z268">
        <f t="shared" si="10"/>
        <v>0</v>
      </c>
      <c r="AA268">
        <f t="shared" si="11"/>
        <v>0</v>
      </c>
    </row>
    <row r="269" spans="1:27" x14ac:dyDescent="0.25">
      <c r="A269">
        <v>265</v>
      </c>
      <c r="B269" t="s">
        <v>1258</v>
      </c>
      <c r="C269" t="s">
        <v>774</v>
      </c>
      <c r="D269" t="s">
        <v>268</v>
      </c>
      <c r="E269" t="s">
        <v>491</v>
      </c>
      <c r="G269" t="s">
        <v>2105</v>
      </c>
      <c r="J269" t="s">
        <v>1</v>
      </c>
      <c r="R269" t="s">
        <v>2116</v>
      </c>
      <c r="T269">
        <f>IF('1. Data'!E269="e19",1,IF('1. Data'!E269="m19",1,IF('1. Data'!E269="l19",1,0)))</f>
        <v>0</v>
      </c>
      <c r="U269">
        <f>IF('1. Data'!E269="e18",1,IF('1. Data'!E269="m18",1,IF('1. Data'!E269="l18",1,0)))</f>
        <v>1</v>
      </c>
      <c r="V269">
        <f>IF('1. Data'!K269="y",IF(T269=1,1,0),0)</f>
        <v>0</v>
      </c>
      <c r="W269">
        <f>IF('1. Data'!K269="y",IF(U269=1,1,0),0)</f>
        <v>0</v>
      </c>
      <c r="X269">
        <f>IF('1. Data'!L269="y",IF(T269=1,1,0),0)</f>
        <v>0</v>
      </c>
      <c r="Y269">
        <f>IF('1. Data'!L269="y",IF(U269=1,1,0),0)</f>
        <v>0</v>
      </c>
      <c r="Z269">
        <f t="shared" si="10"/>
        <v>0</v>
      </c>
      <c r="AA269">
        <f t="shared" si="11"/>
        <v>1</v>
      </c>
    </row>
    <row r="270" spans="1:27" x14ac:dyDescent="0.25">
      <c r="A270">
        <v>266</v>
      </c>
      <c r="B270" t="s">
        <v>1259</v>
      </c>
      <c r="C270" t="s">
        <v>775</v>
      </c>
      <c r="D270" t="s">
        <v>269</v>
      </c>
      <c r="E270" t="s">
        <v>0</v>
      </c>
      <c r="F270">
        <v>1831</v>
      </c>
      <c r="G270" t="s">
        <v>2105</v>
      </c>
      <c r="H270" t="s">
        <v>1</v>
      </c>
      <c r="I270" t="s">
        <v>1</v>
      </c>
      <c r="L270" t="s">
        <v>500</v>
      </c>
      <c r="Q270" t="s">
        <v>1</v>
      </c>
      <c r="R270" t="s">
        <v>2116</v>
      </c>
      <c r="T270">
        <f>IF('1. Data'!E270="e19",1,IF('1. Data'!E270="m19",1,IF('1. Data'!E270="l19",1,0)))</f>
        <v>1</v>
      </c>
      <c r="U270">
        <f>IF('1. Data'!E270="e18",1,IF('1. Data'!E270="m18",1,IF('1. Data'!E270="l18",1,0)))</f>
        <v>0</v>
      </c>
      <c r="V270">
        <f>IF('1. Data'!K270="y",IF(T270=1,1,0),0)</f>
        <v>0</v>
      </c>
      <c r="W270">
        <f>IF('1. Data'!K270="y",IF(U270=1,1,0),0)</f>
        <v>0</v>
      </c>
      <c r="X270">
        <f>IF('1. Data'!L270="y",IF(T270=1,1,0),0)</f>
        <v>0</v>
      </c>
      <c r="Y270">
        <f>IF('1. Data'!L270="y",IF(U270=1,1,0),0)</f>
        <v>0</v>
      </c>
      <c r="Z270">
        <f t="shared" si="10"/>
        <v>0</v>
      </c>
      <c r="AA270">
        <f t="shared" si="11"/>
        <v>0</v>
      </c>
    </row>
    <row r="271" spans="1:27" x14ac:dyDescent="0.25">
      <c r="A271">
        <v>267</v>
      </c>
      <c r="B271" t="s">
        <v>1260</v>
      </c>
      <c r="C271" t="s">
        <v>776</v>
      </c>
      <c r="D271" t="s">
        <v>270</v>
      </c>
      <c r="E271" t="s">
        <v>0</v>
      </c>
      <c r="G271" t="s">
        <v>2105</v>
      </c>
      <c r="H271" t="s">
        <v>1</v>
      </c>
      <c r="I271" t="s">
        <v>1</v>
      </c>
      <c r="Q271" t="s">
        <v>1</v>
      </c>
      <c r="R271" t="s">
        <v>2121</v>
      </c>
      <c r="T271">
        <f>IF('1. Data'!E271="e19",1,IF('1. Data'!E271="m19",1,IF('1. Data'!E271="l19",1,0)))</f>
        <v>1</v>
      </c>
      <c r="U271">
        <f>IF('1. Data'!E271="e18",1,IF('1. Data'!E271="m18",1,IF('1. Data'!E271="l18",1,0)))</f>
        <v>0</v>
      </c>
      <c r="V271">
        <f>IF('1. Data'!K271="y",IF(T271=1,1,0),0)</f>
        <v>0</v>
      </c>
      <c r="W271">
        <f>IF('1. Data'!K271="y",IF(U271=1,1,0),0)</f>
        <v>0</v>
      </c>
      <c r="X271">
        <f>IF('1. Data'!L271="y",IF(T271=1,1,0),0)</f>
        <v>0</v>
      </c>
      <c r="Y271">
        <f>IF('1. Data'!L271="y",IF(U271=1,1,0),0)</f>
        <v>0</v>
      </c>
      <c r="Z271">
        <f t="shared" si="10"/>
        <v>0</v>
      </c>
      <c r="AA271">
        <f t="shared" si="11"/>
        <v>0</v>
      </c>
    </row>
    <row r="272" spans="1:27" x14ac:dyDescent="0.25">
      <c r="A272">
        <v>268</v>
      </c>
      <c r="B272" t="s">
        <v>1261</v>
      </c>
      <c r="C272" t="s">
        <v>777</v>
      </c>
      <c r="D272" t="s">
        <v>271</v>
      </c>
      <c r="E272" t="s">
        <v>3</v>
      </c>
      <c r="G272" t="s">
        <v>2105</v>
      </c>
      <c r="H272" t="s">
        <v>1</v>
      </c>
      <c r="I272" t="s">
        <v>1</v>
      </c>
      <c r="L272" t="s">
        <v>1</v>
      </c>
      <c r="M272" t="s">
        <v>1</v>
      </c>
      <c r="R272" t="s">
        <v>2116</v>
      </c>
      <c r="T272">
        <f>IF('1. Data'!E272="e19",1,IF('1. Data'!E272="m19",1,IF('1. Data'!E272="l19",1,0)))</f>
        <v>0</v>
      </c>
      <c r="U272">
        <f>IF('1. Data'!E272="e18",1,IF('1. Data'!E272="m18",1,IF('1. Data'!E272="l18",1,0)))</f>
        <v>1</v>
      </c>
      <c r="V272">
        <f>IF('1. Data'!K272="y",IF(T272=1,1,0),0)</f>
        <v>0</v>
      </c>
      <c r="W272">
        <f>IF('1. Data'!K272="y",IF(U272=1,1,0),0)</f>
        <v>0</v>
      </c>
      <c r="X272">
        <f>IF('1. Data'!L272="y",IF(T272=1,1,0),0)</f>
        <v>0</v>
      </c>
      <c r="Y272">
        <f>IF('1. Data'!L272="y",IF(U272=1,1,0),0)</f>
        <v>1</v>
      </c>
      <c r="Z272">
        <f t="shared" si="10"/>
        <v>0</v>
      </c>
      <c r="AA272">
        <f t="shared" si="11"/>
        <v>0</v>
      </c>
    </row>
    <row r="273" spans="1:27" x14ac:dyDescent="0.25">
      <c r="A273">
        <v>269</v>
      </c>
      <c r="B273" t="s">
        <v>1262</v>
      </c>
      <c r="C273" t="s">
        <v>778</v>
      </c>
      <c r="D273" t="s">
        <v>272</v>
      </c>
      <c r="E273" t="s">
        <v>491</v>
      </c>
      <c r="G273" t="s">
        <v>2105</v>
      </c>
      <c r="H273" t="s">
        <v>1</v>
      </c>
      <c r="I273" t="s">
        <v>1</v>
      </c>
      <c r="M273" t="s">
        <v>1</v>
      </c>
      <c r="R273" t="s">
        <v>2116</v>
      </c>
      <c r="T273">
        <f>IF('1. Data'!E273="e19",1,IF('1. Data'!E273="m19",1,IF('1. Data'!E273="l19",1,0)))</f>
        <v>0</v>
      </c>
      <c r="U273">
        <f>IF('1. Data'!E273="e18",1,IF('1. Data'!E273="m18",1,IF('1. Data'!E273="l18",1,0)))</f>
        <v>1</v>
      </c>
      <c r="V273">
        <f>IF('1. Data'!K273="y",IF(T273=1,1,0),0)</f>
        <v>0</v>
      </c>
      <c r="W273">
        <f>IF('1. Data'!K273="y",IF(U273=1,1,0),0)</f>
        <v>0</v>
      </c>
      <c r="X273">
        <f>IF('1. Data'!L273="y",IF(T273=1,1,0),0)</f>
        <v>0</v>
      </c>
      <c r="Y273">
        <f>IF('1. Data'!L273="y",IF(U273=1,1,0),0)</f>
        <v>0</v>
      </c>
      <c r="Z273">
        <f t="shared" si="10"/>
        <v>0</v>
      </c>
      <c r="AA273">
        <f t="shared" si="11"/>
        <v>0</v>
      </c>
    </row>
    <row r="274" spans="1:27" x14ac:dyDescent="0.25">
      <c r="A274">
        <v>270</v>
      </c>
      <c r="B274" t="s">
        <v>1263</v>
      </c>
      <c r="C274" t="s">
        <v>779</v>
      </c>
      <c r="D274" t="s">
        <v>273</v>
      </c>
      <c r="E274" t="s">
        <v>0</v>
      </c>
      <c r="G274" t="s">
        <v>2105</v>
      </c>
      <c r="H274" t="s">
        <v>1</v>
      </c>
      <c r="I274" t="s">
        <v>1</v>
      </c>
      <c r="M274" t="s">
        <v>1</v>
      </c>
      <c r="R274" t="s">
        <v>2116</v>
      </c>
      <c r="T274">
        <f>IF('1. Data'!E274="e19",1,IF('1. Data'!E274="m19",1,IF('1. Data'!E274="l19",1,0)))</f>
        <v>1</v>
      </c>
      <c r="U274">
        <f>IF('1. Data'!E274="e18",1,IF('1. Data'!E274="m18",1,IF('1. Data'!E274="l18",1,0)))</f>
        <v>0</v>
      </c>
      <c r="V274">
        <f>IF('1. Data'!K274="y",IF(T274=1,1,0),0)</f>
        <v>0</v>
      </c>
      <c r="W274">
        <f>IF('1. Data'!K274="y",IF(U274=1,1,0),0)</f>
        <v>0</v>
      </c>
      <c r="X274">
        <f>IF('1. Data'!L274="y",IF(T274=1,1,0),0)</f>
        <v>0</v>
      </c>
      <c r="Y274">
        <f>IF('1. Data'!L274="y",IF(U274=1,1,0),0)</f>
        <v>0</v>
      </c>
      <c r="Z274">
        <f t="shared" si="10"/>
        <v>0</v>
      </c>
      <c r="AA274">
        <f t="shared" si="11"/>
        <v>0</v>
      </c>
    </row>
    <row r="275" spans="1:27" x14ac:dyDescent="0.25">
      <c r="A275">
        <v>271</v>
      </c>
      <c r="B275" t="s">
        <v>1264</v>
      </c>
      <c r="C275" t="s">
        <v>780</v>
      </c>
      <c r="D275" t="s">
        <v>274</v>
      </c>
      <c r="E275" t="s">
        <v>2</v>
      </c>
      <c r="G275" t="s">
        <v>2105</v>
      </c>
      <c r="H275" t="s">
        <v>1</v>
      </c>
      <c r="I275" t="s">
        <v>1</v>
      </c>
      <c r="Q275" t="s">
        <v>1</v>
      </c>
      <c r="R275" t="s">
        <v>2116</v>
      </c>
      <c r="T275">
        <f>IF('1. Data'!E275="e19",1,IF('1. Data'!E275="m19",1,IF('1. Data'!E275="l19",1,0)))</f>
        <v>0</v>
      </c>
      <c r="U275">
        <f>IF('1. Data'!E275="e18",1,IF('1. Data'!E275="m18",1,IF('1. Data'!E275="l18",1,0)))</f>
        <v>1</v>
      </c>
      <c r="V275">
        <f>IF('1. Data'!K275="y",IF(T275=1,1,0),0)</f>
        <v>0</v>
      </c>
      <c r="W275">
        <f>IF('1. Data'!K275="y",IF(U275=1,1,0),0)</f>
        <v>0</v>
      </c>
      <c r="X275">
        <f>IF('1. Data'!L275="y",IF(T275=1,1,0),0)</f>
        <v>0</v>
      </c>
      <c r="Y275">
        <f>IF('1. Data'!L275="y",IF(U275=1,1,0),0)</f>
        <v>0</v>
      </c>
      <c r="Z275">
        <f t="shared" si="10"/>
        <v>0</v>
      </c>
      <c r="AA275">
        <f t="shared" si="11"/>
        <v>0</v>
      </c>
    </row>
    <row r="276" spans="1:27" x14ac:dyDescent="0.25">
      <c r="A276">
        <v>272</v>
      </c>
      <c r="B276" t="s">
        <v>1265</v>
      </c>
      <c r="C276" t="s">
        <v>781</v>
      </c>
      <c r="D276" t="s">
        <v>275</v>
      </c>
      <c r="E276" t="s">
        <v>2</v>
      </c>
      <c r="G276" t="s">
        <v>2105</v>
      </c>
      <c r="H276" t="s">
        <v>1</v>
      </c>
      <c r="I276" t="s">
        <v>1</v>
      </c>
      <c r="M276" t="s">
        <v>1</v>
      </c>
      <c r="R276" t="s">
        <v>2116</v>
      </c>
      <c r="T276">
        <f>IF('1. Data'!E276="e19",1,IF('1. Data'!E276="m19",1,IF('1. Data'!E276="l19",1,0)))</f>
        <v>0</v>
      </c>
      <c r="U276">
        <f>IF('1. Data'!E276="e18",1,IF('1. Data'!E276="m18",1,IF('1. Data'!E276="l18",1,0)))</f>
        <v>1</v>
      </c>
      <c r="V276">
        <f>IF('1. Data'!K276="y",IF(T276=1,1,0),0)</f>
        <v>0</v>
      </c>
      <c r="W276">
        <f>IF('1. Data'!K276="y",IF(U276=1,1,0),0)</f>
        <v>0</v>
      </c>
      <c r="X276">
        <f>IF('1. Data'!L276="y",IF(T276=1,1,0),0)</f>
        <v>0</v>
      </c>
      <c r="Y276">
        <f>IF('1. Data'!L276="y",IF(U276=1,1,0),0)</f>
        <v>0</v>
      </c>
      <c r="Z276">
        <f t="shared" si="10"/>
        <v>0</v>
      </c>
      <c r="AA276">
        <f t="shared" si="11"/>
        <v>0</v>
      </c>
    </row>
    <row r="277" spans="1:27" x14ac:dyDescent="0.25">
      <c r="A277">
        <v>273</v>
      </c>
      <c r="B277" t="s">
        <v>1266</v>
      </c>
      <c r="C277" t="s">
        <v>782</v>
      </c>
      <c r="D277" t="s">
        <v>276</v>
      </c>
      <c r="E277" t="s">
        <v>0</v>
      </c>
      <c r="G277" t="s">
        <v>2105</v>
      </c>
      <c r="H277" t="s">
        <v>1</v>
      </c>
      <c r="M277" t="s">
        <v>1</v>
      </c>
      <c r="R277" t="s">
        <v>2116</v>
      </c>
      <c r="T277">
        <f>IF('1. Data'!E277="e19",1,IF('1. Data'!E277="m19",1,IF('1. Data'!E277="l19",1,0)))</f>
        <v>1</v>
      </c>
      <c r="U277">
        <f>IF('1. Data'!E277="e18",1,IF('1. Data'!E277="m18",1,IF('1. Data'!E277="l18",1,0)))</f>
        <v>0</v>
      </c>
      <c r="V277">
        <f>IF('1. Data'!K277="y",IF(T277=1,1,0),0)</f>
        <v>0</v>
      </c>
      <c r="W277">
        <f>IF('1. Data'!K277="y",IF(U277=1,1,0),0)</f>
        <v>0</v>
      </c>
      <c r="X277">
        <f>IF('1. Data'!L277="y",IF(T277=1,1,0),0)</f>
        <v>0</v>
      </c>
      <c r="Y277">
        <f>IF('1. Data'!L277="y",IF(U277=1,1,0),0)</f>
        <v>0</v>
      </c>
      <c r="Z277">
        <f t="shared" si="10"/>
        <v>0</v>
      </c>
      <c r="AA277">
        <f t="shared" si="11"/>
        <v>0</v>
      </c>
    </row>
    <row r="278" spans="1:27" x14ac:dyDescent="0.25">
      <c r="A278">
        <v>274</v>
      </c>
      <c r="B278" t="s">
        <v>1267</v>
      </c>
      <c r="C278" t="s">
        <v>783</v>
      </c>
      <c r="D278" t="s">
        <v>277</v>
      </c>
      <c r="E278" t="s">
        <v>0</v>
      </c>
      <c r="G278" t="s">
        <v>2105</v>
      </c>
      <c r="H278" t="s">
        <v>1</v>
      </c>
      <c r="M278" t="s">
        <v>1</v>
      </c>
      <c r="R278" t="s">
        <v>2116</v>
      </c>
      <c r="T278">
        <f>IF('1. Data'!E278="e19",1,IF('1. Data'!E278="m19",1,IF('1. Data'!E278="l19",1,0)))</f>
        <v>1</v>
      </c>
      <c r="U278">
        <f>IF('1. Data'!E278="e18",1,IF('1. Data'!E278="m18",1,IF('1. Data'!E278="l18",1,0)))</f>
        <v>0</v>
      </c>
      <c r="V278">
        <f>IF('1. Data'!K278="y",IF(T278=1,1,0),0)</f>
        <v>0</v>
      </c>
      <c r="W278">
        <f>IF('1. Data'!K278="y",IF(U278=1,1,0),0)</f>
        <v>0</v>
      </c>
      <c r="X278">
        <f>IF('1. Data'!L278="y",IF(T278=1,1,0),0)</f>
        <v>0</v>
      </c>
      <c r="Y278">
        <f>IF('1. Data'!L278="y",IF(U278=1,1,0),0)</f>
        <v>0</v>
      </c>
      <c r="Z278">
        <f t="shared" si="10"/>
        <v>0</v>
      </c>
      <c r="AA278">
        <f t="shared" si="11"/>
        <v>0</v>
      </c>
    </row>
    <row r="279" spans="1:27" x14ac:dyDescent="0.25">
      <c r="A279">
        <v>275</v>
      </c>
      <c r="B279" t="s">
        <v>1268</v>
      </c>
      <c r="C279" t="s">
        <v>784</v>
      </c>
      <c r="D279" t="s">
        <v>278</v>
      </c>
      <c r="E279" t="s">
        <v>0</v>
      </c>
      <c r="G279" t="s">
        <v>2105</v>
      </c>
      <c r="I279" t="s">
        <v>1</v>
      </c>
      <c r="M279" t="s">
        <v>1</v>
      </c>
      <c r="Q279" t="s">
        <v>1</v>
      </c>
      <c r="R279" t="s">
        <v>2116</v>
      </c>
      <c r="T279">
        <f>IF('1. Data'!E279="e19",1,IF('1. Data'!E279="m19",1,IF('1. Data'!E279="l19",1,0)))</f>
        <v>1</v>
      </c>
      <c r="U279">
        <f>IF('1. Data'!E279="e18",1,IF('1. Data'!E279="m18",1,IF('1. Data'!E279="l18",1,0)))</f>
        <v>0</v>
      </c>
      <c r="V279">
        <f>IF('1. Data'!K279="y",IF(T279=1,1,0),0)</f>
        <v>0</v>
      </c>
      <c r="W279">
        <f>IF('1. Data'!K279="y",IF(U279=1,1,0),0)</f>
        <v>0</v>
      </c>
      <c r="X279">
        <f>IF('1. Data'!L279="y",IF(T279=1,1,0),0)</f>
        <v>0</v>
      </c>
      <c r="Y279">
        <f>IF('1. Data'!L279="y",IF(U279=1,1,0),0)</f>
        <v>0</v>
      </c>
      <c r="Z279">
        <f t="shared" si="10"/>
        <v>1</v>
      </c>
      <c r="AA279">
        <f t="shared" si="11"/>
        <v>0</v>
      </c>
    </row>
    <row r="280" spans="1:27" x14ac:dyDescent="0.25">
      <c r="A280">
        <v>276</v>
      </c>
      <c r="B280" t="s">
        <v>1269</v>
      </c>
      <c r="C280" t="s">
        <v>785</v>
      </c>
      <c r="D280" t="s">
        <v>279</v>
      </c>
      <c r="E280" t="s">
        <v>0</v>
      </c>
      <c r="F280">
        <v>1831</v>
      </c>
      <c r="G280" t="s">
        <v>2105</v>
      </c>
      <c r="J280" t="s">
        <v>1</v>
      </c>
      <c r="M280" t="s">
        <v>1</v>
      </c>
      <c r="Q280" t="s">
        <v>1</v>
      </c>
      <c r="R280" t="s">
        <v>2125</v>
      </c>
      <c r="S280" t="s">
        <v>495</v>
      </c>
      <c r="T280">
        <f>IF('1. Data'!E280="e19",1,IF('1. Data'!E280="m19",1,IF('1. Data'!E280="l19",1,0)))</f>
        <v>1</v>
      </c>
      <c r="U280">
        <f>IF('1. Data'!E280="e18",1,IF('1. Data'!E280="m18",1,IF('1. Data'!E280="l18",1,0)))</f>
        <v>0</v>
      </c>
      <c r="V280">
        <f>IF('1. Data'!K280="y",IF(T280=1,1,0),0)</f>
        <v>0</v>
      </c>
      <c r="W280">
        <f>IF('1. Data'!K280="y",IF(U280=1,1,0),0)</f>
        <v>0</v>
      </c>
      <c r="X280">
        <f>IF('1. Data'!L280="y",IF(T280=1,1,0),0)</f>
        <v>0</v>
      </c>
      <c r="Y280">
        <f>IF('1. Data'!L280="y",IF(U280=1,1,0),0)</f>
        <v>0</v>
      </c>
      <c r="Z280">
        <f t="shared" si="10"/>
        <v>0</v>
      </c>
      <c r="AA280">
        <f t="shared" si="11"/>
        <v>1</v>
      </c>
    </row>
    <row r="281" spans="1:27" x14ac:dyDescent="0.25">
      <c r="A281">
        <v>277</v>
      </c>
      <c r="B281" t="s">
        <v>1270</v>
      </c>
      <c r="C281" t="s">
        <v>786</v>
      </c>
      <c r="D281" t="s">
        <v>280</v>
      </c>
      <c r="E281" t="s">
        <v>491</v>
      </c>
      <c r="G281" t="s">
        <v>2105</v>
      </c>
      <c r="H281" t="s">
        <v>1</v>
      </c>
      <c r="I281" t="s">
        <v>1</v>
      </c>
      <c r="M281" t="s">
        <v>1</v>
      </c>
      <c r="R281" t="s">
        <v>2116</v>
      </c>
      <c r="T281">
        <f>IF('1. Data'!E281="e19",1,IF('1. Data'!E281="m19",1,IF('1. Data'!E281="l19",1,0)))</f>
        <v>0</v>
      </c>
      <c r="U281">
        <f>IF('1. Data'!E281="e18",1,IF('1. Data'!E281="m18",1,IF('1. Data'!E281="l18",1,0)))</f>
        <v>1</v>
      </c>
      <c r="V281">
        <f>IF('1. Data'!K281="y",IF(T281=1,1,0),0)</f>
        <v>0</v>
      </c>
      <c r="W281">
        <f>IF('1. Data'!K281="y",IF(U281=1,1,0),0)</f>
        <v>0</v>
      </c>
      <c r="X281">
        <f>IF('1. Data'!L281="y",IF(T281=1,1,0),0)</f>
        <v>0</v>
      </c>
      <c r="Y281">
        <f>IF('1. Data'!L281="y",IF(U281=1,1,0),0)</f>
        <v>0</v>
      </c>
      <c r="Z281">
        <f t="shared" si="10"/>
        <v>0</v>
      </c>
      <c r="AA281">
        <f t="shared" si="11"/>
        <v>0</v>
      </c>
    </row>
    <row r="282" spans="1:27" x14ac:dyDescent="0.25">
      <c r="A282">
        <v>278</v>
      </c>
      <c r="B282" t="s">
        <v>1271</v>
      </c>
      <c r="C282" t="s">
        <v>787</v>
      </c>
      <c r="D282" t="s">
        <v>281</v>
      </c>
      <c r="E282" t="s">
        <v>491</v>
      </c>
      <c r="F282">
        <v>1767</v>
      </c>
      <c r="G282" t="s">
        <v>2105</v>
      </c>
      <c r="H282" t="s">
        <v>1</v>
      </c>
      <c r="P282" t="s">
        <v>1</v>
      </c>
      <c r="R282" t="s">
        <v>2116</v>
      </c>
      <c r="T282">
        <f>IF('1. Data'!E282="e19",1,IF('1. Data'!E282="m19",1,IF('1. Data'!E282="l19",1,0)))</f>
        <v>0</v>
      </c>
      <c r="U282">
        <f>IF('1. Data'!E282="e18",1,IF('1. Data'!E282="m18",1,IF('1. Data'!E282="l18",1,0)))</f>
        <v>1</v>
      </c>
      <c r="V282">
        <f>IF('1. Data'!K282="y",IF(T282=1,1,0),0)</f>
        <v>0</v>
      </c>
      <c r="W282">
        <f>IF('1. Data'!K282="y",IF(U282=1,1,0),0)</f>
        <v>0</v>
      </c>
      <c r="X282">
        <f>IF('1. Data'!L282="y",IF(T282=1,1,0),0)</f>
        <v>0</v>
      </c>
      <c r="Y282">
        <f>IF('1. Data'!L282="y",IF(U282=1,1,0),0)</f>
        <v>0</v>
      </c>
      <c r="Z282">
        <f t="shared" si="10"/>
        <v>0</v>
      </c>
      <c r="AA282">
        <f t="shared" si="11"/>
        <v>0</v>
      </c>
    </row>
    <row r="283" spans="1:27" x14ac:dyDescent="0.25">
      <c r="A283">
        <v>279</v>
      </c>
      <c r="B283" t="s">
        <v>1272</v>
      </c>
      <c r="C283" t="s">
        <v>788</v>
      </c>
      <c r="D283" t="s">
        <v>282</v>
      </c>
      <c r="E283" t="s">
        <v>491</v>
      </c>
      <c r="G283" t="s">
        <v>2105</v>
      </c>
      <c r="H283" t="s">
        <v>1</v>
      </c>
      <c r="I283" t="s">
        <v>1</v>
      </c>
      <c r="M283" t="s">
        <v>1</v>
      </c>
      <c r="R283" t="s">
        <v>2116</v>
      </c>
      <c r="T283">
        <f>IF('1. Data'!E283="e19",1,IF('1. Data'!E283="m19",1,IF('1. Data'!E283="l19",1,0)))</f>
        <v>0</v>
      </c>
      <c r="U283">
        <f>IF('1. Data'!E283="e18",1,IF('1. Data'!E283="m18",1,IF('1. Data'!E283="l18",1,0)))</f>
        <v>1</v>
      </c>
      <c r="V283">
        <f>IF('1. Data'!K283="y",IF(T283=1,1,0),0)</f>
        <v>0</v>
      </c>
      <c r="W283">
        <f>IF('1. Data'!K283="y",IF(U283=1,1,0),0)</f>
        <v>0</v>
      </c>
      <c r="X283">
        <f>IF('1. Data'!L283="y",IF(T283=1,1,0),0)</f>
        <v>0</v>
      </c>
      <c r="Y283">
        <f>IF('1. Data'!L283="y",IF(U283=1,1,0),0)</f>
        <v>0</v>
      </c>
      <c r="Z283">
        <f t="shared" si="10"/>
        <v>0</v>
      </c>
      <c r="AA283">
        <f t="shared" si="11"/>
        <v>0</v>
      </c>
    </row>
    <row r="284" spans="1:27" x14ac:dyDescent="0.25">
      <c r="A284">
        <v>280</v>
      </c>
      <c r="B284" t="s">
        <v>1273</v>
      </c>
      <c r="C284" t="s">
        <v>789</v>
      </c>
      <c r="D284" t="s">
        <v>283</v>
      </c>
      <c r="E284" t="s">
        <v>0</v>
      </c>
      <c r="G284" t="s">
        <v>2105</v>
      </c>
      <c r="H284" t="s">
        <v>1</v>
      </c>
      <c r="I284" t="s">
        <v>1</v>
      </c>
      <c r="M284" t="s">
        <v>1</v>
      </c>
      <c r="R284" t="s">
        <v>2116</v>
      </c>
      <c r="T284">
        <f>IF('1. Data'!E284="e19",1,IF('1. Data'!E284="m19",1,IF('1. Data'!E284="l19",1,0)))</f>
        <v>1</v>
      </c>
      <c r="U284">
        <f>IF('1. Data'!E284="e18",1,IF('1. Data'!E284="m18",1,IF('1. Data'!E284="l18",1,0)))</f>
        <v>0</v>
      </c>
      <c r="V284">
        <f>IF('1. Data'!K284="y",IF(T284=1,1,0),0)</f>
        <v>0</v>
      </c>
      <c r="W284">
        <f>IF('1. Data'!K284="y",IF(U284=1,1,0),0)</f>
        <v>0</v>
      </c>
      <c r="X284">
        <f>IF('1. Data'!L284="y",IF(T284=1,1,0),0)</f>
        <v>0</v>
      </c>
      <c r="Y284">
        <f>IF('1. Data'!L284="y",IF(U284=1,1,0),0)</f>
        <v>0</v>
      </c>
      <c r="Z284">
        <f t="shared" si="10"/>
        <v>0</v>
      </c>
      <c r="AA284">
        <f t="shared" si="11"/>
        <v>0</v>
      </c>
    </row>
    <row r="285" spans="1:27" x14ac:dyDescent="0.25">
      <c r="A285">
        <v>281</v>
      </c>
      <c r="B285" t="s">
        <v>1274</v>
      </c>
      <c r="C285" t="s">
        <v>790</v>
      </c>
      <c r="D285" t="s">
        <v>284</v>
      </c>
      <c r="E285" t="s">
        <v>491</v>
      </c>
      <c r="G285" t="s">
        <v>2105</v>
      </c>
      <c r="I285" t="s">
        <v>1</v>
      </c>
      <c r="J285" t="s">
        <v>1</v>
      </c>
      <c r="R285" t="s">
        <v>2116</v>
      </c>
      <c r="S285" t="s">
        <v>501</v>
      </c>
      <c r="T285">
        <f>IF('1. Data'!E285="e19",1,IF('1. Data'!E285="m19",1,IF('1. Data'!E285="l19",1,0)))</f>
        <v>0</v>
      </c>
      <c r="U285">
        <f>IF('1. Data'!E285="e18",1,IF('1. Data'!E285="m18",1,IF('1. Data'!E285="l18",1,0)))</f>
        <v>1</v>
      </c>
      <c r="V285">
        <f>IF('1. Data'!K285="y",IF(T285=1,1,0),0)</f>
        <v>0</v>
      </c>
      <c r="W285">
        <f>IF('1. Data'!K285="y",IF(U285=1,1,0),0)</f>
        <v>0</v>
      </c>
      <c r="X285">
        <f>IF('1. Data'!L285="y",IF(T285=1,1,0),0)</f>
        <v>0</v>
      </c>
      <c r="Y285">
        <f>IF('1. Data'!L285="y",IF(U285=1,1,0),0)</f>
        <v>0</v>
      </c>
      <c r="Z285">
        <f t="shared" si="10"/>
        <v>1</v>
      </c>
      <c r="AA285">
        <f t="shared" si="11"/>
        <v>1</v>
      </c>
    </row>
    <row r="286" spans="1:27" x14ac:dyDescent="0.25">
      <c r="A286">
        <v>282</v>
      </c>
      <c r="B286" t="s">
        <v>1275</v>
      </c>
      <c r="C286" t="s">
        <v>791</v>
      </c>
      <c r="D286" t="s">
        <v>285</v>
      </c>
      <c r="E286" t="s">
        <v>2</v>
      </c>
      <c r="G286" t="s">
        <v>2105</v>
      </c>
      <c r="J286" t="s">
        <v>1</v>
      </c>
      <c r="M286" t="s">
        <v>1</v>
      </c>
      <c r="R286" t="s">
        <v>2116</v>
      </c>
      <c r="T286">
        <f>IF('1. Data'!E286="e19",1,IF('1. Data'!E286="m19",1,IF('1. Data'!E286="l19",1,0)))</f>
        <v>0</v>
      </c>
      <c r="U286">
        <f>IF('1. Data'!E286="e18",1,IF('1. Data'!E286="m18",1,IF('1. Data'!E286="l18",1,0)))</f>
        <v>1</v>
      </c>
      <c r="V286">
        <f>IF('1. Data'!K286="y",IF(T286=1,1,0),0)</f>
        <v>0</v>
      </c>
      <c r="W286">
        <f>IF('1. Data'!K286="y",IF(U286=1,1,0),0)</f>
        <v>0</v>
      </c>
      <c r="X286">
        <f>IF('1. Data'!L286="y",IF(T286=1,1,0),0)</f>
        <v>0</v>
      </c>
      <c r="Y286">
        <f>IF('1. Data'!L286="y",IF(U286=1,1,0),0)</f>
        <v>0</v>
      </c>
      <c r="Z286">
        <f t="shared" si="10"/>
        <v>0</v>
      </c>
      <c r="AA286">
        <f t="shared" si="11"/>
        <v>1</v>
      </c>
    </row>
    <row r="287" spans="1:27" x14ac:dyDescent="0.25">
      <c r="A287">
        <v>283</v>
      </c>
      <c r="B287" t="s">
        <v>1276</v>
      </c>
      <c r="C287" t="s">
        <v>792</v>
      </c>
      <c r="D287" t="s">
        <v>286</v>
      </c>
      <c r="E287" t="s">
        <v>2</v>
      </c>
      <c r="G287" t="s">
        <v>2105</v>
      </c>
      <c r="H287" t="s">
        <v>1</v>
      </c>
      <c r="I287" t="s">
        <v>1</v>
      </c>
      <c r="L287" t="s">
        <v>1</v>
      </c>
      <c r="M287" t="s">
        <v>1</v>
      </c>
      <c r="R287" t="s">
        <v>2116</v>
      </c>
      <c r="T287">
        <f>IF('1. Data'!E287="e19",1,IF('1. Data'!E287="m19",1,IF('1. Data'!E287="l19",1,0)))</f>
        <v>0</v>
      </c>
      <c r="U287">
        <f>IF('1. Data'!E287="e18",1,IF('1. Data'!E287="m18",1,IF('1. Data'!E287="l18",1,0)))</f>
        <v>1</v>
      </c>
      <c r="V287">
        <f>IF('1. Data'!K287="y",IF(T287=1,1,0),0)</f>
        <v>0</v>
      </c>
      <c r="W287">
        <f>IF('1. Data'!K287="y",IF(U287=1,1,0),0)</f>
        <v>0</v>
      </c>
      <c r="X287">
        <f>IF('1. Data'!L287="y",IF(T287=1,1,0),0)</f>
        <v>0</v>
      </c>
      <c r="Y287">
        <f>IF('1. Data'!L287="y",IF(U287=1,1,0),0)</f>
        <v>1</v>
      </c>
      <c r="Z287">
        <f t="shared" si="10"/>
        <v>0</v>
      </c>
      <c r="AA287">
        <f t="shared" si="11"/>
        <v>0</v>
      </c>
    </row>
    <row r="288" spans="1:27" x14ac:dyDescent="0.25">
      <c r="A288">
        <v>284</v>
      </c>
      <c r="B288" t="s">
        <v>1277</v>
      </c>
      <c r="C288" t="s">
        <v>793</v>
      </c>
      <c r="D288" t="s">
        <v>287</v>
      </c>
      <c r="E288" t="s">
        <v>0</v>
      </c>
      <c r="G288" t="s">
        <v>2105</v>
      </c>
      <c r="H288" t="s">
        <v>1</v>
      </c>
      <c r="I288" t="s">
        <v>1</v>
      </c>
      <c r="L288" t="s">
        <v>1</v>
      </c>
      <c r="M288" t="s">
        <v>1</v>
      </c>
      <c r="R288" t="s">
        <v>2116</v>
      </c>
      <c r="T288">
        <f>IF('1. Data'!E288="e19",1,IF('1. Data'!E288="m19",1,IF('1. Data'!E288="l19",1,0)))</f>
        <v>1</v>
      </c>
      <c r="U288">
        <f>IF('1. Data'!E288="e18",1,IF('1. Data'!E288="m18",1,IF('1. Data'!E288="l18",1,0)))</f>
        <v>0</v>
      </c>
      <c r="V288">
        <f>IF('1. Data'!K288="y",IF(T288=1,1,0),0)</f>
        <v>0</v>
      </c>
      <c r="W288">
        <f>IF('1. Data'!K288="y",IF(U288=1,1,0),0)</f>
        <v>0</v>
      </c>
      <c r="X288">
        <f>IF('1. Data'!L288="y",IF(T288=1,1,0),0)</f>
        <v>1</v>
      </c>
      <c r="Y288">
        <f>IF('1. Data'!L288="y",IF(U288=1,1,0),0)</f>
        <v>0</v>
      </c>
      <c r="Z288">
        <f t="shared" si="10"/>
        <v>0</v>
      </c>
      <c r="AA288">
        <f t="shared" si="11"/>
        <v>0</v>
      </c>
    </row>
    <row r="289" spans="1:27" x14ac:dyDescent="0.25">
      <c r="A289">
        <v>285</v>
      </c>
      <c r="B289" t="s">
        <v>1278</v>
      </c>
      <c r="C289" t="s">
        <v>794</v>
      </c>
      <c r="D289" t="s">
        <v>288</v>
      </c>
      <c r="E289" t="s">
        <v>2</v>
      </c>
      <c r="G289" t="s">
        <v>2105</v>
      </c>
      <c r="H289" t="s">
        <v>1</v>
      </c>
      <c r="I289" t="s">
        <v>1</v>
      </c>
      <c r="M289" t="s">
        <v>1</v>
      </c>
      <c r="R289" t="s">
        <v>2116</v>
      </c>
      <c r="T289">
        <f>IF('1. Data'!E289="e19",1,IF('1. Data'!E289="m19",1,IF('1. Data'!E289="l19",1,0)))</f>
        <v>0</v>
      </c>
      <c r="U289">
        <f>IF('1. Data'!E289="e18",1,IF('1. Data'!E289="m18",1,IF('1. Data'!E289="l18",1,0)))</f>
        <v>1</v>
      </c>
      <c r="V289">
        <f>IF('1. Data'!K289="y",IF(T289=1,1,0),0)</f>
        <v>0</v>
      </c>
      <c r="W289">
        <f>IF('1. Data'!K289="y",IF(U289=1,1,0),0)</f>
        <v>0</v>
      </c>
      <c r="X289">
        <f>IF('1. Data'!L289="y",IF(T289=1,1,0),0)</f>
        <v>0</v>
      </c>
      <c r="Y289">
        <f>IF('1. Data'!L289="y",IF(U289=1,1,0),0)</f>
        <v>0</v>
      </c>
      <c r="Z289">
        <f t="shared" si="10"/>
        <v>0</v>
      </c>
      <c r="AA289">
        <f t="shared" si="11"/>
        <v>0</v>
      </c>
    </row>
    <row r="290" spans="1:27" x14ac:dyDescent="0.25">
      <c r="A290">
        <v>286</v>
      </c>
      <c r="B290" t="s">
        <v>1279</v>
      </c>
      <c r="C290" t="s">
        <v>795</v>
      </c>
      <c r="D290" t="s">
        <v>289</v>
      </c>
      <c r="E290" t="s">
        <v>2</v>
      </c>
      <c r="G290" t="s">
        <v>2105</v>
      </c>
      <c r="H290" t="s">
        <v>1</v>
      </c>
      <c r="I290" t="s">
        <v>1</v>
      </c>
      <c r="M290" t="s">
        <v>1</v>
      </c>
      <c r="R290" t="s">
        <v>2116</v>
      </c>
      <c r="T290">
        <f>IF('1. Data'!E290="e19",1,IF('1. Data'!E290="m19",1,IF('1. Data'!E290="l19",1,0)))</f>
        <v>0</v>
      </c>
      <c r="U290">
        <f>IF('1. Data'!E290="e18",1,IF('1. Data'!E290="m18",1,IF('1. Data'!E290="l18",1,0)))</f>
        <v>1</v>
      </c>
      <c r="V290">
        <f>IF('1. Data'!K290="y",IF(T290=1,1,0),0)</f>
        <v>0</v>
      </c>
      <c r="W290">
        <f>IF('1. Data'!K290="y",IF(U290=1,1,0),0)</f>
        <v>0</v>
      </c>
      <c r="X290">
        <f>IF('1. Data'!L290="y",IF(T290=1,1,0),0)</f>
        <v>0</v>
      </c>
      <c r="Y290">
        <f>IF('1. Data'!L290="y",IF(U290=1,1,0),0)</f>
        <v>0</v>
      </c>
      <c r="Z290">
        <f t="shared" si="10"/>
        <v>0</v>
      </c>
      <c r="AA290">
        <f t="shared" si="11"/>
        <v>0</v>
      </c>
    </row>
    <row r="291" spans="1:27" x14ac:dyDescent="0.25">
      <c r="A291">
        <v>287</v>
      </c>
      <c r="B291" t="s">
        <v>1280</v>
      </c>
      <c r="C291" t="s">
        <v>796</v>
      </c>
      <c r="D291" t="s">
        <v>290</v>
      </c>
      <c r="E291" t="s">
        <v>0</v>
      </c>
      <c r="G291" t="s">
        <v>2105</v>
      </c>
      <c r="H291" t="s">
        <v>1</v>
      </c>
      <c r="I291" t="s">
        <v>1</v>
      </c>
      <c r="K291" t="s">
        <v>1</v>
      </c>
      <c r="M291" t="s">
        <v>1</v>
      </c>
      <c r="R291" t="s">
        <v>2116</v>
      </c>
      <c r="T291">
        <f>IF('1. Data'!E291="e19",1,IF('1. Data'!E291="m19",1,IF('1. Data'!E291="l19",1,0)))</f>
        <v>1</v>
      </c>
      <c r="U291">
        <f>IF('1. Data'!E291="e18",1,IF('1. Data'!E291="m18",1,IF('1. Data'!E291="l18",1,0)))</f>
        <v>0</v>
      </c>
      <c r="V291">
        <f>IF('1. Data'!K291="y",IF(T291=1,1,0),0)</f>
        <v>1</v>
      </c>
      <c r="W291">
        <f>IF('1. Data'!K291="y",IF(U291=1,1,0),0)</f>
        <v>0</v>
      </c>
      <c r="X291">
        <f>IF('1. Data'!L291="y",IF(T291=1,1,0),0)</f>
        <v>0</v>
      </c>
      <c r="Y291">
        <f>IF('1. Data'!L291="y",IF(U291=1,1,0),0)</f>
        <v>0</v>
      </c>
      <c r="Z291">
        <f t="shared" si="10"/>
        <v>0</v>
      </c>
      <c r="AA291">
        <f t="shared" si="11"/>
        <v>0</v>
      </c>
    </row>
    <row r="292" spans="1:27" x14ac:dyDescent="0.25">
      <c r="A292">
        <v>288</v>
      </c>
      <c r="B292" t="s">
        <v>1281</v>
      </c>
      <c r="C292" t="s">
        <v>797</v>
      </c>
      <c r="D292" t="s">
        <v>291</v>
      </c>
      <c r="E292" t="s">
        <v>491</v>
      </c>
      <c r="G292" t="s">
        <v>2105</v>
      </c>
      <c r="J292" t="s">
        <v>1</v>
      </c>
      <c r="M292" t="s">
        <v>1</v>
      </c>
      <c r="R292" t="s">
        <v>2116</v>
      </c>
      <c r="T292">
        <f>IF('1. Data'!E292="e19",1,IF('1. Data'!E292="m19",1,IF('1. Data'!E292="l19",1,0)))</f>
        <v>0</v>
      </c>
      <c r="U292">
        <f>IF('1. Data'!E292="e18",1,IF('1. Data'!E292="m18",1,IF('1. Data'!E292="l18",1,0)))</f>
        <v>1</v>
      </c>
      <c r="V292">
        <f>IF('1. Data'!K292="y",IF(T292=1,1,0),0)</f>
        <v>0</v>
      </c>
      <c r="W292">
        <f>IF('1. Data'!K292="y",IF(U292=1,1,0),0)</f>
        <v>0</v>
      </c>
      <c r="X292">
        <f>IF('1. Data'!L292="y",IF(T292=1,1,0),0)</f>
        <v>0</v>
      </c>
      <c r="Y292">
        <f>IF('1. Data'!L292="y",IF(U292=1,1,0),0)</f>
        <v>0</v>
      </c>
      <c r="Z292">
        <f t="shared" si="10"/>
        <v>0</v>
      </c>
      <c r="AA292">
        <f t="shared" si="11"/>
        <v>1</v>
      </c>
    </row>
    <row r="293" spans="1:27" x14ac:dyDescent="0.25">
      <c r="A293">
        <v>289</v>
      </c>
      <c r="B293" t="s">
        <v>1282</v>
      </c>
      <c r="C293" t="s">
        <v>798</v>
      </c>
      <c r="D293" t="s">
        <v>292</v>
      </c>
      <c r="E293" t="s">
        <v>2</v>
      </c>
      <c r="F293">
        <v>1780</v>
      </c>
      <c r="G293" t="s">
        <v>2105</v>
      </c>
      <c r="H293" t="s">
        <v>1</v>
      </c>
      <c r="I293" t="s">
        <v>1</v>
      </c>
      <c r="J293" t="s">
        <v>1</v>
      </c>
      <c r="M293" t="s">
        <v>1</v>
      </c>
      <c r="Q293" t="s">
        <v>1</v>
      </c>
      <c r="R293" t="s">
        <v>2116</v>
      </c>
      <c r="T293">
        <f>IF('1. Data'!E293="e19",1,IF('1. Data'!E293="m19",1,IF('1. Data'!E293="l19",1,0)))</f>
        <v>0</v>
      </c>
      <c r="U293">
        <f>IF('1. Data'!E293="e18",1,IF('1. Data'!E293="m18",1,IF('1. Data'!E293="l18",1,0)))</f>
        <v>1</v>
      </c>
      <c r="V293">
        <f>IF('1. Data'!K293="y",IF(T293=1,1,0),0)</f>
        <v>0</v>
      </c>
      <c r="W293">
        <f>IF('1. Data'!K293="y",IF(U293=1,1,0),0)</f>
        <v>0</v>
      </c>
      <c r="X293">
        <f>IF('1. Data'!L293="y",IF(T293=1,1,0),0)</f>
        <v>0</v>
      </c>
      <c r="Y293">
        <f>IF('1. Data'!L293="y",IF(U293=1,1,0),0)</f>
        <v>0</v>
      </c>
      <c r="Z293">
        <f t="shared" si="10"/>
        <v>0</v>
      </c>
      <c r="AA293">
        <f t="shared" si="11"/>
        <v>0</v>
      </c>
    </row>
    <row r="294" spans="1:27" x14ac:dyDescent="0.25">
      <c r="A294">
        <v>290</v>
      </c>
      <c r="B294" t="s">
        <v>1283</v>
      </c>
      <c r="C294" t="s">
        <v>799</v>
      </c>
      <c r="D294" t="s">
        <v>293</v>
      </c>
      <c r="E294" t="s">
        <v>2</v>
      </c>
      <c r="F294">
        <v>1780</v>
      </c>
      <c r="G294" t="s">
        <v>2105</v>
      </c>
      <c r="H294" t="s">
        <v>1</v>
      </c>
      <c r="I294" t="s">
        <v>1</v>
      </c>
      <c r="J294" t="s">
        <v>1</v>
      </c>
      <c r="K294" t="s">
        <v>1</v>
      </c>
      <c r="M294" t="s">
        <v>1</v>
      </c>
      <c r="Q294" t="s">
        <v>1</v>
      </c>
      <c r="R294" t="s">
        <v>2116</v>
      </c>
      <c r="T294">
        <f>IF('1. Data'!E294="e19",1,IF('1. Data'!E294="m19",1,IF('1. Data'!E294="l19",1,0)))</f>
        <v>0</v>
      </c>
      <c r="U294">
        <f>IF('1. Data'!E294="e18",1,IF('1. Data'!E294="m18",1,IF('1. Data'!E294="l18",1,0)))</f>
        <v>1</v>
      </c>
      <c r="V294">
        <f>IF('1. Data'!K294="y",IF(T294=1,1,0),0)</f>
        <v>0</v>
      </c>
      <c r="W294">
        <f>IF('1. Data'!K294="y",IF(U294=1,1,0),0)</f>
        <v>1</v>
      </c>
      <c r="X294">
        <f>IF('1. Data'!L294="y",IF(T294=1,1,0),0)</f>
        <v>0</v>
      </c>
      <c r="Y294">
        <f>IF('1. Data'!L294="y",IF(U294=1,1,0),0)</f>
        <v>0</v>
      </c>
      <c r="Z294">
        <f t="shared" si="10"/>
        <v>0</v>
      </c>
      <c r="AA294">
        <f t="shared" si="11"/>
        <v>0</v>
      </c>
    </row>
    <row r="295" spans="1:27" x14ac:dyDescent="0.25">
      <c r="A295">
        <v>291</v>
      </c>
      <c r="B295" t="s">
        <v>1284</v>
      </c>
      <c r="C295" t="s">
        <v>800</v>
      </c>
      <c r="D295" t="s">
        <v>294</v>
      </c>
      <c r="E295" t="s">
        <v>491</v>
      </c>
      <c r="G295" t="s">
        <v>2105</v>
      </c>
      <c r="H295" t="s">
        <v>1</v>
      </c>
      <c r="I295" t="s">
        <v>1</v>
      </c>
      <c r="M295" t="s">
        <v>1</v>
      </c>
      <c r="R295" t="s">
        <v>2116</v>
      </c>
      <c r="T295">
        <f>IF('1. Data'!E295="e19",1,IF('1. Data'!E295="m19",1,IF('1. Data'!E295="l19",1,0)))</f>
        <v>0</v>
      </c>
      <c r="U295">
        <f>IF('1. Data'!E295="e18",1,IF('1. Data'!E295="m18",1,IF('1. Data'!E295="l18",1,0)))</f>
        <v>1</v>
      </c>
      <c r="V295">
        <f>IF('1. Data'!K295="y",IF(T295=1,1,0),0)</f>
        <v>0</v>
      </c>
      <c r="W295">
        <f>IF('1. Data'!K295="y",IF(U295=1,1,0),0)</f>
        <v>0</v>
      </c>
      <c r="X295">
        <f>IF('1. Data'!L295="y",IF(T295=1,1,0),0)</f>
        <v>0</v>
      </c>
      <c r="Y295">
        <f>IF('1. Data'!L295="y",IF(U295=1,1,0),0)</f>
        <v>0</v>
      </c>
      <c r="Z295">
        <f t="shared" si="10"/>
        <v>0</v>
      </c>
      <c r="AA295">
        <f t="shared" si="11"/>
        <v>0</v>
      </c>
    </row>
    <row r="296" spans="1:27" x14ac:dyDescent="0.25">
      <c r="A296">
        <v>292</v>
      </c>
      <c r="B296" t="s">
        <v>1285</v>
      </c>
      <c r="C296" t="s">
        <v>801</v>
      </c>
      <c r="D296" t="s">
        <v>295</v>
      </c>
      <c r="E296" t="s">
        <v>3</v>
      </c>
      <c r="F296">
        <v>1704</v>
      </c>
      <c r="G296" t="s">
        <v>2105</v>
      </c>
      <c r="H296" t="s">
        <v>1</v>
      </c>
      <c r="I296" t="s">
        <v>1</v>
      </c>
      <c r="M296" t="s">
        <v>1</v>
      </c>
      <c r="R296" t="s">
        <v>2116</v>
      </c>
      <c r="T296">
        <f>IF('1. Data'!E296="e19",1,IF('1. Data'!E296="m19",1,IF('1. Data'!E296="l19",1,0)))</f>
        <v>0</v>
      </c>
      <c r="U296">
        <f>IF('1. Data'!E296="e18",1,IF('1. Data'!E296="m18",1,IF('1. Data'!E296="l18",1,0)))</f>
        <v>1</v>
      </c>
      <c r="V296">
        <f>IF('1. Data'!K296="y",IF(T296=1,1,0),0)</f>
        <v>0</v>
      </c>
      <c r="W296">
        <f>IF('1. Data'!K296="y",IF(U296=1,1,0),0)</f>
        <v>0</v>
      </c>
      <c r="X296">
        <f>IF('1. Data'!L296="y",IF(T296=1,1,0),0)</f>
        <v>0</v>
      </c>
      <c r="Y296">
        <f>IF('1. Data'!L296="y",IF(U296=1,1,0),0)</f>
        <v>0</v>
      </c>
      <c r="Z296">
        <f t="shared" si="10"/>
        <v>0</v>
      </c>
      <c r="AA296">
        <f t="shared" si="11"/>
        <v>0</v>
      </c>
    </row>
    <row r="297" spans="1:27" x14ac:dyDescent="0.25">
      <c r="A297">
        <v>293</v>
      </c>
      <c r="B297" t="s">
        <v>1286</v>
      </c>
      <c r="C297" t="s">
        <v>802</v>
      </c>
      <c r="D297" t="s">
        <v>296</v>
      </c>
      <c r="E297" t="s">
        <v>2</v>
      </c>
      <c r="F297">
        <v>1770</v>
      </c>
      <c r="G297" t="s">
        <v>2105</v>
      </c>
      <c r="H297" t="s">
        <v>1</v>
      </c>
      <c r="I297" t="s">
        <v>1</v>
      </c>
      <c r="J297" t="s">
        <v>1</v>
      </c>
      <c r="M297" t="s">
        <v>1</v>
      </c>
      <c r="R297" t="s">
        <v>2116</v>
      </c>
      <c r="T297">
        <f>IF('1. Data'!E297="e19",1,IF('1. Data'!E297="m19",1,IF('1. Data'!E297="l19",1,0)))</f>
        <v>0</v>
      </c>
      <c r="U297">
        <f>IF('1. Data'!E297="e18",1,IF('1. Data'!E297="m18",1,IF('1. Data'!E297="l18",1,0)))</f>
        <v>1</v>
      </c>
      <c r="V297">
        <f>IF('1. Data'!K297="y",IF(T297=1,1,0),0)</f>
        <v>0</v>
      </c>
      <c r="W297">
        <f>IF('1. Data'!K297="y",IF(U297=1,1,0),0)</f>
        <v>0</v>
      </c>
      <c r="X297">
        <f>IF('1. Data'!L297="y",IF(T297=1,1,0),0)</f>
        <v>0</v>
      </c>
      <c r="Y297">
        <f>IF('1. Data'!L297="y",IF(U297=1,1,0),0)</f>
        <v>0</v>
      </c>
      <c r="Z297">
        <f t="shared" si="10"/>
        <v>0</v>
      </c>
      <c r="AA297">
        <f t="shared" si="11"/>
        <v>0</v>
      </c>
    </row>
    <row r="298" spans="1:27" x14ac:dyDescent="0.25">
      <c r="A298">
        <v>294</v>
      </c>
      <c r="B298" t="s">
        <v>1287</v>
      </c>
      <c r="C298" t="s">
        <v>803</v>
      </c>
      <c r="D298" t="s">
        <v>297</v>
      </c>
      <c r="E298" t="s">
        <v>2</v>
      </c>
      <c r="G298" t="s">
        <v>2105</v>
      </c>
      <c r="I298" t="s">
        <v>1</v>
      </c>
      <c r="M298" t="s">
        <v>1</v>
      </c>
      <c r="Q298" t="s">
        <v>1</v>
      </c>
      <c r="R298" t="s">
        <v>2116</v>
      </c>
      <c r="T298">
        <f>IF('1. Data'!E298="e19",1,IF('1. Data'!E298="m19",1,IF('1. Data'!E298="l19",1,0)))</f>
        <v>0</v>
      </c>
      <c r="U298">
        <f>IF('1. Data'!E298="e18",1,IF('1. Data'!E298="m18",1,IF('1. Data'!E298="l18",1,0)))</f>
        <v>1</v>
      </c>
      <c r="V298">
        <f>IF('1. Data'!K298="y",IF(T298=1,1,0),0)</f>
        <v>0</v>
      </c>
      <c r="W298">
        <f>IF('1. Data'!K298="y",IF(U298=1,1,0),0)</f>
        <v>0</v>
      </c>
      <c r="X298">
        <f>IF('1. Data'!L298="y",IF(T298=1,1,0),0)</f>
        <v>0</v>
      </c>
      <c r="Y298">
        <f>IF('1. Data'!L298="y",IF(U298=1,1,0),0)</f>
        <v>0</v>
      </c>
      <c r="Z298">
        <f t="shared" si="10"/>
        <v>1</v>
      </c>
      <c r="AA298">
        <f t="shared" si="11"/>
        <v>0</v>
      </c>
    </row>
    <row r="299" spans="1:27" x14ac:dyDescent="0.25">
      <c r="A299">
        <v>295</v>
      </c>
      <c r="B299" t="s">
        <v>1288</v>
      </c>
      <c r="C299" t="s">
        <v>804</v>
      </c>
      <c r="D299" t="s">
        <v>298</v>
      </c>
      <c r="E299" t="s">
        <v>491</v>
      </c>
      <c r="F299">
        <v>1737</v>
      </c>
      <c r="G299" t="s">
        <v>2105</v>
      </c>
      <c r="H299" t="s">
        <v>1</v>
      </c>
      <c r="I299" t="s">
        <v>1</v>
      </c>
      <c r="M299" t="s">
        <v>1</v>
      </c>
      <c r="R299" t="s">
        <v>2116</v>
      </c>
      <c r="T299">
        <f>IF('1. Data'!E299="e19",1,IF('1. Data'!E299="m19",1,IF('1. Data'!E299="l19",1,0)))</f>
        <v>0</v>
      </c>
      <c r="U299">
        <f>IF('1. Data'!E299="e18",1,IF('1. Data'!E299="m18",1,IF('1. Data'!E299="l18",1,0)))</f>
        <v>1</v>
      </c>
      <c r="V299">
        <f>IF('1. Data'!K299="y",IF(T299=1,1,0),0)</f>
        <v>0</v>
      </c>
      <c r="W299">
        <f>IF('1. Data'!K299="y",IF(U299=1,1,0),0)</f>
        <v>0</v>
      </c>
      <c r="X299">
        <f>IF('1. Data'!L299="y",IF(T299=1,1,0),0)</f>
        <v>0</v>
      </c>
      <c r="Y299">
        <f>IF('1. Data'!L299="y",IF(U299=1,1,0),0)</f>
        <v>0</v>
      </c>
      <c r="Z299">
        <f t="shared" si="10"/>
        <v>0</v>
      </c>
      <c r="AA299">
        <f t="shared" si="11"/>
        <v>0</v>
      </c>
    </row>
    <row r="300" spans="1:27" x14ac:dyDescent="0.25">
      <c r="A300">
        <v>296</v>
      </c>
      <c r="B300" t="s">
        <v>1289</v>
      </c>
      <c r="C300" t="s">
        <v>805</v>
      </c>
      <c r="D300" t="s">
        <v>299</v>
      </c>
      <c r="E300" t="s">
        <v>0</v>
      </c>
      <c r="G300" t="s">
        <v>2105</v>
      </c>
      <c r="H300" t="s">
        <v>1</v>
      </c>
      <c r="I300" t="s">
        <v>1</v>
      </c>
      <c r="M300" t="s">
        <v>1</v>
      </c>
      <c r="R300" t="s">
        <v>2116</v>
      </c>
      <c r="T300">
        <f>IF('1. Data'!E300="e19",1,IF('1. Data'!E300="m19",1,IF('1. Data'!E300="l19",1,0)))</f>
        <v>1</v>
      </c>
      <c r="U300">
        <f>IF('1. Data'!E300="e18",1,IF('1. Data'!E300="m18",1,IF('1. Data'!E300="l18",1,0)))</f>
        <v>0</v>
      </c>
      <c r="V300">
        <f>IF('1. Data'!K300="y",IF(T300=1,1,0),0)</f>
        <v>0</v>
      </c>
      <c r="W300">
        <f>IF('1. Data'!K300="y",IF(U300=1,1,0),0)</f>
        <v>0</v>
      </c>
      <c r="X300">
        <f>IF('1. Data'!L300="y",IF(T300=1,1,0),0)</f>
        <v>0</v>
      </c>
      <c r="Y300">
        <f>IF('1. Data'!L300="y",IF(U300=1,1,0),0)</f>
        <v>0</v>
      </c>
      <c r="Z300">
        <f t="shared" si="10"/>
        <v>0</v>
      </c>
      <c r="AA300">
        <f t="shared" si="11"/>
        <v>0</v>
      </c>
    </row>
    <row r="301" spans="1:27" x14ac:dyDescent="0.25">
      <c r="A301">
        <v>297</v>
      </c>
      <c r="B301" t="s">
        <v>1290</v>
      </c>
      <c r="C301" t="s">
        <v>806</v>
      </c>
      <c r="D301" t="s">
        <v>300</v>
      </c>
      <c r="E301" t="s">
        <v>2</v>
      </c>
      <c r="G301" t="s">
        <v>2105</v>
      </c>
      <c r="H301" t="s">
        <v>1</v>
      </c>
      <c r="I301" t="s">
        <v>1</v>
      </c>
      <c r="M301" t="s">
        <v>1</v>
      </c>
      <c r="R301" t="s">
        <v>2116</v>
      </c>
      <c r="T301">
        <f>IF('1. Data'!E301="e19",1,IF('1. Data'!E301="m19",1,IF('1. Data'!E301="l19",1,0)))</f>
        <v>0</v>
      </c>
      <c r="U301">
        <f>IF('1. Data'!E301="e18",1,IF('1. Data'!E301="m18",1,IF('1. Data'!E301="l18",1,0)))</f>
        <v>1</v>
      </c>
      <c r="V301">
        <f>IF('1. Data'!K301="y",IF(T301=1,1,0),0)</f>
        <v>0</v>
      </c>
      <c r="W301">
        <f>IF('1. Data'!K301="y",IF(U301=1,1,0),0)</f>
        <v>0</v>
      </c>
      <c r="X301">
        <f>IF('1. Data'!L301="y",IF(T301=1,1,0),0)</f>
        <v>0</v>
      </c>
      <c r="Y301">
        <f>IF('1. Data'!L301="y",IF(U301=1,1,0),0)</f>
        <v>0</v>
      </c>
      <c r="Z301">
        <f t="shared" si="10"/>
        <v>0</v>
      </c>
      <c r="AA301">
        <f t="shared" si="11"/>
        <v>0</v>
      </c>
    </row>
    <row r="302" spans="1:27" x14ac:dyDescent="0.25">
      <c r="A302">
        <v>298</v>
      </c>
      <c r="B302" t="s">
        <v>1291</v>
      </c>
      <c r="C302" t="s">
        <v>807</v>
      </c>
      <c r="D302" t="s">
        <v>301</v>
      </c>
      <c r="E302" t="s">
        <v>491</v>
      </c>
      <c r="G302" t="s">
        <v>2105</v>
      </c>
      <c r="H302" t="s">
        <v>1</v>
      </c>
      <c r="I302" t="s">
        <v>1</v>
      </c>
      <c r="J302" t="s">
        <v>1</v>
      </c>
      <c r="M302" t="s">
        <v>1</v>
      </c>
      <c r="R302" t="s">
        <v>2116</v>
      </c>
      <c r="T302">
        <f>IF('1. Data'!E302="e19",1,IF('1. Data'!E302="m19",1,IF('1. Data'!E302="l19",1,0)))</f>
        <v>0</v>
      </c>
      <c r="U302">
        <f>IF('1. Data'!E302="e18",1,IF('1. Data'!E302="m18",1,IF('1. Data'!E302="l18",1,0)))</f>
        <v>1</v>
      </c>
      <c r="V302">
        <f>IF('1. Data'!K302="y",IF(T302=1,1,0),0)</f>
        <v>0</v>
      </c>
      <c r="W302">
        <f>IF('1. Data'!K302="y",IF(U302=1,1,0),0)</f>
        <v>0</v>
      </c>
      <c r="X302">
        <f>IF('1. Data'!L302="y",IF(T302=1,1,0),0)</f>
        <v>0</v>
      </c>
      <c r="Y302">
        <f>IF('1. Data'!L302="y",IF(U302=1,1,0),0)</f>
        <v>0</v>
      </c>
      <c r="Z302">
        <f t="shared" si="10"/>
        <v>0</v>
      </c>
      <c r="AA302">
        <f t="shared" si="11"/>
        <v>0</v>
      </c>
    </row>
    <row r="303" spans="1:27" x14ac:dyDescent="0.25">
      <c r="A303">
        <v>299</v>
      </c>
      <c r="B303" t="s">
        <v>1292</v>
      </c>
      <c r="C303" t="s">
        <v>808</v>
      </c>
      <c r="D303" t="s">
        <v>302</v>
      </c>
      <c r="E303" t="s">
        <v>491</v>
      </c>
      <c r="G303" t="s">
        <v>2105</v>
      </c>
      <c r="H303" t="s">
        <v>1</v>
      </c>
      <c r="I303" t="s">
        <v>1</v>
      </c>
      <c r="M303" t="s">
        <v>1</v>
      </c>
      <c r="R303" t="s">
        <v>2116</v>
      </c>
      <c r="T303">
        <f>IF('1. Data'!E303="e19",1,IF('1. Data'!E303="m19",1,IF('1. Data'!E303="l19",1,0)))</f>
        <v>0</v>
      </c>
      <c r="U303">
        <f>IF('1. Data'!E303="e18",1,IF('1. Data'!E303="m18",1,IF('1. Data'!E303="l18",1,0)))</f>
        <v>1</v>
      </c>
      <c r="V303">
        <f>IF('1. Data'!K303="y",IF(T303=1,1,0),0)</f>
        <v>0</v>
      </c>
      <c r="W303">
        <f>IF('1. Data'!K303="y",IF(U303=1,1,0),0)</f>
        <v>0</v>
      </c>
      <c r="X303">
        <f>IF('1. Data'!L303="y",IF(T303=1,1,0),0)</f>
        <v>0</v>
      </c>
      <c r="Y303">
        <f>IF('1. Data'!L303="y",IF(U303=1,1,0),0)</f>
        <v>0</v>
      </c>
      <c r="Z303">
        <f t="shared" si="10"/>
        <v>0</v>
      </c>
      <c r="AA303">
        <f t="shared" si="11"/>
        <v>0</v>
      </c>
    </row>
    <row r="304" spans="1:27" x14ac:dyDescent="0.25">
      <c r="A304">
        <v>300</v>
      </c>
      <c r="B304" t="s">
        <v>1293</v>
      </c>
      <c r="C304" t="s">
        <v>809</v>
      </c>
      <c r="D304" t="s">
        <v>303</v>
      </c>
      <c r="E304" t="s">
        <v>0</v>
      </c>
      <c r="G304" t="s">
        <v>2105</v>
      </c>
      <c r="H304" t="s">
        <v>1</v>
      </c>
      <c r="I304" t="s">
        <v>1</v>
      </c>
      <c r="M304" t="s">
        <v>1</v>
      </c>
      <c r="R304" t="s">
        <v>2116</v>
      </c>
      <c r="T304">
        <f>IF('1. Data'!E304="e19",1,IF('1. Data'!E304="m19",1,IF('1. Data'!E304="l19",1,0)))</f>
        <v>1</v>
      </c>
      <c r="U304">
        <f>IF('1. Data'!E304="e18",1,IF('1. Data'!E304="m18",1,IF('1. Data'!E304="l18",1,0)))</f>
        <v>0</v>
      </c>
      <c r="V304">
        <f>IF('1. Data'!K304="y",IF(T304=1,1,0),0)</f>
        <v>0</v>
      </c>
      <c r="W304">
        <f>IF('1. Data'!K304="y",IF(U304=1,1,0),0)</f>
        <v>0</v>
      </c>
      <c r="X304">
        <f>IF('1. Data'!L304="y",IF(T304=1,1,0),0)</f>
        <v>0</v>
      </c>
      <c r="Y304">
        <f>IF('1. Data'!L304="y",IF(U304=1,1,0),0)</f>
        <v>0</v>
      </c>
      <c r="Z304">
        <f t="shared" si="10"/>
        <v>0</v>
      </c>
      <c r="AA304">
        <f t="shared" si="11"/>
        <v>0</v>
      </c>
    </row>
    <row r="305" spans="1:27" x14ac:dyDescent="0.25">
      <c r="A305">
        <v>301</v>
      </c>
      <c r="B305" t="s">
        <v>1294</v>
      </c>
      <c r="C305" t="s">
        <v>810</v>
      </c>
      <c r="D305" t="s">
        <v>304</v>
      </c>
      <c r="E305" t="s">
        <v>2</v>
      </c>
      <c r="G305" t="s">
        <v>2105</v>
      </c>
      <c r="I305" t="s">
        <v>1</v>
      </c>
      <c r="M305" t="s">
        <v>1</v>
      </c>
      <c r="Q305" t="s">
        <v>1</v>
      </c>
      <c r="R305" t="s">
        <v>2116</v>
      </c>
      <c r="T305">
        <f>IF('1. Data'!E305="e19",1,IF('1. Data'!E305="m19",1,IF('1. Data'!E305="l19",1,0)))</f>
        <v>0</v>
      </c>
      <c r="U305">
        <f>IF('1. Data'!E305="e18",1,IF('1. Data'!E305="m18",1,IF('1. Data'!E305="l18",1,0)))</f>
        <v>1</v>
      </c>
      <c r="V305">
        <f>IF('1. Data'!K305="y",IF(T305=1,1,0),0)</f>
        <v>0</v>
      </c>
      <c r="W305">
        <f>IF('1. Data'!K305="y",IF(U305=1,1,0),0)</f>
        <v>0</v>
      </c>
      <c r="X305">
        <f>IF('1. Data'!L305="y",IF(T305=1,1,0),0)</f>
        <v>0</v>
      </c>
      <c r="Y305">
        <f>IF('1. Data'!L305="y",IF(U305=1,1,0),0)</f>
        <v>0</v>
      </c>
      <c r="Z305">
        <f t="shared" si="10"/>
        <v>1</v>
      </c>
      <c r="AA305">
        <f t="shared" si="11"/>
        <v>0</v>
      </c>
    </row>
    <row r="306" spans="1:27" x14ac:dyDescent="0.25">
      <c r="A306">
        <v>302</v>
      </c>
      <c r="B306" t="s">
        <v>1295</v>
      </c>
      <c r="C306" t="s">
        <v>811</v>
      </c>
      <c r="D306" t="s">
        <v>305</v>
      </c>
      <c r="E306" t="s">
        <v>2</v>
      </c>
      <c r="G306" t="s">
        <v>2105</v>
      </c>
      <c r="J306" t="s">
        <v>1</v>
      </c>
      <c r="M306" t="s">
        <v>1</v>
      </c>
      <c r="Q306" t="s">
        <v>1</v>
      </c>
      <c r="R306" t="s">
        <v>2116</v>
      </c>
      <c r="T306">
        <f>IF('1. Data'!E306="e19",1,IF('1. Data'!E306="m19",1,IF('1. Data'!E306="l19",1,0)))</f>
        <v>0</v>
      </c>
      <c r="U306">
        <f>IF('1. Data'!E306="e18",1,IF('1. Data'!E306="m18",1,IF('1. Data'!E306="l18",1,0)))</f>
        <v>1</v>
      </c>
      <c r="V306">
        <f>IF('1. Data'!K306="y",IF(T306=1,1,0),0)</f>
        <v>0</v>
      </c>
      <c r="W306">
        <f>IF('1. Data'!K306="y",IF(U306=1,1,0),0)</f>
        <v>0</v>
      </c>
      <c r="X306">
        <f>IF('1. Data'!L306="y",IF(T306=1,1,0),0)</f>
        <v>0</v>
      </c>
      <c r="Y306">
        <f>IF('1. Data'!L306="y",IF(U306=1,1,0),0)</f>
        <v>0</v>
      </c>
      <c r="Z306">
        <f t="shared" si="10"/>
        <v>0</v>
      </c>
      <c r="AA306">
        <f t="shared" si="11"/>
        <v>1</v>
      </c>
    </row>
    <row r="307" spans="1:27" x14ac:dyDescent="0.25">
      <c r="A307">
        <v>303</v>
      </c>
      <c r="B307" t="s">
        <v>1296</v>
      </c>
      <c r="C307" t="s">
        <v>812</v>
      </c>
      <c r="D307" t="s">
        <v>306</v>
      </c>
      <c r="E307" t="s">
        <v>491</v>
      </c>
      <c r="G307" t="s">
        <v>2105</v>
      </c>
      <c r="I307" t="s">
        <v>1</v>
      </c>
      <c r="J307" t="s">
        <v>1</v>
      </c>
      <c r="M307" t="s">
        <v>1</v>
      </c>
      <c r="Q307" t="s">
        <v>1</v>
      </c>
      <c r="R307" t="s">
        <v>2116</v>
      </c>
      <c r="T307">
        <f>IF('1. Data'!E307="e19",1,IF('1. Data'!E307="m19",1,IF('1. Data'!E307="l19",1,0)))</f>
        <v>0</v>
      </c>
      <c r="U307">
        <f>IF('1. Data'!E307="e18",1,IF('1. Data'!E307="m18",1,IF('1. Data'!E307="l18",1,0)))</f>
        <v>1</v>
      </c>
      <c r="V307">
        <f>IF('1. Data'!K307="y",IF(T307=1,1,0),0)</f>
        <v>0</v>
      </c>
      <c r="W307">
        <f>IF('1. Data'!K307="y",IF(U307=1,1,0),0)</f>
        <v>0</v>
      </c>
      <c r="X307">
        <f>IF('1. Data'!L307="y",IF(T307=1,1,0),0)</f>
        <v>0</v>
      </c>
      <c r="Y307">
        <f>IF('1. Data'!L307="y",IF(U307=1,1,0),0)</f>
        <v>0</v>
      </c>
      <c r="Z307">
        <f t="shared" si="10"/>
        <v>1</v>
      </c>
      <c r="AA307">
        <f t="shared" si="11"/>
        <v>1</v>
      </c>
    </row>
    <row r="308" spans="1:27" x14ac:dyDescent="0.25">
      <c r="A308">
        <v>304</v>
      </c>
      <c r="B308" t="s">
        <v>1297</v>
      </c>
      <c r="C308" t="s">
        <v>813</v>
      </c>
      <c r="D308" t="s">
        <v>307</v>
      </c>
      <c r="E308" t="s">
        <v>491</v>
      </c>
      <c r="G308" t="s">
        <v>2105</v>
      </c>
      <c r="H308" t="s">
        <v>1</v>
      </c>
      <c r="I308" t="s">
        <v>1</v>
      </c>
      <c r="M308" t="s">
        <v>1</v>
      </c>
      <c r="R308" t="s">
        <v>2116</v>
      </c>
      <c r="T308">
        <f>IF('1. Data'!E308="e19",1,IF('1. Data'!E308="m19",1,IF('1. Data'!E308="l19",1,0)))</f>
        <v>0</v>
      </c>
      <c r="U308">
        <f>IF('1. Data'!E308="e18",1,IF('1. Data'!E308="m18",1,IF('1. Data'!E308="l18",1,0)))</f>
        <v>1</v>
      </c>
      <c r="V308">
        <f>IF('1. Data'!K308="y",IF(T308=1,1,0),0)</f>
        <v>0</v>
      </c>
      <c r="W308">
        <f>IF('1. Data'!K308="y",IF(U308=1,1,0),0)</f>
        <v>0</v>
      </c>
      <c r="X308">
        <f>IF('1. Data'!L308="y",IF(T308=1,1,0),0)</f>
        <v>0</v>
      </c>
      <c r="Y308">
        <f>IF('1. Data'!L308="y",IF(U308=1,1,0),0)</f>
        <v>0</v>
      </c>
      <c r="Z308">
        <f t="shared" si="10"/>
        <v>0</v>
      </c>
      <c r="AA308">
        <f t="shared" si="11"/>
        <v>0</v>
      </c>
    </row>
    <row r="309" spans="1:27" x14ac:dyDescent="0.25">
      <c r="A309">
        <v>305</v>
      </c>
      <c r="B309" t="s">
        <v>1298</v>
      </c>
      <c r="C309" t="s">
        <v>814</v>
      </c>
      <c r="D309" t="s">
        <v>308</v>
      </c>
      <c r="E309" t="s">
        <v>2</v>
      </c>
      <c r="G309" t="s">
        <v>2105</v>
      </c>
      <c r="H309" t="s">
        <v>1</v>
      </c>
      <c r="I309" t="s">
        <v>1</v>
      </c>
      <c r="M309" t="s">
        <v>1</v>
      </c>
      <c r="R309" t="s">
        <v>2116</v>
      </c>
      <c r="T309">
        <f>IF('1. Data'!E309="e19",1,IF('1. Data'!E309="m19",1,IF('1. Data'!E309="l19",1,0)))</f>
        <v>0</v>
      </c>
      <c r="U309">
        <f>IF('1. Data'!E309="e18",1,IF('1. Data'!E309="m18",1,IF('1. Data'!E309="l18",1,0)))</f>
        <v>1</v>
      </c>
      <c r="V309">
        <f>IF('1. Data'!K309="y",IF(T309=1,1,0),0)</f>
        <v>0</v>
      </c>
      <c r="W309">
        <f>IF('1. Data'!K309="y",IF(U309=1,1,0),0)</f>
        <v>0</v>
      </c>
      <c r="X309">
        <f>IF('1. Data'!L309="y",IF(T309=1,1,0),0)</f>
        <v>0</v>
      </c>
      <c r="Y309">
        <f>IF('1. Data'!L309="y",IF(U309=1,1,0),0)</f>
        <v>0</v>
      </c>
      <c r="Z309">
        <f t="shared" si="10"/>
        <v>0</v>
      </c>
      <c r="AA309">
        <f t="shared" si="11"/>
        <v>0</v>
      </c>
    </row>
    <row r="310" spans="1:27" x14ac:dyDescent="0.25">
      <c r="A310">
        <v>306</v>
      </c>
      <c r="B310" t="s">
        <v>1299</v>
      </c>
      <c r="C310" t="s">
        <v>815</v>
      </c>
      <c r="D310" t="s">
        <v>309</v>
      </c>
      <c r="E310" t="s">
        <v>0</v>
      </c>
      <c r="G310" t="s">
        <v>2105</v>
      </c>
      <c r="H310" t="s">
        <v>1</v>
      </c>
      <c r="I310" t="s">
        <v>1</v>
      </c>
      <c r="M310" t="s">
        <v>1</v>
      </c>
      <c r="R310" t="s">
        <v>2116</v>
      </c>
      <c r="T310">
        <f>IF('1. Data'!E310="e19",1,IF('1. Data'!E310="m19",1,IF('1. Data'!E310="l19",1,0)))</f>
        <v>1</v>
      </c>
      <c r="U310">
        <f>IF('1. Data'!E310="e18",1,IF('1. Data'!E310="m18",1,IF('1. Data'!E310="l18",1,0)))</f>
        <v>0</v>
      </c>
      <c r="V310">
        <f>IF('1. Data'!K310="y",IF(T310=1,1,0),0)</f>
        <v>0</v>
      </c>
      <c r="W310">
        <f>IF('1. Data'!K310="y",IF(U310=1,1,0),0)</f>
        <v>0</v>
      </c>
      <c r="X310">
        <f>IF('1. Data'!L310="y",IF(T310=1,1,0),0)</f>
        <v>0</v>
      </c>
      <c r="Y310">
        <f>IF('1. Data'!L310="y",IF(U310=1,1,0),0)</f>
        <v>0</v>
      </c>
      <c r="Z310">
        <f t="shared" si="10"/>
        <v>0</v>
      </c>
      <c r="AA310">
        <f t="shared" si="11"/>
        <v>0</v>
      </c>
    </row>
    <row r="311" spans="1:27" x14ac:dyDescent="0.25">
      <c r="A311">
        <v>307</v>
      </c>
      <c r="B311" t="s">
        <v>1300</v>
      </c>
      <c r="C311" t="s">
        <v>816</v>
      </c>
      <c r="D311" t="s">
        <v>310</v>
      </c>
      <c r="E311" t="s">
        <v>0</v>
      </c>
      <c r="G311" t="s">
        <v>2105</v>
      </c>
      <c r="H311" t="s">
        <v>1</v>
      </c>
      <c r="I311" t="s">
        <v>1</v>
      </c>
      <c r="M311" t="s">
        <v>1</v>
      </c>
      <c r="R311" t="s">
        <v>2116</v>
      </c>
      <c r="T311">
        <f>IF('1. Data'!E311="e19",1,IF('1. Data'!E311="m19",1,IF('1. Data'!E311="l19",1,0)))</f>
        <v>1</v>
      </c>
      <c r="U311">
        <f>IF('1. Data'!E311="e18",1,IF('1. Data'!E311="m18",1,IF('1. Data'!E311="l18",1,0)))</f>
        <v>0</v>
      </c>
      <c r="V311">
        <f>IF('1. Data'!K311="y",IF(T311=1,1,0),0)</f>
        <v>0</v>
      </c>
      <c r="W311">
        <f>IF('1. Data'!K311="y",IF(U311=1,1,0),0)</f>
        <v>0</v>
      </c>
      <c r="X311">
        <f>IF('1. Data'!L311="y",IF(T311=1,1,0),0)</f>
        <v>0</v>
      </c>
      <c r="Y311">
        <f>IF('1. Data'!L311="y",IF(U311=1,1,0),0)</f>
        <v>0</v>
      </c>
      <c r="Z311">
        <f t="shared" si="10"/>
        <v>0</v>
      </c>
      <c r="AA311">
        <f t="shared" si="11"/>
        <v>0</v>
      </c>
    </row>
    <row r="312" spans="1:27" x14ac:dyDescent="0.25">
      <c r="A312">
        <v>308</v>
      </c>
      <c r="B312" t="s">
        <v>1301</v>
      </c>
      <c r="C312" t="s">
        <v>817</v>
      </c>
      <c r="D312" t="s">
        <v>311</v>
      </c>
      <c r="E312" t="s">
        <v>2</v>
      </c>
      <c r="F312">
        <v>1775</v>
      </c>
      <c r="G312" t="s">
        <v>2105</v>
      </c>
      <c r="I312" t="s">
        <v>1</v>
      </c>
      <c r="M312" t="s">
        <v>1</v>
      </c>
      <c r="R312" t="s">
        <v>2122</v>
      </c>
      <c r="T312">
        <f>IF('1. Data'!E312="e19",1,IF('1. Data'!E312="m19",1,IF('1. Data'!E312="l19",1,0)))</f>
        <v>0</v>
      </c>
      <c r="U312">
        <f>IF('1. Data'!E312="e18",1,IF('1. Data'!E312="m18",1,IF('1. Data'!E312="l18",1,0)))</f>
        <v>1</v>
      </c>
      <c r="V312">
        <f>IF('1. Data'!K312="y",IF(T312=1,1,0),0)</f>
        <v>0</v>
      </c>
      <c r="W312">
        <f>IF('1. Data'!K312="y",IF(U312=1,1,0),0)</f>
        <v>0</v>
      </c>
      <c r="X312">
        <f>IF('1. Data'!L312="y",IF(T312=1,1,0),0)</f>
        <v>0</v>
      </c>
      <c r="Y312">
        <f>IF('1. Data'!L312="y",IF(U312=1,1,0),0)</f>
        <v>0</v>
      </c>
      <c r="Z312">
        <f t="shared" si="10"/>
        <v>1</v>
      </c>
      <c r="AA312">
        <f t="shared" si="11"/>
        <v>0</v>
      </c>
    </row>
    <row r="313" spans="1:27" x14ac:dyDescent="0.25">
      <c r="A313">
        <v>309</v>
      </c>
      <c r="B313" t="s">
        <v>1302</v>
      </c>
      <c r="C313" t="s">
        <v>818</v>
      </c>
      <c r="D313" t="s">
        <v>312</v>
      </c>
      <c r="E313" t="s">
        <v>492</v>
      </c>
      <c r="G313" t="s">
        <v>2105</v>
      </c>
      <c r="H313" t="s">
        <v>1</v>
      </c>
      <c r="M313" t="s">
        <v>1</v>
      </c>
      <c r="Q313" t="s">
        <v>1</v>
      </c>
      <c r="R313" t="s">
        <v>2116</v>
      </c>
      <c r="T313">
        <f>IF('1. Data'!E313="e19",1,IF('1. Data'!E313="m19",1,IF('1. Data'!E313="l19",1,0)))</f>
        <v>1</v>
      </c>
      <c r="U313">
        <f>IF('1. Data'!E313="e18",1,IF('1. Data'!E313="m18",1,IF('1. Data'!E313="l18",1,0)))</f>
        <v>0</v>
      </c>
      <c r="V313">
        <f>IF('1. Data'!K313="y",IF(T313=1,1,0),0)</f>
        <v>0</v>
      </c>
      <c r="W313">
        <f>IF('1. Data'!K313="y",IF(U313=1,1,0),0)</f>
        <v>0</v>
      </c>
      <c r="X313">
        <f>IF('1. Data'!L313="y",IF(T313=1,1,0),0)</f>
        <v>0</v>
      </c>
      <c r="Y313">
        <f>IF('1. Data'!L313="y",IF(U313=1,1,0),0)</f>
        <v>0</v>
      </c>
      <c r="Z313">
        <f t="shared" si="10"/>
        <v>0</v>
      </c>
      <c r="AA313">
        <f t="shared" si="11"/>
        <v>0</v>
      </c>
    </row>
    <row r="314" spans="1:27" x14ac:dyDescent="0.25">
      <c r="A314">
        <v>310</v>
      </c>
      <c r="B314" t="s">
        <v>1303</v>
      </c>
      <c r="C314" t="s">
        <v>819</v>
      </c>
      <c r="D314" t="s">
        <v>313</v>
      </c>
      <c r="E314" t="s">
        <v>0</v>
      </c>
      <c r="G314" t="s">
        <v>2105</v>
      </c>
      <c r="H314" t="s">
        <v>1</v>
      </c>
      <c r="I314" t="s">
        <v>1</v>
      </c>
      <c r="J314" t="s">
        <v>1</v>
      </c>
      <c r="M314" t="s">
        <v>1</v>
      </c>
      <c r="R314" t="s">
        <v>2116</v>
      </c>
      <c r="T314">
        <f>IF('1. Data'!E314="e19",1,IF('1. Data'!E314="m19",1,IF('1. Data'!E314="l19",1,0)))</f>
        <v>1</v>
      </c>
      <c r="U314">
        <f>IF('1. Data'!E314="e18",1,IF('1. Data'!E314="m18",1,IF('1. Data'!E314="l18",1,0)))</f>
        <v>0</v>
      </c>
      <c r="V314">
        <f>IF('1. Data'!K314="y",IF(T314=1,1,0),0)</f>
        <v>0</v>
      </c>
      <c r="W314">
        <f>IF('1. Data'!K314="y",IF(U314=1,1,0),0)</f>
        <v>0</v>
      </c>
      <c r="X314">
        <f>IF('1. Data'!L314="y",IF(T314=1,1,0),0)</f>
        <v>0</v>
      </c>
      <c r="Y314">
        <f>IF('1. Data'!L314="y",IF(U314=1,1,0),0)</f>
        <v>0</v>
      </c>
      <c r="Z314">
        <f t="shared" si="10"/>
        <v>0</v>
      </c>
      <c r="AA314">
        <f t="shared" si="11"/>
        <v>0</v>
      </c>
    </row>
    <row r="315" spans="1:27" x14ac:dyDescent="0.25">
      <c r="A315">
        <v>311</v>
      </c>
      <c r="B315" t="s">
        <v>1304</v>
      </c>
      <c r="C315" t="s">
        <v>820</v>
      </c>
      <c r="D315" t="s">
        <v>314</v>
      </c>
      <c r="E315" t="s">
        <v>2</v>
      </c>
      <c r="G315" t="s">
        <v>2105</v>
      </c>
      <c r="H315" t="s">
        <v>1</v>
      </c>
      <c r="I315" t="s">
        <v>1</v>
      </c>
      <c r="M315" t="s">
        <v>1</v>
      </c>
      <c r="R315" t="s">
        <v>2119</v>
      </c>
      <c r="T315">
        <f>IF('1. Data'!E315="e19",1,IF('1. Data'!E315="m19",1,IF('1. Data'!E315="l19",1,0)))</f>
        <v>0</v>
      </c>
      <c r="U315">
        <f>IF('1. Data'!E315="e18",1,IF('1. Data'!E315="m18",1,IF('1. Data'!E315="l18",1,0)))</f>
        <v>1</v>
      </c>
      <c r="V315">
        <f>IF('1. Data'!K315="y",IF(T315=1,1,0),0)</f>
        <v>0</v>
      </c>
      <c r="W315">
        <f>IF('1. Data'!K315="y",IF(U315=1,1,0),0)</f>
        <v>0</v>
      </c>
      <c r="X315">
        <f>IF('1. Data'!L315="y",IF(T315=1,1,0),0)</f>
        <v>0</v>
      </c>
      <c r="Y315">
        <f>IF('1. Data'!L315="y",IF(U315=1,1,0),0)</f>
        <v>0</v>
      </c>
      <c r="Z315">
        <f t="shared" si="10"/>
        <v>0</v>
      </c>
      <c r="AA315">
        <f t="shared" si="11"/>
        <v>0</v>
      </c>
    </row>
    <row r="316" spans="1:27" x14ac:dyDescent="0.25">
      <c r="A316">
        <v>312</v>
      </c>
      <c r="B316" t="s">
        <v>1305</v>
      </c>
      <c r="C316" t="s">
        <v>821</v>
      </c>
      <c r="D316" t="s">
        <v>315</v>
      </c>
      <c r="E316" t="s">
        <v>0</v>
      </c>
      <c r="F316">
        <v>1802</v>
      </c>
      <c r="G316" t="s">
        <v>2105</v>
      </c>
      <c r="H316" t="s">
        <v>1</v>
      </c>
      <c r="I316" t="s">
        <v>1</v>
      </c>
      <c r="J316" t="s">
        <v>1</v>
      </c>
      <c r="K316" t="s">
        <v>1</v>
      </c>
      <c r="R316" t="s">
        <v>2116</v>
      </c>
      <c r="T316">
        <f>IF('1. Data'!E316="e19",1,IF('1. Data'!E316="m19",1,IF('1. Data'!E316="l19",1,0)))</f>
        <v>1</v>
      </c>
      <c r="U316">
        <f>IF('1. Data'!E316="e18",1,IF('1. Data'!E316="m18",1,IF('1. Data'!E316="l18",1,0)))</f>
        <v>0</v>
      </c>
      <c r="V316">
        <f>IF('1. Data'!K316="y",IF(T316=1,1,0),0)</f>
        <v>1</v>
      </c>
      <c r="W316">
        <f>IF('1. Data'!K316="y",IF(U316=1,1,0),0)</f>
        <v>0</v>
      </c>
      <c r="X316">
        <f>IF('1. Data'!L316="y",IF(T316=1,1,0),0)</f>
        <v>0</v>
      </c>
      <c r="Y316">
        <f>IF('1. Data'!L316="y",IF(U316=1,1,0),0)</f>
        <v>0</v>
      </c>
      <c r="Z316">
        <f t="shared" si="10"/>
        <v>0</v>
      </c>
      <c r="AA316">
        <f t="shared" si="11"/>
        <v>0</v>
      </c>
    </row>
    <row r="317" spans="1:27" x14ac:dyDescent="0.25">
      <c r="A317">
        <v>313</v>
      </c>
      <c r="B317" t="s">
        <v>1306</v>
      </c>
      <c r="C317" t="s">
        <v>822</v>
      </c>
      <c r="D317" t="s">
        <v>316</v>
      </c>
      <c r="E317" t="s">
        <v>2</v>
      </c>
      <c r="G317" t="s">
        <v>2105</v>
      </c>
      <c r="H317" t="s">
        <v>1</v>
      </c>
      <c r="I317" t="s">
        <v>1</v>
      </c>
      <c r="M317" t="s">
        <v>1</v>
      </c>
      <c r="R317" t="s">
        <v>2116</v>
      </c>
      <c r="T317">
        <f>IF('1. Data'!E317="e19",1,IF('1. Data'!E317="m19",1,IF('1. Data'!E317="l19",1,0)))</f>
        <v>0</v>
      </c>
      <c r="U317">
        <f>IF('1. Data'!E317="e18",1,IF('1. Data'!E317="m18",1,IF('1. Data'!E317="l18",1,0)))</f>
        <v>1</v>
      </c>
      <c r="V317">
        <f>IF('1. Data'!K317="y",IF(T317=1,1,0),0)</f>
        <v>0</v>
      </c>
      <c r="W317">
        <f>IF('1. Data'!K317="y",IF(U317=1,1,0),0)</f>
        <v>0</v>
      </c>
      <c r="X317">
        <f>IF('1. Data'!L317="y",IF(T317=1,1,0),0)</f>
        <v>0</v>
      </c>
      <c r="Y317">
        <f>IF('1. Data'!L317="y",IF(U317=1,1,0),0)</f>
        <v>0</v>
      </c>
      <c r="Z317">
        <f t="shared" si="10"/>
        <v>0</v>
      </c>
      <c r="AA317">
        <f t="shared" si="11"/>
        <v>0</v>
      </c>
    </row>
    <row r="318" spans="1:27" x14ac:dyDescent="0.25">
      <c r="A318">
        <v>314</v>
      </c>
      <c r="B318" t="s">
        <v>1307</v>
      </c>
      <c r="C318" t="s">
        <v>823</v>
      </c>
      <c r="D318" t="s">
        <v>317</v>
      </c>
      <c r="E318" t="s">
        <v>3</v>
      </c>
      <c r="G318" t="s">
        <v>2105</v>
      </c>
      <c r="H318" t="s">
        <v>1</v>
      </c>
      <c r="I318" t="s">
        <v>1</v>
      </c>
      <c r="R318" t="s">
        <v>2116</v>
      </c>
      <c r="T318">
        <f>IF('1. Data'!E318="e19",1,IF('1. Data'!E318="m19",1,IF('1. Data'!E318="l19",1,0)))</f>
        <v>0</v>
      </c>
      <c r="U318">
        <f>IF('1. Data'!E318="e18",1,IF('1. Data'!E318="m18",1,IF('1. Data'!E318="l18",1,0)))</f>
        <v>1</v>
      </c>
      <c r="V318">
        <f>IF('1. Data'!K318="y",IF(T318=1,1,0),0)</f>
        <v>0</v>
      </c>
      <c r="W318">
        <f>IF('1. Data'!K318="y",IF(U318=1,1,0),0)</f>
        <v>0</v>
      </c>
      <c r="X318">
        <f>IF('1. Data'!L318="y",IF(T318=1,1,0),0)</f>
        <v>0</v>
      </c>
      <c r="Y318">
        <f>IF('1. Data'!L318="y",IF(U318=1,1,0),0)</f>
        <v>0</v>
      </c>
      <c r="Z318">
        <f t="shared" si="10"/>
        <v>0</v>
      </c>
      <c r="AA318">
        <f t="shared" si="11"/>
        <v>0</v>
      </c>
    </row>
    <row r="319" spans="1:27" x14ac:dyDescent="0.25">
      <c r="A319">
        <v>315</v>
      </c>
      <c r="B319" t="s">
        <v>1308</v>
      </c>
      <c r="C319" t="s">
        <v>824</v>
      </c>
      <c r="D319" t="s">
        <v>318</v>
      </c>
      <c r="E319" t="s">
        <v>491</v>
      </c>
      <c r="G319" t="s">
        <v>2105</v>
      </c>
      <c r="I319" t="s">
        <v>1</v>
      </c>
      <c r="M319" t="s">
        <v>1</v>
      </c>
      <c r="Q319" t="s">
        <v>1</v>
      </c>
      <c r="R319" t="s">
        <v>2116</v>
      </c>
      <c r="T319">
        <f>IF('1. Data'!E319="e19",1,IF('1. Data'!E319="m19",1,IF('1. Data'!E319="l19",1,0)))</f>
        <v>0</v>
      </c>
      <c r="U319">
        <f>IF('1. Data'!E319="e18",1,IF('1. Data'!E319="m18",1,IF('1. Data'!E319="l18",1,0)))</f>
        <v>1</v>
      </c>
      <c r="V319">
        <f>IF('1. Data'!K319="y",IF(T319=1,1,0),0)</f>
        <v>0</v>
      </c>
      <c r="W319">
        <f>IF('1. Data'!K319="y",IF(U319=1,1,0),0)</f>
        <v>0</v>
      </c>
      <c r="X319">
        <f>IF('1. Data'!L319="y",IF(T319=1,1,0),0)</f>
        <v>0</v>
      </c>
      <c r="Y319">
        <f>IF('1. Data'!L319="y",IF(U319=1,1,0),0)</f>
        <v>0</v>
      </c>
      <c r="Z319">
        <f t="shared" si="10"/>
        <v>1</v>
      </c>
      <c r="AA319">
        <f t="shared" si="11"/>
        <v>0</v>
      </c>
    </row>
    <row r="320" spans="1:27" x14ac:dyDescent="0.25">
      <c r="A320">
        <v>316</v>
      </c>
      <c r="B320" t="s">
        <v>1309</v>
      </c>
      <c r="C320" t="s">
        <v>825</v>
      </c>
      <c r="D320" t="s">
        <v>319</v>
      </c>
      <c r="E320" t="s">
        <v>491</v>
      </c>
      <c r="G320" t="s">
        <v>2105</v>
      </c>
      <c r="H320" t="s">
        <v>1</v>
      </c>
      <c r="I320" t="s">
        <v>1</v>
      </c>
      <c r="M320" t="s">
        <v>1</v>
      </c>
      <c r="R320" t="s">
        <v>2116</v>
      </c>
      <c r="T320">
        <f>IF('1. Data'!E320="e19",1,IF('1. Data'!E320="m19",1,IF('1. Data'!E320="l19",1,0)))</f>
        <v>0</v>
      </c>
      <c r="U320">
        <f>IF('1. Data'!E320="e18",1,IF('1. Data'!E320="m18",1,IF('1. Data'!E320="l18",1,0)))</f>
        <v>1</v>
      </c>
      <c r="V320">
        <f>IF('1. Data'!K320="y",IF(T320=1,1,0),0)</f>
        <v>0</v>
      </c>
      <c r="W320">
        <f>IF('1. Data'!K320="y",IF(U320=1,1,0),0)</f>
        <v>0</v>
      </c>
      <c r="X320">
        <f>IF('1. Data'!L320="y",IF(T320=1,1,0),0)</f>
        <v>0</v>
      </c>
      <c r="Y320">
        <f>IF('1. Data'!L320="y",IF(U320=1,1,0),0)</f>
        <v>0</v>
      </c>
      <c r="Z320">
        <f t="shared" si="10"/>
        <v>0</v>
      </c>
      <c r="AA320">
        <f t="shared" si="11"/>
        <v>0</v>
      </c>
    </row>
    <row r="321" spans="1:27" x14ac:dyDescent="0.25">
      <c r="A321">
        <v>317</v>
      </c>
      <c r="B321" t="s">
        <v>1310</v>
      </c>
      <c r="C321" t="s">
        <v>826</v>
      </c>
      <c r="D321" t="s">
        <v>320</v>
      </c>
      <c r="E321" t="s">
        <v>2</v>
      </c>
      <c r="G321" t="s">
        <v>2105</v>
      </c>
      <c r="I321" t="s">
        <v>1</v>
      </c>
      <c r="M321" t="s">
        <v>1</v>
      </c>
      <c r="Q321" t="s">
        <v>1</v>
      </c>
      <c r="R321" t="s">
        <v>2116</v>
      </c>
      <c r="T321">
        <f>IF('1. Data'!E321="e19",1,IF('1. Data'!E321="m19",1,IF('1. Data'!E321="l19",1,0)))</f>
        <v>0</v>
      </c>
      <c r="U321">
        <f>IF('1. Data'!E321="e18",1,IF('1. Data'!E321="m18",1,IF('1. Data'!E321="l18",1,0)))</f>
        <v>1</v>
      </c>
      <c r="V321">
        <f>IF('1. Data'!K321="y",IF(T321=1,1,0),0)</f>
        <v>0</v>
      </c>
      <c r="W321">
        <f>IF('1. Data'!K321="y",IF(U321=1,1,0),0)</f>
        <v>0</v>
      </c>
      <c r="X321">
        <f>IF('1. Data'!L321="y",IF(T321=1,1,0),0)</f>
        <v>0</v>
      </c>
      <c r="Y321">
        <f>IF('1. Data'!L321="y",IF(U321=1,1,0),0)</f>
        <v>0</v>
      </c>
      <c r="Z321">
        <f t="shared" si="10"/>
        <v>1</v>
      </c>
      <c r="AA321">
        <f t="shared" si="11"/>
        <v>0</v>
      </c>
    </row>
    <row r="322" spans="1:27" x14ac:dyDescent="0.25">
      <c r="A322">
        <v>318</v>
      </c>
      <c r="B322" t="s">
        <v>1311</v>
      </c>
      <c r="C322" t="s">
        <v>827</v>
      </c>
      <c r="D322" t="s">
        <v>321</v>
      </c>
      <c r="E322" t="s">
        <v>2</v>
      </c>
      <c r="G322" t="s">
        <v>2105</v>
      </c>
      <c r="H322" t="s">
        <v>1</v>
      </c>
      <c r="I322" t="s">
        <v>1</v>
      </c>
      <c r="L322" t="s">
        <v>1</v>
      </c>
      <c r="M322" t="s">
        <v>1</v>
      </c>
      <c r="Q322" t="s">
        <v>1</v>
      </c>
      <c r="R322" t="s">
        <v>2116</v>
      </c>
      <c r="T322">
        <f>IF('1. Data'!E322="e19",1,IF('1. Data'!E322="m19",1,IF('1. Data'!E322="l19",1,0)))</f>
        <v>0</v>
      </c>
      <c r="U322">
        <f>IF('1. Data'!E322="e18",1,IF('1. Data'!E322="m18",1,IF('1. Data'!E322="l18",1,0)))</f>
        <v>1</v>
      </c>
      <c r="V322">
        <f>IF('1. Data'!K322="y",IF(T322=1,1,0),0)</f>
        <v>0</v>
      </c>
      <c r="W322">
        <f>IF('1. Data'!K322="y",IF(U322=1,1,0),0)</f>
        <v>0</v>
      </c>
      <c r="X322">
        <f>IF('1. Data'!L322="y",IF(T322=1,1,0),0)</f>
        <v>0</v>
      </c>
      <c r="Y322">
        <f>IF('1. Data'!L322="y",IF(U322=1,1,0),0)</f>
        <v>1</v>
      </c>
      <c r="Z322">
        <f t="shared" si="10"/>
        <v>0</v>
      </c>
      <c r="AA322">
        <f t="shared" si="11"/>
        <v>0</v>
      </c>
    </row>
    <row r="323" spans="1:27" x14ac:dyDescent="0.25">
      <c r="A323">
        <v>319</v>
      </c>
      <c r="B323" t="s">
        <v>1312</v>
      </c>
      <c r="C323" t="s">
        <v>828</v>
      </c>
      <c r="D323" t="s">
        <v>322</v>
      </c>
      <c r="E323" t="s">
        <v>0</v>
      </c>
      <c r="G323" t="s">
        <v>2105</v>
      </c>
      <c r="H323" t="s">
        <v>1</v>
      </c>
      <c r="I323" t="s">
        <v>1</v>
      </c>
      <c r="R323" t="s">
        <v>2116</v>
      </c>
      <c r="T323">
        <f>IF('1. Data'!E323="e19",1,IF('1. Data'!E323="m19",1,IF('1. Data'!E323="l19",1,0)))</f>
        <v>1</v>
      </c>
      <c r="U323">
        <f>IF('1. Data'!E323="e18",1,IF('1. Data'!E323="m18",1,IF('1. Data'!E323="l18",1,0)))</f>
        <v>0</v>
      </c>
      <c r="V323">
        <f>IF('1. Data'!K323="y",IF(T323=1,1,0),0)</f>
        <v>0</v>
      </c>
      <c r="W323">
        <f>IF('1. Data'!K323="y",IF(U323=1,1,0),0)</f>
        <v>0</v>
      </c>
      <c r="X323">
        <f>IF('1. Data'!L323="y",IF(T323=1,1,0),0)</f>
        <v>0</v>
      </c>
      <c r="Y323">
        <f>IF('1. Data'!L323="y",IF(U323=1,1,0),0)</f>
        <v>0</v>
      </c>
      <c r="Z323">
        <f t="shared" si="10"/>
        <v>0</v>
      </c>
      <c r="AA323">
        <f t="shared" si="11"/>
        <v>0</v>
      </c>
    </row>
    <row r="324" spans="1:27" x14ac:dyDescent="0.25">
      <c r="A324">
        <v>320</v>
      </c>
      <c r="B324" t="s">
        <v>1313</v>
      </c>
      <c r="C324" t="s">
        <v>829</v>
      </c>
      <c r="D324" t="s">
        <v>323</v>
      </c>
      <c r="E324" t="s">
        <v>2</v>
      </c>
      <c r="G324" t="s">
        <v>2105</v>
      </c>
      <c r="H324" t="s">
        <v>1</v>
      </c>
      <c r="I324" t="s">
        <v>1</v>
      </c>
      <c r="J324" t="s">
        <v>1</v>
      </c>
      <c r="M324" t="s">
        <v>1</v>
      </c>
      <c r="R324" t="s">
        <v>2116</v>
      </c>
      <c r="T324">
        <f>IF('1. Data'!E324="e19",1,IF('1. Data'!E324="m19",1,IF('1. Data'!E324="l19",1,0)))</f>
        <v>0</v>
      </c>
      <c r="U324">
        <f>IF('1. Data'!E324="e18",1,IF('1. Data'!E324="m18",1,IF('1. Data'!E324="l18",1,0)))</f>
        <v>1</v>
      </c>
      <c r="V324">
        <f>IF('1. Data'!K324="y",IF(T324=1,1,0),0)</f>
        <v>0</v>
      </c>
      <c r="W324">
        <f>IF('1. Data'!K324="y",IF(U324=1,1,0),0)</f>
        <v>0</v>
      </c>
      <c r="X324">
        <f>IF('1. Data'!L324="y",IF(T324=1,1,0),0)</f>
        <v>0</v>
      </c>
      <c r="Y324">
        <f>IF('1. Data'!L324="y",IF(U324=1,1,0),0)</f>
        <v>0</v>
      </c>
      <c r="Z324">
        <f t="shared" si="10"/>
        <v>0</v>
      </c>
      <c r="AA324">
        <f t="shared" si="11"/>
        <v>0</v>
      </c>
    </row>
    <row r="325" spans="1:27" x14ac:dyDescent="0.25">
      <c r="A325">
        <v>321</v>
      </c>
      <c r="B325" t="s">
        <v>1314</v>
      </c>
      <c r="C325" t="s">
        <v>830</v>
      </c>
      <c r="D325" t="s">
        <v>324</v>
      </c>
      <c r="E325" t="s">
        <v>0</v>
      </c>
      <c r="G325" t="s">
        <v>2105</v>
      </c>
      <c r="H325" t="s">
        <v>1</v>
      </c>
      <c r="I325" t="s">
        <v>1</v>
      </c>
      <c r="M325" t="s">
        <v>1</v>
      </c>
      <c r="R325" t="s">
        <v>2116</v>
      </c>
      <c r="T325">
        <f>IF('1. Data'!E325="e19",1,IF('1. Data'!E325="m19",1,IF('1. Data'!E325="l19",1,0)))</f>
        <v>1</v>
      </c>
      <c r="U325">
        <f>IF('1. Data'!E325="e18",1,IF('1. Data'!E325="m18",1,IF('1. Data'!E325="l18",1,0)))</f>
        <v>0</v>
      </c>
      <c r="V325">
        <f>IF('1. Data'!K325="y",IF(T325=1,1,0),0)</f>
        <v>0</v>
      </c>
      <c r="W325">
        <f>IF('1. Data'!K325="y",IF(U325=1,1,0),0)</f>
        <v>0</v>
      </c>
      <c r="X325">
        <f>IF('1. Data'!L325="y",IF(T325=1,1,0),0)</f>
        <v>0</v>
      </c>
      <c r="Y325">
        <f>IF('1. Data'!L325="y",IF(U325=1,1,0),0)</f>
        <v>0</v>
      </c>
      <c r="Z325">
        <f t="shared" si="10"/>
        <v>0</v>
      </c>
      <c r="AA325">
        <f t="shared" si="11"/>
        <v>0</v>
      </c>
    </row>
    <row r="326" spans="1:27" x14ac:dyDescent="0.25">
      <c r="A326">
        <v>322</v>
      </c>
      <c r="B326" t="s">
        <v>1315</v>
      </c>
      <c r="C326" t="s">
        <v>831</v>
      </c>
      <c r="D326" t="s">
        <v>325</v>
      </c>
      <c r="E326" t="s">
        <v>0</v>
      </c>
      <c r="F326">
        <v>1832</v>
      </c>
      <c r="G326" t="s">
        <v>2105</v>
      </c>
      <c r="H326" t="s">
        <v>1</v>
      </c>
      <c r="I326" t="s">
        <v>1</v>
      </c>
      <c r="J326" t="s">
        <v>1</v>
      </c>
      <c r="M326" t="s">
        <v>1</v>
      </c>
      <c r="R326" t="s">
        <v>2116</v>
      </c>
      <c r="T326">
        <f>IF('1. Data'!E326="e19",1,IF('1. Data'!E326="m19",1,IF('1. Data'!E326="l19",1,0)))</f>
        <v>1</v>
      </c>
      <c r="U326">
        <f>IF('1. Data'!E326="e18",1,IF('1. Data'!E326="m18",1,IF('1. Data'!E326="l18",1,0)))</f>
        <v>0</v>
      </c>
      <c r="V326">
        <f>IF('1. Data'!K326="y",IF(T326=1,1,0),0)</f>
        <v>0</v>
      </c>
      <c r="W326">
        <f>IF('1. Data'!K326="y",IF(U326=1,1,0),0)</f>
        <v>0</v>
      </c>
      <c r="X326">
        <f>IF('1. Data'!L326="y",IF(T326=1,1,0),0)</f>
        <v>0</v>
      </c>
      <c r="Y326">
        <f>IF('1. Data'!L326="y",IF(U326=1,1,0),0)</f>
        <v>0</v>
      </c>
      <c r="Z326">
        <f t="shared" ref="Z326:Z389" si="12">IF(H326="",IF(I326="y",1,0),0)</f>
        <v>0</v>
      </c>
      <c r="AA326">
        <f t="shared" ref="AA326:AA389" si="13">IF(H326="",IF(J326="y",1,0),0)</f>
        <v>0</v>
      </c>
    </row>
    <row r="327" spans="1:27" x14ac:dyDescent="0.25">
      <c r="A327">
        <v>323</v>
      </c>
      <c r="B327" t="s">
        <v>1316</v>
      </c>
      <c r="C327" t="s">
        <v>832</v>
      </c>
      <c r="D327" t="s">
        <v>326</v>
      </c>
      <c r="E327" t="s">
        <v>491</v>
      </c>
      <c r="G327" t="s">
        <v>2105</v>
      </c>
      <c r="H327" t="s">
        <v>1</v>
      </c>
      <c r="M327" t="s">
        <v>1</v>
      </c>
      <c r="R327" t="s">
        <v>2116</v>
      </c>
      <c r="T327">
        <f>IF('1. Data'!E327="e19",1,IF('1. Data'!E327="m19",1,IF('1. Data'!E327="l19",1,0)))</f>
        <v>0</v>
      </c>
      <c r="U327">
        <f>IF('1. Data'!E327="e18",1,IF('1. Data'!E327="m18",1,IF('1. Data'!E327="l18",1,0)))</f>
        <v>1</v>
      </c>
      <c r="V327">
        <f>IF('1. Data'!K327="y",IF(T327=1,1,0),0)</f>
        <v>0</v>
      </c>
      <c r="W327">
        <f>IF('1. Data'!K327="y",IF(U327=1,1,0),0)</f>
        <v>0</v>
      </c>
      <c r="X327">
        <f>IF('1. Data'!L327="y",IF(T327=1,1,0),0)</f>
        <v>0</v>
      </c>
      <c r="Y327">
        <f>IF('1. Data'!L327="y",IF(U327=1,1,0),0)</f>
        <v>0</v>
      </c>
      <c r="Z327">
        <f t="shared" si="12"/>
        <v>0</v>
      </c>
      <c r="AA327">
        <f t="shared" si="13"/>
        <v>0</v>
      </c>
    </row>
    <row r="328" spans="1:27" x14ac:dyDescent="0.25">
      <c r="A328">
        <v>324</v>
      </c>
      <c r="B328" t="s">
        <v>1317</v>
      </c>
      <c r="C328" t="s">
        <v>833</v>
      </c>
      <c r="D328" t="s">
        <v>327</v>
      </c>
      <c r="E328" t="s">
        <v>3</v>
      </c>
      <c r="G328" t="s">
        <v>2105</v>
      </c>
      <c r="H328" t="s">
        <v>1</v>
      </c>
      <c r="I328" t="s">
        <v>1</v>
      </c>
      <c r="L328" t="s">
        <v>1</v>
      </c>
      <c r="M328" t="s">
        <v>1</v>
      </c>
      <c r="R328" t="s">
        <v>2116</v>
      </c>
      <c r="S328" t="s">
        <v>502</v>
      </c>
      <c r="T328">
        <f>IF('1. Data'!E328="e19",1,IF('1. Data'!E328="m19",1,IF('1. Data'!E328="l19",1,0)))</f>
        <v>0</v>
      </c>
      <c r="U328">
        <f>IF('1. Data'!E328="e18",1,IF('1. Data'!E328="m18",1,IF('1. Data'!E328="l18",1,0)))</f>
        <v>1</v>
      </c>
      <c r="V328">
        <f>IF('1. Data'!K328="y",IF(T328=1,1,0),0)</f>
        <v>0</v>
      </c>
      <c r="W328">
        <f>IF('1. Data'!K328="y",IF(U328=1,1,0),0)</f>
        <v>0</v>
      </c>
      <c r="X328">
        <f>IF('1. Data'!L328="y",IF(T328=1,1,0),0)</f>
        <v>0</v>
      </c>
      <c r="Y328">
        <f>IF('1. Data'!L328="y",IF(U328=1,1,0),0)</f>
        <v>1</v>
      </c>
      <c r="Z328">
        <f t="shared" si="12"/>
        <v>0</v>
      </c>
      <c r="AA328">
        <f t="shared" si="13"/>
        <v>0</v>
      </c>
    </row>
    <row r="329" spans="1:27" x14ac:dyDescent="0.25">
      <c r="A329">
        <v>325</v>
      </c>
      <c r="B329" t="s">
        <v>1318</v>
      </c>
      <c r="C329" t="s">
        <v>834</v>
      </c>
      <c r="D329" t="s">
        <v>328</v>
      </c>
      <c r="E329" t="s">
        <v>2</v>
      </c>
      <c r="G329" t="s">
        <v>2105</v>
      </c>
      <c r="H329" t="s">
        <v>1</v>
      </c>
      <c r="I329" t="s">
        <v>1</v>
      </c>
      <c r="R329" t="s">
        <v>2116</v>
      </c>
      <c r="T329">
        <f>IF('1. Data'!E329="e19",1,IF('1. Data'!E329="m19",1,IF('1. Data'!E329="l19",1,0)))</f>
        <v>0</v>
      </c>
      <c r="U329">
        <f>IF('1. Data'!E329="e18",1,IF('1. Data'!E329="m18",1,IF('1. Data'!E329="l18",1,0)))</f>
        <v>1</v>
      </c>
      <c r="V329">
        <f>IF('1. Data'!K329="y",IF(T329=1,1,0),0)</f>
        <v>0</v>
      </c>
      <c r="W329">
        <f>IF('1. Data'!K329="y",IF(U329=1,1,0),0)</f>
        <v>0</v>
      </c>
      <c r="X329">
        <f>IF('1. Data'!L329="y",IF(T329=1,1,0),0)</f>
        <v>0</v>
      </c>
      <c r="Y329">
        <f>IF('1. Data'!L329="y",IF(U329=1,1,0),0)</f>
        <v>0</v>
      </c>
      <c r="Z329">
        <f t="shared" si="12"/>
        <v>0</v>
      </c>
      <c r="AA329">
        <f t="shared" si="13"/>
        <v>0</v>
      </c>
    </row>
    <row r="330" spans="1:27" x14ac:dyDescent="0.25">
      <c r="A330">
        <v>326</v>
      </c>
      <c r="B330" t="s">
        <v>1319</v>
      </c>
      <c r="C330" t="s">
        <v>835</v>
      </c>
      <c r="D330" t="s">
        <v>329</v>
      </c>
      <c r="E330" t="s">
        <v>0</v>
      </c>
      <c r="G330" t="s">
        <v>2105</v>
      </c>
      <c r="I330" t="s">
        <v>1</v>
      </c>
      <c r="M330" t="s">
        <v>1</v>
      </c>
      <c r="R330" t="s">
        <v>2116</v>
      </c>
      <c r="T330">
        <f>IF('1. Data'!E330="e19",1,IF('1. Data'!E330="m19",1,IF('1. Data'!E330="l19",1,0)))</f>
        <v>1</v>
      </c>
      <c r="U330">
        <f>IF('1. Data'!E330="e18",1,IF('1. Data'!E330="m18",1,IF('1. Data'!E330="l18",1,0)))</f>
        <v>0</v>
      </c>
      <c r="V330">
        <f>IF('1. Data'!K330="y",IF(T330=1,1,0),0)</f>
        <v>0</v>
      </c>
      <c r="W330">
        <f>IF('1. Data'!K330="y",IF(U330=1,1,0),0)</f>
        <v>0</v>
      </c>
      <c r="X330">
        <f>IF('1. Data'!L330="y",IF(T330=1,1,0),0)</f>
        <v>0</v>
      </c>
      <c r="Y330">
        <f>IF('1. Data'!L330="y",IF(U330=1,1,0),0)</f>
        <v>0</v>
      </c>
      <c r="Z330">
        <f t="shared" si="12"/>
        <v>1</v>
      </c>
      <c r="AA330">
        <f t="shared" si="13"/>
        <v>0</v>
      </c>
    </row>
    <row r="331" spans="1:27" x14ac:dyDescent="0.25">
      <c r="A331">
        <v>327</v>
      </c>
      <c r="B331" t="s">
        <v>1320</v>
      </c>
      <c r="C331" t="s">
        <v>836</v>
      </c>
      <c r="D331" t="s">
        <v>330</v>
      </c>
      <c r="E331" t="s">
        <v>491</v>
      </c>
      <c r="G331" t="s">
        <v>2105</v>
      </c>
      <c r="H331" t="s">
        <v>1</v>
      </c>
      <c r="I331" t="s">
        <v>1</v>
      </c>
      <c r="R331" t="s">
        <v>2116</v>
      </c>
      <c r="T331">
        <f>IF('1. Data'!E331="e19",1,IF('1. Data'!E331="m19",1,IF('1. Data'!E331="l19",1,0)))</f>
        <v>0</v>
      </c>
      <c r="U331">
        <f>IF('1. Data'!E331="e18",1,IF('1. Data'!E331="m18",1,IF('1. Data'!E331="l18",1,0)))</f>
        <v>1</v>
      </c>
      <c r="V331">
        <f>IF('1. Data'!K331="y",IF(T331=1,1,0),0)</f>
        <v>0</v>
      </c>
      <c r="W331">
        <f>IF('1. Data'!K331="y",IF(U331=1,1,0),0)</f>
        <v>0</v>
      </c>
      <c r="X331">
        <f>IF('1. Data'!L331="y",IF(T331=1,1,0),0)</f>
        <v>0</v>
      </c>
      <c r="Y331">
        <f>IF('1. Data'!L331="y",IF(U331=1,1,0),0)</f>
        <v>0</v>
      </c>
      <c r="Z331">
        <f t="shared" si="12"/>
        <v>0</v>
      </c>
      <c r="AA331">
        <f t="shared" si="13"/>
        <v>0</v>
      </c>
    </row>
    <row r="332" spans="1:27" x14ac:dyDescent="0.25">
      <c r="A332">
        <v>328</v>
      </c>
      <c r="B332" t="s">
        <v>1321</v>
      </c>
      <c r="C332" t="s">
        <v>837</v>
      </c>
      <c r="D332" t="s">
        <v>331</v>
      </c>
      <c r="E332" t="s">
        <v>2</v>
      </c>
      <c r="G332" t="s">
        <v>2105</v>
      </c>
      <c r="H332" t="s">
        <v>1</v>
      </c>
      <c r="I332" t="s">
        <v>1</v>
      </c>
      <c r="J332" t="s">
        <v>1</v>
      </c>
      <c r="M332" t="s">
        <v>1</v>
      </c>
      <c r="R332" t="s">
        <v>2116</v>
      </c>
      <c r="T332">
        <f>IF('1. Data'!E332="e19",1,IF('1. Data'!E332="m19",1,IF('1. Data'!E332="l19",1,0)))</f>
        <v>0</v>
      </c>
      <c r="U332">
        <f>IF('1. Data'!E332="e18",1,IF('1. Data'!E332="m18",1,IF('1. Data'!E332="l18",1,0)))</f>
        <v>1</v>
      </c>
      <c r="V332">
        <f>IF('1. Data'!K332="y",IF(T332=1,1,0),0)</f>
        <v>0</v>
      </c>
      <c r="W332">
        <f>IF('1. Data'!K332="y",IF(U332=1,1,0),0)</f>
        <v>0</v>
      </c>
      <c r="X332">
        <f>IF('1. Data'!L332="y",IF(T332=1,1,0),0)</f>
        <v>0</v>
      </c>
      <c r="Y332">
        <f>IF('1. Data'!L332="y",IF(U332=1,1,0),0)</f>
        <v>0</v>
      </c>
      <c r="Z332">
        <f t="shared" si="12"/>
        <v>0</v>
      </c>
      <c r="AA332">
        <f t="shared" si="13"/>
        <v>0</v>
      </c>
    </row>
    <row r="333" spans="1:27" x14ac:dyDescent="0.25">
      <c r="A333">
        <v>329</v>
      </c>
      <c r="B333" t="s">
        <v>1322</v>
      </c>
      <c r="C333" t="s">
        <v>838</v>
      </c>
      <c r="D333" t="s">
        <v>332</v>
      </c>
      <c r="E333" t="s">
        <v>3</v>
      </c>
      <c r="F333">
        <v>1715</v>
      </c>
      <c r="G333" t="s">
        <v>2105</v>
      </c>
      <c r="H333" t="s">
        <v>1</v>
      </c>
      <c r="I333" t="s">
        <v>1</v>
      </c>
      <c r="Q333" t="s">
        <v>1</v>
      </c>
      <c r="R333" t="s">
        <v>2116</v>
      </c>
      <c r="T333">
        <f>IF('1. Data'!E333="e19",1,IF('1. Data'!E333="m19",1,IF('1. Data'!E333="l19",1,0)))</f>
        <v>0</v>
      </c>
      <c r="U333">
        <f>IF('1. Data'!E333="e18",1,IF('1. Data'!E333="m18",1,IF('1. Data'!E333="l18",1,0)))</f>
        <v>1</v>
      </c>
      <c r="V333">
        <f>IF('1. Data'!K333="y",IF(T333=1,1,0),0)</f>
        <v>0</v>
      </c>
      <c r="W333">
        <f>IF('1. Data'!K333="y",IF(U333=1,1,0),0)</f>
        <v>0</v>
      </c>
      <c r="X333">
        <f>IF('1. Data'!L333="y",IF(T333=1,1,0),0)</f>
        <v>0</v>
      </c>
      <c r="Y333">
        <f>IF('1. Data'!L333="y",IF(U333=1,1,0),0)</f>
        <v>0</v>
      </c>
      <c r="Z333">
        <f t="shared" si="12"/>
        <v>0</v>
      </c>
      <c r="AA333">
        <f t="shared" si="13"/>
        <v>0</v>
      </c>
    </row>
    <row r="334" spans="1:27" x14ac:dyDescent="0.25">
      <c r="A334">
        <v>330</v>
      </c>
      <c r="B334" t="s">
        <v>1323</v>
      </c>
      <c r="C334" t="s">
        <v>839</v>
      </c>
      <c r="D334" t="s">
        <v>333</v>
      </c>
      <c r="E334" t="s">
        <v>0</v>
      </c>
      <c r="G334" t="s">
        <v>2105</v>
      </c>
      <c r="H334" t="s">
        <v>1</v>
      </c>
      <c r="I334" t="s">
        <v>1</v>
      </c>
      <c r="M334" t="s">
        <v>1</v>
      </c>
      <c r="R334" t="s">
        <v>2116</v>
      </c>
      <c r="T334">
        <f>IF('1. Data'!E334="e19",1,IF('1. Data'!E334="m19",1,IF('1. Data'!E334="l19",1,0)))</f>
        <v>1</v>
      </c>
      <c r="U334">
        <f>IF('1. Data'!E334="e18",1,IF('1. Data'!E334="m18",1,IF('1. Data'!E334="l18",1,0)))</f>
        <v>0</v>
      </c>
      <c r="V334">
        <f>IF('1. Data'!K334="y",IF(T334=1,1,0),0)</f>
        <v>0</v>
      </c>
      <c r="W334">
        <f>IF('1. Data'!K334="y",IF(U334=1,1,0),0)</f>
        <v>0</v>
      </c>
      <c r="X334">
        <f>IF('1. Data'!L334="y",IF(T334=1,1,0),0)</f>
        <v>0</v>
      </c>
      <c r="Y334">
        <f>IF('1. Data'!L334="y",IF(U334=1,1,0),0)</f>
        <v>0</v>
      </c>
      <c r="Z334">
        <f t="shared" si="12"/>
        <v>0</v>
      </c>
      <c r="AA334">
        <f t="shared" si="13"/>
        <v>0</v>
      </c>
    </row>
    <row r="335" spans="1:27" x14ac:dyDescent="0.25">
      <c r="A335">
        <v>331</v>
      </c>
      <c r="B335" t="s">
        <v>1324</v>
      </c>
      <c r="C335" t="s">
        <v>840</v>
      </c>
      <c r="D335" t="s">
        <v>334</v>
      </c>
      <c r="E335" t="s">
        <v>3</v>
      </c>
      <c r="G335" t="s">
        <v>2105</v>
      </c>
      <c r="H335" t="s">
        <v>1</v>
      </c>
      <c r="I335" t="s">
        <v>1</v>
      </c>
      <c r="L335" t="s">
        <v>1</v>
      </c>
      <c r="R335" t="s">
        <v>2116</v>
      </c>
      <c r="T335">
        <f>IF('1. Data'!E335="e19",1,IF('1. Data'!E335="m19",1,IF('1. Data'!E335="l19",1,0)))</f>
        <v>0</v>
      </c>
      <c r="U335">
        <f>IF('1. Data'!E335="e18",1,IF('1. Data'!E335="m18",1,IF('1. Data'!E335="l18",1,0)))</f>
        <v>1</v>
      </c>
      <c r="V335">
        <f>IF('1. Data'!K335="y",IF(T335=1,1,0),0)</f>
        <v>0</v>
      </c>
      <c r="W335">
        <f>IF('1. Data'!K335="y",IF(U335=1,1,0),0)</f>
        <v>0</v>
      </c>
      <c r="X335">
        <f>IF('1. Data'!L335="y",IF(T335=1,1,0),0)</f>
        <v>0</v>
      </c>
      <c r="Y335">
        <f>IF('1. Data'!L335="y",IF(U335=1,1,0),0)</f>
        <v>1</v>
      </c>
      <c r="Z335">
        <f t="shared" si="12"/>
        <v>0</v>
      </c>
      <c r="AA335">
        <f t="shared" si="13"/>
        <v>0</v>
      </c>
    </row>
    <row r="336" spans="1:27" x14ac:dyDescent="0.25">
      <c r="A336">
        <v>332</v>
      </c>
      <c r="B336" t="s">
        <v>1325</v>
      </c>
      <c r="C336" t="s">
        <v>841</v>
      </c>
      <c r="D336" t="s">
        <v>335</v>
      </c>
      <c r="E336" t="s">
        <v>493</v>
      </c>
      <c r="G336" t="s">
        <v>2105</v>
      </c>
      <c r="H336" t="s">
        <v>1</v>
      </c>
      <c r="M336" t="s">
        <v>1</v>
      </c>
      <c r="R336" t="s">
        <v>2116</v>
      </c>
      <c r="T336">
        <f>IF('1. Data'!E336="e19",1,IF('1. Data'!E336="m19",1,IF('1. Data'!E336="l19",1,0)))</f>
        <v>1</v>
      </c>
      <c r="U336">
        <f>IF('1. Data'!E336="e18",1,IF('1. Data'!E336="m18",1,IF('1. Data'!E336="l18",1,0)))</f>
        <v>0</v>
      </c>
      <c r="V336">
        <f>IF('1. Data'!K336="y",IF(T336=1,1,0),0)</f>
        <v>0</v>
      </c>
      <c r="W336">
        <f>IF('1. Data'!K336="y",IF(U336=1,1,0),0)</f>
        <v>0</v>
      </c>
      <c r="X336">
        <f>IF('1. Data'!L336="y",IF(T336=1,1,0),0)</f>
        <v>0</v>
      </c>
      <c r="Y336">
        <f>IF('1. Data'!L336="y",IF(U336=1,1,0),0)</f>
        <v>0</v>
      </c>
      <c r="Z336">
        <f t="shared" si="12"/>
        <v>0</v>
      </c>
      <c r="AA336">
        <f t="shared" si="13"/>
        <v>0</v>
      </c>
    </row>
    <row r="337" spans="1:27" x14ac:dyDescent="0.25">
      <c r="A337">
        <v>333</v>
      </c>
      <c r="B337" t="s">
        <v>1326</v>
      </c>
      <c r="C337" t="s">
        <v>842</v>
      </c>
      <c r="D337" t="s">
        <v>336</v>
      </c>
      <c r="E337" t="s">
        <v>0</v>
      </c>
      <c r="F337">
        <v>1819</v>
      </c>
      <c r="G337" t="s">
        <v>2105</v>
      </c>
      <c r="H337" t="s">
        <v>1</v>
      </c>
      <c r="M337" t="s">
        <v>1</v>
      </c>
      <c r="Q337" t="s">
        <v>1</v>
      </c>
      <c r="R337" t="s">
        <v>2116</v>
      </c>
      <c r="T337">
        <f>IF('1. Data'!E337="e19",1,IF('1. Data'!E337="m19",1,IF('1. Data'!E337="l19",1,0)))</f>
        <v>1</v>
      </c>
      <c r="U337">
        <f>IF('1. Data'!E337="e18",1,IF('1. Data'!E337="m18",1,IF('1. Data'!E337="l18",1,0)))</f>
        <v>0</v>
      </c>
      <c r="V337">
        <f>IF('1. Data'!K337="y",IF(T337=1,1,0),0)</f>
        <v>0</v>
      </c>
      <c r="W337">
        <f>IF('1. Data'!K337="y",IF(U337=1,1,0),0)</f>
        <v>0</v>
      </c>
      <c r="X337">
        <f>IF('1. Data'!L337="y",IF(T337=1,1,0),0)</f>
        <v>0</v>
      </c>
      <c r="Y337">
        <f>IF('1. Data'!L337="y",IF(U337=1,1,0),0)</f>
        <v>0</v>
      </c>
      <c r="Z337">
        <f t="shared" si="12"/>
        <v>0</v>
      </c>
      <c r="AA337">
        <f t="shared" si="13"/>
        <v>0</v>
      </c>
    </row>
    <row r="338" spans="1:27" x14ac:dyDescent="0.25">
      <c r="A338">
        <v>334</v>
      </c>
      <c r="B338" t="s">
        <v>1327</v>
      </c>
      <c r="C338" t="s">
        <v>843</v>
      </c>
      <c r="D338" t="s">
        <v>337</v>
      </c>
      <c r="E338" t="s">
        <v>492</v>
      </c>
      <c r="F338">
        <v>1840</v>
      </c>
      <c r="G338" t="s">
        <v>2105</v>
      </c>
      <c r="H338" t="s">
        <v>1</v>
      </c>
      <c r="I338" t="s">
        <v>1</v>
      </c>
      <c r="J338" t="s">
        <v>1</v>
      </c>
      <c r="K338" t="s">
        <v>1</v>
      </c>
      <c r="M338" t="s">
        <v>1</v>
      </c>
      <c r="R338" t="s">
        <v>2116</v>
      </c>
      <c r="T338">
        <f>IF('1. Data'!E338="e19",1,IF('1. Data'!E338="m19",1,IF('1. Data'!E338="l19",1,0)))</f>
        <v>1</v>
      </c>
      <c r="U338">
        <f>IF('1. Data'!E338="e18",1,IF('1. Data'!E338="m18",1,IF('1. Data'!E338="l18",1,0)))</f>
        <v>0</v>
      </c>
      <c r="V338">
        <f>IF('1. Data'!K338="y",IF(T338=1,1,0),0)</f>
        <v>1</v>
      </c>
      <c r="W338">
        <f>IF('1. Data'!K338="y",IF(U338=1,1,0),0)</f>
        <v>0</v>
      </c>
      <c r="X338">
        <f>IF('1. Data'!L338="y",IF(T338=1,1,0),0)</f>
        <v>0</v>
      </c>
      <c r="Y338">
        <f>IF('1. Data'!L338="y",IF(U338=1,1,0),0)</f>
        <v>0</v>
      </c>
      <c r="Z338">
        <f t="shared" si="12"/>
        <v>0</v>
      </c>
      <c r="AA338">
        <f t="shared" si="13"/>
        <v>0</v>
      </c>
    </row>
    <row r="339" spans="1:27" x14ac:dyDescent="0.25">
      <c r="A339">
        <v>335</v>
      </c>
      <c r="B339" t="s">
        <v>1328</v>
      </c>
      <c r="C339" t="s">
        <v>844</v>
      </c>
      <c r="D339" t="s">
        <v>338</v>
      </c>
      <c r="E339" t="s">
        <v>491</v>
      </c>
      <c r="G339" t="s">
        <v>2105</v>
      </c>
      <c r="I339" t="s">
        <v>1</v>
      </c>
      <c r="J339" t="s">
        <v>1</v>
      </c>
      <c r="M339" t="s">
        <v>1</v>
      </c>
      <c r="R339" t="s">
        <v>2116</v>
      </c>
      <c r="T339">
        <f>IF('1. Data'!E339="e19",1,IF('1. Data'!E339="m19",1,IF('1. Data'!E339="l19",1,0)))</f>
        <v>0</v>
      </c>
      <c r="U339">
        <f>IF('1. Data'!E339="e18",1,IF('1. Data'!E339="m18",1,IF('1. Data'!E339="l18",1,0)))</f>
        <v>1</v>
      </c>
      <c r="V339">
        <f>IF('1. Data'!K339="y",IF(T339=1,1,0),0)</f>
        <v>0</v>
      </c>
      <c r="W339">
        <f>IF('1. Data'!K339="y",IF(U339=1,1,0),0)</f>
        <v>0</v>
      </c>
      <c r="X339">
        <f>IF('1. Data'!L339="y",IF(T339=1,1,0),0)</f>
        <v>0</v>
      </c>
      <c r="Y339">
        <f>IF('1. Data'!L339="y",IF(U339=1,1,0),0)</f>
        <v>0</v>
      </c>
      <c r="Z339">
        <f t="shared" si="12"/>
        <v>1</v>
      </c>
      <c r="AA339">
        <f t="shared" si="13"/>
        <v>1</v>
      </c>
    </row>
    <row r="340" spans="1:27" x14ac:dyDescent="0.25">
      <c r="A340">
        <v>336</v>
      </c>
      <c r="B340" t="s">
        <v>1329</v>
      </c>
      <c r="C340" t="s">
        <v>845</v>
      </c>
      <c r="D340" t="s">
        <v>339</v>
      </c>
      <c r="E340" t="s">
        <v>491</v>
      </c>
      <c r="G340" t="s">
        <v>2105</v>
      </c>
      <c r="H340" t="s">
        <v>1</v>
      </c>
      <c r="I340" t="s">
        <v>1</v>
      </c>
      <c r="L340" t="s">
        <v>1</v>
      </c>
      <c r="M340" t="s">
        <v>1</v>
      </c>
      <c r="R340" t="s">
        <v>2116</v>
      </c>
      <c r="T340">
        <f>IF('1. Data'!E340="e19",1,IF('1. Data'!E340="m19",1,IF('1. Data'!E340="l19",1,0)))</f>
        <v>0</v>
      </c>
      <c r="U340">
        <f>IF('1. Data'!E340="e18",1,IF('1. Data'!E340="m18",1,IF('1. Data'!E340="l18",1,0)))</f>
        <v>1</v>
      </c>
      <c r="V340">
        <f>IF('1. Data'!K340="y",IF(T340=1,1,0),0)</f>
        <v>0</v>
      </c>
      <c r="W340">
        <f>IF('1. Data'!K340="y",IF(U340=1,1,0),0)</f>
        <v>0</v>
      </c>
      <c r="X340">
        <f>IF('1. Data'!L340="y",IF(T340=1,1,0),0)</f>
        <v>0</v>
      </c>
      <c r="Y340">
        <f>IF('1. Data'!L340="y",IF(U340=1,1,0),0)</f>
        <v>1</v>
      </c>
      <c r="Z340">
        <f t="shared" si="12"/>
        <v>0</v>
      </c>
      <c r="AA340">
        <f t="shared" si="13"/>
        <v>0</v>
      </c>
    </row>
    <row r="341" spans="1:27" x14ac:dyDescent="0.25">
      <c r="A341">
        <v>337</v>
      </c>
      <c r="B341" t="s">
        <v>1330</v>
      </c>
      <c r="C341" t="s">
        <v>846</v>
      </c>
      <c r="D341" t="s">
        <v>340</v>
      </c>
      <c r="E341" t="s">
        <v>2</v>
      </c>
      <c r="G341" t="s">
        <v>2105</v>
      </c>
      <c r="H341" t="s">
        <v>1</v>
      </c>
      <c r="I341" t="s">
        <v>1</v>
      </c>
      <c r="M341" t="s">
        <v>1</v>
      </c>
      <c r="R341" t="s">
        <v>2116</v>
      </c>
      <c r="T341">
        <f>IF('1. Data'!E341="e19",1,IF('1. Data'!E341="m19",1,IF('1. Data'!E341="l19",1,0)))</f>
        <v>0</v>
      </c>
      <c r="U341">
        <f>IF('1. Data'!E341="e18",1,IF('1. Data'!E341="m18",1,IF('1. Data'!E341="l18",1,0)))</f>
        <v>1</v>
      </c>
      <c r="V341">
        <f>IF('1. Data'!K341="y",IF(T341=1,1,0),0)</f>
        <v>0</v>
      </c>
      <c r="W341">
        <f>IF('1. Data'!K341="y",IF(U341=1,1,0),0)</f>
        <v>0</v>
      </c>
      <c r="X341">
        <f>IF('1. Data'!L341="y",IF(T341=1,1,0),0)</f>
        <v>0</v>
      </c>
      <c r="Y341">
        <f>IF('1. Data'!L341="y",IF(U341=1,1,0),0)</f>
        <v>0</v>
      </c>
      <c r="Z341">
        <f t="shared" si="12"/>
        <v>0</v>
      </c>
      <c r="AA341">
        <f t="shared" si="13"/>
        <v>0</v>
      </c>
    </row>
    <row r="342" spans="1:27" x14ac:dyDescent="0.25">
      <c r="A342">
        <v>338</v>
      </c>
      <c r="B342" t="s">
        <v>1331</v>
      </c>
      <c r="C342" t="s">
        <v>847</v>
      </c>
      <c r="D342" t="s">
        <v>341</v>
      </c>
      <c r="E342" t="s">
        <v>0</v>
      </c>
      <c r="F342">
        <v>1817</v>
      </c>
      <c r="G342" t="s">
        <v>2105</v>
      </c>
      <c r="H342" t="s">
        <v>1</v>
      </c>
      <c r="I342" t="s">
        <v>1</v>
      </c>
      <c r="J342" t="s">
        <v>1</v>
      </c>
      <c r="M342" t="s">
        <v>1</v>
      </c>
      <c r="R342" t="s">
        <v>2116</v>
      </c>
      <c r="T342">
        <f>IF('1. Data'!E342="e19",1,IF('1. Data'!E342="m19",1,IF('1. Data'!E342="l19",1,0)))</f>
        <v>1</v>
      </c>
      <c r="U342">
        <f>IF('1. Data'!E342="e18",1,IF('1. Data'!E342="m18",1,IF('1. Data'!E342="l18",1,0)))</f>
        <v>0</v>
      </c>
      <c r="V342">
        <f>IF('1. Data'!K342="y",IF(T342=1,1,0),0)</f>
        <v>0</v>
      </c>
      <c r="W342">
        <f>IF('1. Data'!K342="y",IF(U342=1,1,0),0)</f>
        <v>0</v>
      </c>
      <c r="X342">
        <f>IF('1. Data'!L342="y",IF(T342=1,1,0),0)</f>
        <v>0</v>
      </c>
      <c r="Y342">
        <f>IF('1. Data'!L342="y",IF(U342=1,1,0),0)</f>
        <v>0</v>
      </c>
      <c r="Z342">
        <f t="shared" si="12"/>
        <v>0</v>
      </c>
      <c r="AA342">
        <f t="shared" si="13"/>
        <v>0</v>
      </c>
    </row>
    <row r="343" spans="1:27" x14ac:dyDescent="0.25">
      <c r="A343">
        <v>339</v>
      </c>
      <c r="B343" t="s">
        <v>1332</v>
      </c>
      <c r="C343" t="s">
        <v>848</v>
      </c>
      <c r="D343" t="s">
        <v>342</v>
      </c>
      <c r="E343" t="s">
        <v>492</v>
      </c>
      <c r="F343">
        <v>1853</v>
      </c>
      <c r="G343" t="s">
        <v>2105</v>
      </c>
      <c r="H343" t="s">
        <v>1</v>
      </c>
      <c r="I343" t="s">
        <v>1</v>
      </c>
      <c r="M343" t="s">
        <v>1</v>
      </c>
      <c r="R343" t="s">
        <v>2116</v>
      </c>
      <c r="T343">
        <f>IF('1. Data'!E343="e19",1,IF('1. Data'!E343="m19",1,IF('1. Data'!E343="l19",1,0)))</f>
        <v>1</v>
      </c>
      <c r="U343">
        <f>IF('1. Data'!E343="e18",1,IF('1. Data'!E343="m18",1,IF('1. Data'!E343="l18",1,0)))</f>
        <v>0</v>
      </c>
      <c r="V343">
        <f>IF('1. Data'!K343="y",IF(T343=1,1,0),0)</f>
        <v>0</v>
      </c>
      <c r="W343">
        <f>IF('1. Data'!K343="y",IF(U343=1,1,0),0)</f>
        <v>0</v>
      </c>
      <c r="X343">
        <f>IF('1. Data'!L343="y",IF(T343=1,1,0),0)</f>
        <v>0</v>
      </c>
      <c r="Y343">
        <f>IF('1. Data'!L343="y",IF(U343=1,1,0),0)</f>
        <v>0</v>
      </c>
      <c r="Z343">
        <f t="shared" si="12"/>
        <v>0</v>
      </c>
      <c r="AA343">
        <f t="shared" si="13"/>
        <v>0</v>
      </c>
    </row>
    <row r="344" spans="1:27" x14ac:dyDescent="0.25">
      <c r="A344">
        <v>340</v>
      </c>
      <c r="B344" t="s">
        <v>1333</v>
      </c>
      <c r="C344" t="s">
        <v>849</v>
      </c>
      <c r="D344" t="s">
        <v>343</v>
      </c>
      <c r="E344" t="s">
        <v>2</v>
      </c>
      <c r="F344">
        <v>1778</v>
      </c>
      <c r="G344" t="s">
        <v>2105</v>
      </c>
      <c r="H344" t="s">
        <v>1</v>
      </c>
      <c r="I344" t="s">
        <v>1</v>
      </c>
      <c r="Q344" t="s">
        <v>1</v>
      </c>
      <c r="R344" t="s">
        <v>2116</v>
      </c>
      <c r="T344">
        <f>IF('1. Data'!E344="e19",1,IF('1. Data'!E344="m19",1,IF('1. Data'!E344="l19",1,0)))</f>
        <v>0</v>
      </c>
      <c r="U344">
        <f>IF('1. Data'!E344="e18",1,IF('1. Data'!E344="m18",1,IF('1. Data'!E344="l18",1,0)))</f>
        <v>1</v>
      </c>
      <c r="V344">
        <f>IF('1. Data'!K344="y",IF(T344=1,1,0),0)</f>
        <v>0</v>
      </c>
      <c r="W344">
        <f>IF('1. Data'!K344="y",IF(U344=1,1,0),0)</f>
        <v>0</v>
      </c>
      <c r="X344">
        <f>IF('1. Data'!L344="y",IF(T344=1,1,0),0)</f>
        <v>0</v>
      </c>
      <c r="Y344">
        <f>IF('1. Data'!L344="y",IF(U344=1,1,0),0)</f>
        <v>0</v>
      </c>
      <c r="Z344">
        <f t="shared" si="12"/>
        <v>0</v>
      </c>
      <c r="AA344">
        <f t="shared" si="13"/>
        <v>0</v>
      </c>
    </row>
    <row r="345" spans="1:27" x14ac:dyDescent="0.25">
      <c r="A345">
        <v>341</v>
      </c>
      <c r="B345" t="s">
        <v>1334</v>
      </c>
      <c r="C345" t="s">
        <v>850</v>
      </c>
      <c r="D345" t="s">
        <v>344</v>
      </c>
      <c r="E345" t="s">
        <v>2</v>
      </c>
      <c r="F345">
        <v>1779</v>
      </c>
      <c r="G345" t="s">
        <v>2105</v>
      </c>
      <c r="H345" t="s">
        <v>1</v>
      </c>
      <c r="M345" t="s">
        <v>1</v>
      </c>
      <c r="R345" t="s">
        <v>2116</v>
      </c>
      <c r="T345">
        <f>IF('1. Data'!E345="e19",1,IF('1. Data'!E345="m19",1,IF('1. Data'!E345="l19",1,0)))</f>
        <v>0</v>
      </c>
      <c r="U345">
        <f>IF('1. Data'!E345="e18",1,IF('1. Data'!E345="m18",1,IF('1. Data'!E345="l18",1,0)))</f>
        <v>1</v>
      </c>
      <c r="V345">
        <f>IF('1. Data'!K345="y",IF(T345=1,1,0),0)</f>
        <v>0</v>
      </c>
      <c r="W345">
        <f>IF('1. Data'!K345="y",IF(U345=1,1,0),0)</f>
        <v>0</v>
      </c>
      <c r="X345">
        <f>IF('1. Data'!L345="y",IF(T345=1,1,0),0)</f>
        <v>0</v>
      </c>
      <c r="Y345">
        <f>IF('1. Data'!L345="y",IF(U345=1,1,0),0)</f>
        <v>0</v>
      </c>
      <c r="Z345">
        <f t="shared" si="12"/>
        <v>0</v>
      </c>
      <c r="AA345">
        <f t="shared" si="13"/>
        <v>0</v>
      </c>
    </row>
    <row r="346" spans="1:27" x14ac:dyDescent="0.25">
      <c r="A346">
        <v>342</v>
      </c>
      <c r="B346" t="s">
        <v>1335</v>
      </c>
      <c r="C346" t="s">
        <v>851</v>
      </c>
      <c r="D346" t="s">
        <v>345</v>
      </c>
      <c r="E346" t="s">
        <v>2</v>
      </c>
      <c r="G346" t="s">
        <v>2105</v>
      </c>
      <c r="H346" t="s">
        <v>1</v>
      </c>
      <c r="I346" t="s">
        <v>1</v>
      </c>
      <c r="R346" t="s">
        <v>2116</v>
      </c>
      <c r="T346">
        <f>IF('1. Data'!E346="e19",1,IF('1. Data'!E346="m19",1,IF('1. Data'!E346="l19",1,0)))</f>
        <v>0</v>
      </c>
      <c r="U346">
        <f>IF('1. Data'!E346="e18",1,IF('1. Data'!E346="m18",1,IF('1. Data'!E346="l18",1,0)))</f>
        <v>1</v>
      </c>
      <c r="V346">
        <f>IF('1. Data'!K346="y",IF(T346=1,1,0),0)</f>
        <v>0</v>
      </c>
      <c r="W346">
        <f>IF('1. Data'!K346="y",IF(U346=1,1,0),0)</f>
        <v>0</v>
      </c>
      <c r="X346">
        <f>IF('1. Data'!L346="y",IF(T346=1,1,0),0)</f>
        <v>0</v>
      </c>
      <c r="Y346">
        <f>IF('1. Data'!L346="y",IF(U346=1,1,0),0)</f>
        <v>0</v>
      </c>
      <c r="Z346">
        <f t="shared" si="12"/>
        <v>0</v>
      </c>
      <c r="AA346">
        <f t="shared" si="13"/>
        <v>0</v>
      </c>
    </row>
    <row r="347" spans="1:27" x14ac:dyDescent="0.25">
      <c r="A347">
        <v>343</v>
      </c>
      <c r="B347" t="s">
        <v>1336</v>
      </c>
      <c r="C347" t="s">
        <v>852</v>
      </c>
      <c r="D347" t="s">
        <v>346</v>
      </c>
      <c r="E347" t="s">
        <v>2</v>
      </c>
      <c r="G347" t="s">
        <v>2105</v>
      </c>
      <c r="H347" t="s">
        <v>1</v>
      </c>
      <c r="I347" t="s">
        <v>1</v>
      </c>
      <c r="R347" t="s">
        <v>2116</v>
      </c>
      <c r="T347">
        <f>IF('1. Data'!E347="e19",1,IF('1. Data'!E347="m19",1,IF('1. Data'!E347="l19",1,0)))</f>
        <v>0</v>
      </c>
      <c r="U347">
        <f>IF('1. Data'!E347="e18",1,IF('1. Data'!E347="m18",1,IF('1. Data'!E347="l18",1,0)))</f>
        <v>1</v>
      </c>
      <c r="V347">
        <f>IF('1. Data'!K347="y",IF(T347=1,1,0),0)</f>
        <v>0</v>
      </c>
      <c r="W347">
        <f>IF('1. Data'!K347="y",IF(U347=1,1,0),0)</f>
        <v>0</v>
      </c>
      <c r="X347">
        <f>IF('1. Data'!L347="y",IF(T347=1,1,0),0)</f>
        <v>0</v>
      </c>
      <c r="Y347">
        <f>IF('1. Data'!L347="y",IF(U347=1,1,0),0)</f>
        <v>0</v>
      </c>
      <c r="Z347">
        <f t="shared" si="12"/>
        <v>0</v>
      </c>
      <c r="AA347">
        <f t="shared" si="13"/>
        <v>0</v>
      </c>
    </row>
    <row r="348" spans="1:27" x14ac:dyDescent="0.25">
      <c r="A348">
        <v>344</v>
      </c>
      <c r="B348" t="s">
        <v>1337</v>
      </c>
      <c r="C348" t="s">
        <v>853</v>
      </c>
      <c r="D348" t="s">
        <v>347</v>
      </c>
      <c r="E348" t="s">
        <v>491</v>
      </c>
      <c r="G348" t="s">
        <v>2105</v>
      </c>
      <c r="H348" t="s">
        <v>1</v>
      </c>
      <c r="R348" t="s">
        <v>2116</v>
      </c>
      <c r="T348">
        <f>IF('1. Data'!E348="e19",1,IF('1. Data'!E348="m19",1,IF('1. Data'!E348="l19",1,0)))</f>
        <v>0</v>
      </c>
      <c r="U348">
        <f>IF('1. Data'!E348="e18",1,IF('1. Data'!E348="m18",1,IF('1. Data'!E348="l18",1,0)))</f>
        <v>1</v>
      </c>
      <c r="V348">
        <f>IF('1. Data'!K348="y",IF(T348=1,1,0),0)</f>
        <v>0</v>
      </c>
      <c r="W348">
        <f>IF('1. Data'!K348="y",IF(U348=1,1,0),0)</f>
        <v>0</v>
      </c>
      <c r="X348">
        <f>IF('1. Data'!L348="y",IF(T348=1,1,0),0)</f>
        <v>0</v>
      </c>
      <c r="Y348">
        <f>IF('1. Data'!L348="y",IF(U348=1,1,0),0)</f>
        <v>0</v>
      </c>
      <c r="Z348">
        <f t="shared" si="12"/>
        <v>0</v>
      </c>
      <c r="AA348">
        <f t="shared" si="13"/>
        <v>0</v>
      </c>
    </row>
    <row r="349" spans="1:27" x14ac:dyDescent="0.25">
      <c r="A349">
        <v>345</v>
      </c>
      <c r="B349" t="s">
        <v>1338</v>
      </c>
      <c r="C349" t="s">
        <v>854</v>
      </c>
      <c r="D349" t="s">
        <v>348</v>
      </c>
      <c r="E349" t="s">
        <v>2</v>
      </c>
      <c r="G349" t="s">
        <v>2105</v>
      </c>
      <c r="I349" t="s">
        <v>1</v>
      </c>
      <c r="R349" t="s">
        <v>2116</v>
      </c>
      <c r="T349">
        <f>IF('1. Data'!E349="e19",1,IF('1. Data'!E349="m19",1,IF('1. Data'!E349="l19",1,0)))</f>
        <v>0</v>
      </c>
      <c r="U349">
        <f>IF('1. Data'!E349="e18",1,IF('1. Data'!E349="m18",1,IF('1. Data'!E349="l18",1,0)))</f>
        <v>1</v>
      </c>
      <c r="V349">
        <f>IF('1. Data'!K349="y",IF(T349=1,1,0),0)</f>
        <v>0</v>
      </c>
      <c r="W349">
        <f>IF('1. Data'!K349="y",IF(U349=1,1,0),0)</f>
        <v>0</v>
      </c>
      <c r="X349">
        <f>IF('1. Data'!L349="y",IF(T349=1,1,0),0)</f>
        <v>0</v>
      </c>
      <c r="Y349">
        <f>IF('1. Data'!L349="y",IF(U349=1,1,0),0)</f>
        <v>0</v>
      </c>
      <c r="Z349">
        <f t="shared" si="12"/>
        <v>1</v>
      </c>
      <c r="AA349">
        <f t="shared" si="13"/>
        <v>0</v>
      </c>
    </row>
    <row r="350" spans="1:27" x14ac:dyDescent="0.25">
      <c r="A350">
        <v>346</v>
      </c>
      <c r="B350" t="s">
        <v>1339</v>
      </c>
      <c r="C350" t="s">
        <v>855</v>
      </c>
      <c r="D350" t="s">
        <v>349</v>
      </c>
      <c r="E350" t="s">
        <v>492</v>
      </c>
      <c r="F350">
        <v>1859</v>
      </c>
      <c r="G350" t="s">
        <v>2105</v>
      </c>
      <c r="H350" t="s">
        <v>1</v>
      </c>
      <c r="I350" t="s">
        <v>1</v>
      </c>
      <c r="J350" t="s">
        <v>1</v>
      </c>
      <c r="M350" t="s">
        <v>1</v>
      </c>
      <c r="R350" t="s">
        <v>2116</v>
      </c>
      <c r="T350">
        <f>IF('1. Data'!E350="e19",1,IF('1. Data'!E350="m19",1,IF('1. Data'!E350="l19",1,0)))</f>
        <v>1</v>
      </c>
      <c r="U350">
        <f>IF('1. Data'!E350="e18",1,IF('1. Data'!E350="m18",1,IF('1. Data'!E350="l18",1,0)))</f>
        <v>0</v>
      </c>
      <c r="V350">
        <f>IF('1. Data'!K350="y",IF(T350=1,1,0),0)</f>
        <v>0</v>
      </c>
      <c r="W350">
        <f>IF('1. Data'!K350="y",IF(U350=1,1,0),0)</f>
        <v>0</v>
      </c>
      <c r="X350">
        <f>IF('1. Data'!L350="y",IF(T350=1,1,0),0)</f>
        <v>0</v>
      </c>
      <c r="Y350">
        <f>IF('1. Data'!L350="y",IF(U350=1,1,0),0)</f>
        <v>0</v>
      </c>
      <c r="Z350">
        <f t="shared" si="12"/>
        <v>0</v>
      </c>
      <c r="AA350">
        <f t="shared" si="13"/>
        <v>0</v>
      </c>
    </row>
    <row r="351" spans="1:27" x14ac:dyDescent="0.25">
      <c r="A351">
        <v>347</v>
      </c>
      <c r="B351" t="s">
        <v>1340</v>
      </c>
      <c r="C351" t="s">
        <v>856</v>
      </c>
      <c r="D351" t="s">
        <v>350</v>
      </c>
      <c r="E351" t="s">
        <v>0</v>
      </c>
      <c r="G351" t="s">
        <v>2105</v>
      </c>
      <c r="H351" t="s">
        <v>1</v>
      </c>
      <c r="I351" t="s">
        <v>1</v>
      </c>
      <c r="J351" t="s">
        <v>1</v>
      </c>
      <c r="K351" t="s">
        <v>1</v>
      </c>
      <c r="M351" t="s">
        <v>1</v>
      </c>
      <c r="R351" t="s">
        <v>2116</v>
      </c>
      <c r="T351">
        <f>IF('1. Data'!E351="e19",1,IF('1. Data'!E351="m19",1,IF('1. Data'!E351="l19",1,0)))</f>
        <v>1</v>
      </c>
      <c r="U351">
        <f>IF('1. Data'!E351="e18",1,IF('1. Data'!E351="m18",1,IF('1. Data'!E351="l18",1,0)))</f>
        <v>0</v>
      </c>
      <c r="V351">
        <f>IF('1. Data'!K351="y",IF(T351=1,1,0),0)</f>
        <v>1</v>
      </c>
      <c r="W351">
        <f>IF('1. Data'!K351="y",IF(U351=1,1,0),0)</f>
        <v>0</v>
      </c>
      <c r="X351">
        <f>IF('1. Data'!L351="y",IF(T351=1,1,0),0)</f>
        <v>0</v>
      </c>
      <c r="Y351">
        <f>IF('1. Data'!L351="y",IF(U351=1,1,0),0)</f>
        <v>0</v>
      </c>
      <c r="Z351">
        <f t="shared" si="12"/>
        <v>0</v>
      </c>
      <c r="AA351">
        <f t="shared" si="13"/>
        <v>0</v>
      </c>
    </row>
    <row r="352" spans="1:27" x14ac:dyDescent="0.25">
      <c r="A352">
        <v>348</v>
      </c>
      <c r="B352" t="s">
        <v>1341</v>
      </c>
      <c r="C352" t="s">
        <v>857</v>
      </c>
      <c r="D352" t="s">
        <v>351</v>
      </c>
      <c r="E352" t="s">
        <v>491</v>
      </c>
      <c r="G352" t="s">
        <v>2105</v>
      </c>
      <c r="H352" t="s">
        <v>1</v>
      </c>
      <c r="I352" t="s">
        <v>1</v>
      </c>
      <c r="R352" t="s">
        <v>2116</v>
      </c>
      <c r="T352">
        <f>IF('1. Data'!E352="e19",1,IF('1. Data'!E352="m19",1,IF('1. Data'!E352="l19",1,0)))</f>
        <v>0</v>
      </c>
      <c r="U352">
        <f>IF('1. Data'!E352="e18",1,IF('1. Data'!E352="m18",1,IF('1. Data'!E352="l18",1,0)))</f>
        <v>1</v>
      </c>
      <c r="V352">
        <f>IF('1. Data'!K352="y",IF(T352=1,1,0),0)</f>
        <v>0</v>
      </c>
      <c r="W352">
        <f>IF('1. Data'!K352="y",IF(U352=1,1,0),0)</f>
        <v>0</v>
      </c>
      <c r="X352">
        <f>IF('1. Data'!L352="y",IF(T352=1,1,0),0)</f>
        <v>0</v>
      </c>
      <c r="Y352">
        <f>IF('1. Data'!L352="y",IF(U352=1,1,0),0)</f>
        <v>0</v>
      </c>
      <c r="Z352">
        <f t="shared" si="12"/>
        <v>0</v>
      </c>
      <c r="AA352">
        <f t="shared" si="13"/>
        <v>0</v>
      </c>
    </row>
    <row r="353" spans="1:27" x14ac:dyDescent="0.25">
      <c r="A353">
        <v>349</v>
      </c>
      <c r="B353" t="s">
        <v>1342</v>
      </c>
      <c r="C353" t="s">
        <v>858</v>
      </c>
      <c r="D353" t="s">
        <v>352</v>
      </c>
      <c r="E353" t="s">
        <v>3</v>
      </c>
      <c r="G353" t="s">
        <v>2105</v>
      </c>
      <c r="H353" t="s">
        <v>1</v>
      </c>
      <c r="M353" t="s">
        <v>1</v>
      </c>
      <c r="R353" t="s">
        <v>2116</v>
      </c>
      <c r="T353">
        <f>IF('1. Data'!E353="e19",1,IF('1. Data'!E353="m19",1,IF('1. Data'!E353="l19",1,0)))</f>
        <v>0</v>
      </c>
      <c r="U353">
        <f>IF('1. Data'!E353="e18",1,IF('1. Data'!E353="m18",1,IF('1. Data'!E353="l18",1,0)))</f>
        <v>1</v>
      </c>
      <c r="V353">
        <f>IF('1. Data'!K353="y",IF(T353=1,1,0),0)</f>
        <v>0</v>
      </c>
      <c r="W353">
        <f>IF('1. Data'!K353="y",IF(U353=1,1,0),0)</f>
        <v>0</v>
      </c>
      <c r="X353">
        <f>IF('1. Data'!L353="y",IF(T353=1,1,0),0)</f>
        <v>0</v>
      </c>
      <c r="Y353">
        <f>IF('1. Data'!L353="y",IF(U353=1,1,0),0)</f>
        <v>0</v>
      </c>
      <c r="Z353">
        <f t="shared" si="12"/>
        <v>0</v>
      </c>
      <c r="AA353">
        <f t="shared" si="13"/>
        <v>0</v>
      </c>
    </row>
    <row r="354" spans="1:27" x14ac:dyDescent="0.25">
      <c r="A354">
        <v>350</v>
      </c>
      <c r="B354" t="s">
        <v>1343</v>
      </c>
      <c r="C354" t="s">
        <v>859</v>
      </c>
      <c r="D354" t="s">
        <v>353</v>
      </c>
      <c r="E354" t="s">
        <v>0</v>
      </c>
      <c r="G354" t="s">
        <v>2105</v>
      </c>
      <c r="H354" t="s">
        <v>1</v>
      </c>
      <c r="I354" t="s">
        <v>1</v>
      </c>
      <c r="M354" t="s">
        <v>1</v>
      </c>
      <c r="R354" t="s">
        <v>2116</v>
      </c>
      <c r="T354">
        <f>IF('1. Data'!E354="e19",1,IF('1. Data'!E354="m19",1,IF('1. Data'!E354="l19",1,0)))</f>
        <v>1</v>
      </c>
      <c r="U354">
        <f>IF('1. Data'!E354="e18",1,IF('1. Data'!E354="m18",1,IF('1. Data'!E354="l18",1,0)))</f>
        <v>0</v>
      </c>
      <c r="V354">
        <f>IF('1. Data'!K354="y",IF(T354=1,1,0),0)</f>
        <v>0</v>
      </c>
      <c r="W354">
        <f>IF('1. Data'!K354="y",IF(U354=1,1,0),0)</f>
        <v>0</v>
      </c>
      <c r="X354">
        <f>IF('1. Data'!L354="y",IF(T354=1,1,0),0)</f>
        <v>0</v>
      </c>
      <c r="Y354">
        <f>IF('1. Data'!L354="y",IF(U354=1,1,0),0)</f>
        <v>0</v>
      </c>
      <c r="Z354">
        <f t="shared" si="12"/>
        <v>0</v>
      </c>
      <c r="AA354">
        <f t="shared" si="13"/>
        <v>0</v>
      </c>
    </row>
    <row r="355" spans="1:27" x14ac:dyDescent="0.25">
      <c r="A355">
        <v>351</v>
      </c>
      <c r="B355" t="s">
        <v>1344</v>
      </c>
      <c r="C355" t="s">
        <v>860</v>
      </c>
      <c r="D355" t="s">
        <v>354</v>
      </c>
      <c r="E355" t="s">
        <v>493</v>
      </c>
      <c r="G355" t="s">
        <v>2105</v>
      </c>
      <c r="H355" t="s">
        <v>1</v>
      </c>
      <c r="I355" t="s">
        <v>1</v>
      </c>
      <c r="M355" t="s">
        <v>1</v>
      </c>
      <c r="R355" t="s">
        <v>2116</v>
      </c>
      <c r="T355">
        <f>IF('1. Data'!E355="e19",1,IF('1. Data'!E355="m19",1,IF('1. Data'!E355="l19",1,0)))</f>
        <v>1</v>
      </c>
      <c r="U355">
        <f>IF('1. Data'!E355="e18",1,IF('1. Data'!E355="m18",1,IF('1. Data'!E355="l18",1,0)))</f>
        <v>0</v>
      </c>
      <c r="V355">
        <f>IF('1. Data'!K355="y",IF(T355=1,1,0),0)</f>
        <v>0</v>
      </c>
      <c r="W355">
        <f>IF('1. Data'!K355="y",IF(U355=1,1,0),0)</f>
        <v>0</v>
      </c>
      <c r="X355">
        <f>IF('1. Data'!L355="y",IF(T355=1,1,0),0)</f>
        <v>0</v>
      </c>
      <c r="Y355">
        <f>IF('1. Data'!L355="y",IF(U355=1,1,0),0)</f>
        <v>0</v>
      </c>
      <c r="Z355">
        <f t="shared" si="12"/>
        <v>0</v>
      </c>
      <c r="AA355">
        <f t="shared" si="13"/>
        <v>0</v>
      </c>
    </row>
    <row r="356" spans="1:27" x14ac:dyDescent="0.25">
      <c r="A356">
        <v>352</v>
      </c>
      <c r="B356" t="s">
        <v>1345</v>
      </c>
      <c r="C356" t="s">
        <v>861</v>
      </c>
      <c r="D356" t="s">
        <v>355</v>
      </c>
      <c r="E356" t="s">
        <v>3</v>
      </c>
      <c r="G356" t="s">
        <v>2105</v>
      </c>
      <c r="H356" t="s">
        <v>1</v>
      </c>
      <c r="I356" t="s">
        <v>1</v>
      </c>
      <c r="M356" t="s">
        <v>1</v>
      </c>
      <c r="R356" t="s">
        <v>2116</v>
      </c>
      <c r="T356">
        <f>IF('1. Data'!E356="e19",1,IF('1. Data'!E356="m19",1,IF('1. Data'!E356="l19",1,0)))</f>
        <v>0</v>
      </c>
      <c r="U356">
        <f>IF('1. Data'!E356="e18",1,IF('1. Data'!E356="m18",1,IF('1. Data'!E356="l18",1,0)))</f>
        <v>1</v>
      </c>
      <c r="V356">
        <f>IF('1. Data'!K356="y",IF(T356=1,1,0),0)</f>
        <v>0</v>
      </c>
      <c r="W356">
        <f>IF('1. Data'!K356="y",IF(U356=1,1,0),0)</f>
        <v>0</v>
      </c>
      <c r="X356">
        <f>IF('1. Data'!L356="y",IF(T356=1,1,0),0)</f>
        <v>0</v>
      </c>
      <c r="Y356">
        <f>IF('1. Data'!L356="y",IF(U356=1,1,0),0)</f>
        <v>0</v>
      </c>
      <c r="Z356">
        <f t="shared" si="12"/>
        <v>0</v>
      </c>
      <c r="AA356">
        <f t="shared" si="13"/>
        <v>0</v>
      </c>
    </row>
    <row r="357" spans="1:27" x14ac:dyDescent="0.25">
      <c r="A357">
        <v>353</v>
      </c>
      <c r="B357" t="s">
        <v>1346</v>
      </c>
      <c r="C357" t="s">
        <v>862</v>
      </c>
      <c r="D357" t="s">
        <v>356</v>
      </c>
      <c r="E357" t="s">
        <v>491</v>
      </c>
      <c r="F357">
        <v>1756</v>
      </c>
      <c r="G357" t="s">
        <v>2105</v>
      </c>
      <c r="H357" t="s">
        <v>1</v>
      </c>
      <c r="M357" t="s">
        <v>1</v>
      </c>
      <c r="Q357" t="s">
        <v>1</v>
      </c>
      <c r="R357" t="s">
        <v>2116</v>
      </c>
      <c r="T357">
        <f>IF('1. Data'!E357="e19",1,IF('1. Data'!E357="m19",1,IF('1. Data'!E357="l19",1,0)))</f>
        <v>0</v>
      </c>
      <c r="U357">
        <f>IF('1. Data'!E357="e18",1,IF('1. Data'!E357="m18",1,IF('1. Data'!E357="l18",1,0)))</f>
        <v>1</v>
      </c>
      <c r="V357">
        <f>IF('1. Data'!K357="y",IF(T357=1,1,0),0)</f>
        <v>0</v>
      </c>
      <c r="W357">
        <f>IF('1. Data'!K357="y",IF(U357=1,1,0),0)</f>
        <v>0</v>
      </c>
      <c r="X357">
        <f>IF('1. Data'!L357="y",IF(T357=1,1,0),0)</f>
        <v>0</v>
      </c>
      <c r="Y357">
        <f>IF('1. Data'!L357="y",IF(U357=1,1,0),0)</f>
        <v>0</v>
      </c>
      <c r="Z357">
        <f t="shared" si="12"/>
        <v>0</v>
      </c>
      <c r="AA357">
        <f t="shared" si="13"/>
        <v>0</v>
      </c>
    </row>
    <row r="358" spans="1:27" x14ac:dyDescent="0.25">
      <c r="A358">
        <v>354</v>
      </c>
      <c r="B358" t="s">
        <v>1347</v>
      </c>
      <c r="C358" t="s">
        <v>863</v>
      </c>
      <c r="D358" t="s">
        <v>357</v>
      </c>
      <c r="E358" t="s">
        <v>2</v>
      </c>
      <c r="G358" t="s">
        <v>2105</v>
      </c>
      <c r="J358" t="s">
        <v>1</v>
      </c>
      <c r="P358" t="s">
        <v>1</v>
      </c>
      <c r="Q358" t="s">
        <v>1</v>
      </c>
      <c r="R358" t="s">
        <v>2116</v>
      </c>
      <c r="T358">
        <f>IF('1. Data'!E358="e19",1,IF('1. Data'!E358="m19",1,IF('1. Data'!E358="l19",1,0)))</f>
        <v>0</v>
      </c>
      <c r="U358">
        <f>IF('1. Data'!E358="e18",1,IF('1. Data'!E358="m18",1,IF('1. Data'!E358="l18",1,0)))</f>
        <v>1</v>
      </c>
      <c r="V358">
        <f>IF('1. Data'!K358="y",IF(T358=1,1,0),0)</f>
        <v>0</v>
      </c>
      <c r="W358">
        <f>IF('1. Data'!K358="y",IF(U358=1,1,0),0)</f>
        <v>0</v>
      </c>
      <c r="X358">
        <f>IF('1. Data'!L358="y",IF(T358=1,1,0),0)</f>
        <v>0</v>
      </c>
      <c r="Y358">
        <f>IF('1. Data'!L358="y",IF(U358=1,1,0),0)</f>
        <v>0</v>
      </c>
      <c r="Z358">
        <f t="shared" si="12"/>
        <v>0</v>
      </c>
      <c r="AA358">
        <f t="shared" si="13"/>
        <v>1</v>
      </c>
    </row>
    <row r="359" spans="1:27" x14ac:dyDescent="0.25">
      <c r="A359">
        <v>355</v>
      </c>
      <c r="B359" t="s">
        <v>1348</v>
      </c>
      <c r="C359" t="s">
        <v>864</v>
      </c>
      <c r="D359" t="s">
        <v>358</v>
      </c>
      <c r="E359" t="s">
        <v>3</v>
      </c>
      <c r="G359" t="s">
        <v>2105</v>
      </c>
      <c r="H359" t="s">
        <v>1</v>
      </c>
      <c r="I359" t="s">
        <v>1</v>
      </c>
      <c r="M359" t="s">
        <v>1</v>
      </c>
      <c r="R359" t="s">
        <v>2116</v>
      </c>
      <c r="T359">
        <f>IF('1. Data'!E359="e19",1,IF('1. Data'!E359="m19",1,IF('1. Data'!E359="l19",1,0)))</f>
        <v>0</v>
      </c>
      <c r="U359">
        <f>IF('1. Data'!E359="e18",1,IF('1. Data'!E359="m18",1,IF('1. Data'!E359="l18",1,0)))</f>
        <v>1</v>
      </c>
      <c r="V359">
        <f>IF('1. Data'!K359="y",IF(T359=1,1,0),0)</f>
        <v>0</v>
      </c>
      <c r="W359">
        <f>IF('1. Data'!K359="y",IF(U359=1,1,0),0)</f>
        <v>0</v>
      </c>
      <c r="X359">
        <f>IF('1. Data'!L359="y",IF(T359=1,1,0),0)</f>
        <v>0</v>
      </c>
      <c r="Y359">
        <f>IF('1. Data'!L359="y",IF(U359=1,1,0),0)</f>
        <v>0</v>
      </c>
      <c r="Z359">
        <f t="shared" si="12"/>
        <v>0</v>
      </c>
      <c r="AA359">
        <f t="shared" si="13"/>
        <v>0</v>
      </c>
    </row>
    <row r="360" spans="1:27" x14ac:dyDescent="0.25">
      <c r="A360">
        <v>356</v>
      </c>
      <c r="B360" t="s">
        <v>1349</v>
      </c>
      <c r="C360" t="s">
        <v>865</v>
      </c>
      <c r="D360" t="s">
        <v>359</v>
      </c>
      <c r="E360" t="s">
        <v>3</v>
      </c>
      <c r="G360" t="s">
        <v>2105</v>
      </c>
      <c r="H360" t="s">
        <v>1</v>
      </c>
      <c r="I360" t="s">
        <v>1</v>
      </c>
      <c r="M360" t="s">
        <v>1</v>
      </c>
      <c r="Q360" t="s">
        <v>1</v>
      </c>
      <c r="R360" t="s">
        <v>2116</v>
      </c>
      <c r="T360">
        <f>IF('1. Data'!E360="e19",1,IF('1. Data'!E360="m19",1,IF('1. Data'!E360="l19",1,0)))</f>
        <v>0</v>
      </c>
      <c r="U360">
        <f>IF('1. Data'!E360="e18",1,IF('1. Data'!E360="m18",1,IF('1. Data'!E360="l18",1,0)))</f>
        <v>1</v>
      </c>
      <c r="V360">
        <f>IF('1. Data'!K360="y",IF(T360=1,1,0),0)</f>
        <v>0</v>
      </c>
      <c r="W360">
        <f>IF('1. Data'!K360="y",IF(U360=1,1,0),0)</f>
        <v>0</v>
      </c>
      <c r="X360">
        <f>IF('1. Data'!L360="y",IF(T360=1,1,0),0)</f>
        <v>0</v>
      </c>
      <c r="Y360">
        <f>IF('1. Data'!L360="y",IF(U360=1,1,0),0)</f>
        <v>0</v>
      </c>
      <c r="Z360">
        <f t="shared" si="12"/>
        <v>0</v>
      </c>
      <c r="AA360">
        <f t="shared" si="13"/>
        <v>0</v>
      </c>
    </row>
    <row r="361" spans="1:27" x14ac:dyDescent="0.25">
      <c r="A361">
        <v>357</v>
      </c>
      <c r="B361" t="s">
        <v>1350</v>
      </c>
      <c r="C361" t="s">
        <v>866</v>
      </c>
      <c r="D361" t="s">
        <v>360</v>
      </c>
      <c r="E361" t="s">
        <v>3</v>
      </c>
      <c r="F361">
        <v>1709</v>
      </c>
      <c r="G361" t="s">
        <v>2105</v>
      </c>
      <c r="H361" t="s">
        <v>1</v>
      </c>
      <c r="M361" t="s">
        <v>1</v>
      </c>
      <c r="Q361" t="s">
        <v>1</v>
      </c>
      <c r="R361" t="s">
        <v>2116</v>
      </c>
      <c r="T361">
        <f>IF('1. Data'!E361="e19",1,IF('1. Data'!E361="m19",1,IF('1. Data'!E361="l19",1,0)))</f>
        <v>0</v>
      </c>
      <c r="U361">
        <f>IF('1. Data'!E361="e18",1,IF('1. Data'!E361="m18",1,IF('1. Data'!E361="l18",1,0)))</f>
        <v>1</v>
      </c>
      <c r="V361">
        <f>IF('1. Data'!K361="y",IF(T361=1,1,0),0)</f>
        <v>0</v>
      </c>
      <c r="W361">
        <f>IF('1. Data'!K361="y",IF(U361=1,1,0),0)</f>
        <v>0</v>
      </c>
      <c r="X361">
        <f>IF('1. Data'!L361="y",IF(T361=1,1,0),0)</f>
        <v>0</v>
      </c>
      <c r="Y361">
        <f>IF('1. Data'!L361="y",IF(U361=1,1,0),0)</f>
        <v>0</v>
      </c>
      <c r="Z361">
        <f t="shared" si="12"/>
        <v>0</v>
      </c>
      <c r="AA361">
        <f t="shared" si="13"/>
        <v>0</v>
      </c>
    </row>
    <row r="362" spans="1:27" x14ac:dyDescent="0.25">
      <c r="A362">
        <v>358</v>
      </c>
      <c r="B362" t="s">
        <v>1351</v>
      </c>
      <c r="C362" t="s">
        <v>867</v>
      </c>
      <c r="D362" t="s">
        <v>361</v>
      </c>
      <c r="E362" t="s">
        <v>491</v>
      </c>
      <c r="G362" t="s">
        <v>2105</v>
      </c>
      <c r="H362" t="s">
        <v>1</v>
      </c>
      <c r="I362" t="s">
        <v>1</v>
      </c>
      <c r="J362" t="s">
        <v>1</v>
      </c>
      <c r="R362" t="s">
        <v>2116</v>
      </c>
      <c r="T362">
        <f>IF('1. Data'!E362="e19",1,IF('1. Data'!E362="m19",1,IF('1. Data'!E362="l19",1,0)))</f>
        <v>0</v>
      </c>
      <c r="U362">
        <f>IF('1. Data'!E362="e18",1,IF('1. Data'!E362="m18",1,IF('1. Data'!E362="l18",1,0)))</f>
        <v>1</v>
      </c>
      <c r="V362">
        <f>IF('1. Data'!K362="y",IF(T362=1,1,0),0)</f>
        <v>0</v>
      </c>
      <c r="W362">
        <f>IF('1. Data'!K362="y",IF(U362=1,1,0),0)</f>
        <v>0</v>
      </c>
      <c r="X362">
        <f>IF('1. Data'!L362="y",IF(T362=1,1,0),0)</f>
        <v>0</v>
      </c>
      <c r="Y362">
        <f>IF('1. Data'!L362="y",IF(U362=1,1,0),0)</f>
        <v>0</v>
      </c>
      <c r="Z362">
        <f t="shared" si="12"/>
        <v>0</v>
      </c>
      <c r="AA362">
        <f t="shared" si="13"/>
        <v>0</v>
      </c>
    </row>
    <row r="363" spans="1:27" x14ac:dyDescent="0.25">
      <c r="A363">
        <v>359</v>
      </c>
      <c r="B363" t="s">
        <v>1352</v>
      </c>
      <c r="C363" t="s">
        <v>868</v>
      </c>
      <c r="D363" t="s">
        <v>362</v>
      </c>
      <c r="E363" t="s">
        <v>2</v>
      </c>
      <c r="G363" t="s">
        <v>2105</v>
      </c>
      <c r="H363" t="s">
        <v>1</v>
      </c>
      <c r="I363" t="s">
        <v>1</v>
      </c>
      <c r="J363" t="s">
        <v>1</v>
      </c>
      <c r="R363" t="s">
        <v>2116</v>
      </c>
      <c r="T363">
        <f>IF('1. Data'!E363="e19",1,IF('1. Data'!E363="m19",1,IF('1. Data'!E363="l19",1,0)))</f>
        <v>0</v>
      </c>
      <c r="U363">
        <f>IF('1. Data'!E363="e18",1,IF('1. Data'!E363="m18",1,IF('1. Data'!E363="l18",1,0)))</f>
        <v>1</v>
      </c>
      <c r="V363">
        <f>IF('1. Data'!K363="y",IF(T363=1,1,0),0)</f>
        <v>0</v>
      </c>
      <c r="W363">
        <f>IF('1. Data'!K363="y",IF(U363=1,1,0),0)</f>
        <v>0</v>
      </c>
      <c r="X363">
        <f>IF('1. Data'!L363="y",IF(T363=1,1,0),0)</f>
        <v>0</v>
      </c>
      <c r="Y363">
        <f>IF('1. Data'!L363="y",IF(U363=1,1,0),0)</f>
        <v>0</v>
      </c>
      <c r="Z363">
        <f t="shared" si="12"/>
        <v>0</v>
      </c>
      <c r="AA363">
        <f t="shared" si="13"/>
        <v>0</v>
      </c>
    </row>
    <row r="364" spans="1:27" x14ac:dyDescent="0.25">
      <c r="A364">
        <v>360</v>
      </c>
      <c r="B364" t="s">
        <v>1353</v>
      </c>
      <c r="C364" t="s">
        <v>869</v>
      </c>
      <c r="D364" t="s">
        <v>363</v>
      </c>
      <c r="E364" t="s">
        <v>491</v>
      </c>
      <c r="G364" t="s">
        <v>2105</v>
      </c>
      <c r="H364" t="s">
        <v>1</v>
      </c>
      <c r="Q364" t="s">
        <v>1</v>
      </c>
      <c r="R364" t="s">
        <v>2116</v>
      </c>
      <c r="T364">
        <f>IF('1. Data'!E364="e19",1,IF('1. Data'!E364="m19",1,IF('1. Data'!E364="l19",1,0)))</f>
        <v>0</v>
      </c>
      <c r="U364">
        <f>IF('1. Data'!E364="e18",1,IF('1. Data'!E364="m18",1,IF('1. Data'!E364="l18",1,0)))</f>
        <v>1</v>
      </c>
      <c r="V364">
        <f>IF('1. Data'!K364="y",IF(T364=1,1,0),0)</f>
        <v>0</v>
      </c>
      <c r="W364">
        <f>IF('1. Data'!K364="y",IF(U364=1,1,0),0)</f>
        <v>0</v>
      </c>
      <c r="X364">
        <f>IF('1. Data'!L364="y",IF(T364=1,1,0),0)</f>
        <v>0</v>
      </c>
      <c r="Y364">
        <f>IF('1. Data'!L364="y",IF(U364=1,1,0),0)</f>
        <v>0</v>
      </c>
      <c r="Z364">
        <f t="shared" si="12"/>
        <v>0</v>
      </c>
      <c r="AA364">
        <f t="shared" si="13"/>
        <v>0</v>
      </c>
    </row>
    <row r="365" spans="1:27" x14ac:dyDescent="0.25">
      <c r="A365">
        <v>361</v>
      </c>
      <c r="B365" t="s">
        <v>1354</v>
      </c>
      <c r="C365" t="s">
        <v>870</v>
      </c>
      <c r="D365" t="s">
        <v>364</v>
      </c>
      <c r="E365" t="s">
        <v>491</v>
      </c>
      <c r="G365" t="s">
        <v>2105</v>
      </c>
      <c r="H365" t="s">
        <v>1</v>
      </c>
      <c r="I365" t="s">
        <v>1</v>
      </c>
      <c r="M365" t="s">
        <v>1</v>
      </c>
      <c r="Q365" t="s">
        <v>1</v>
      </c>
      <c r="R365" t="s">
        <v>2116</v>
      </c>
      <c r="T365">
        <f>IF('1. Data'!E365="e19",1,IF('1. Data'!E365="m19",1,IF('1. Data'!E365="l19",1,0)))</f>
        <v>0</v>
      </c>
      <c r="U365">
        <f>IF('1. Data'!E365="e18",1,IF('1. Data'!E365="m18",1,IF('1. Data'!E365="l18",1,0)))</f>
        <v>1</v>
      </c>
      <c r="V365">
        <f>IF('1. Data'!K365="y",IF(T365=1,1,0),0)</f>
        <v>0</v>
      </c>
      <c r="W365">
        <f>IF('1. Data'!K365="y",IF(U365=1,1,0),0)</f>
        <v>0</v>
      </c>
      <c r="X365">
        <f>IF('1. Data'!L365="y",IF(T365=1,1,0),0)</f>
        <v>0</v>
      </c>
      <c r="Y365">
        <f>IF('1. Data'!L365="y",IF(U365=1,1,0),0)</f>
        <v>0</v>
      </c>
      <c r="Z365">
        <f t="shared" si="12"/>
        <v>0</v>
      </c>
      <c r="AA365">
        <f t="shared" si="13"/>
        <v>0</v>
      </c>
    </row>
    <row r="366" spans="1:27" x14ac:dyDescent="0.25">
      <c r="A366">
        <v>362</v>
      </c>
      <c r="B366" t="s">
        <v>1355</v>
      </c>
      <c r="C366" t="s">
        <v>871</v>
      </c>
      <c r="D366" t="s">
        <v>365</v>
      </c>
      <c r="E366" t="s">
        <v>491</v>
      </c>
      <c r="G366" t="s">
        <v>2105</v>
      </c>
      <c r="H366" t="s">
        <v>1</v>
      </c>
      <c r="I366" t="s">
        <v>1</v>
      </c>
      <c r="R366" t="s">
        <v>2116</v>
      </c>
      <c r="T366">
        <f>IF('1. Data'!E366="e19",1,IF('1. Data'!E366="m19",1,IF('1. Data'!E366="l19",1,0)))</f>
        <v>0</v>
      </c>
      <c r="U366">
        <f>IF('1. Data'!E366="e18",1,IF('1. Data'!E366="m18",1,IF('1. Data'!E366="l18",1,0)))</f>
        <v>1</v>
      </c>
      <c r="V366">
        <f>IF('1. Data'!K366="y",IF(T366=1,1,0),0)</f>
        <v>0</v>
      </c>
      <c r="W366">
        <f>IF('1. Data'!K366="y",IF(U366=1,1,0),0)</f>
        <v>0</v>
      </c>
      <c r="X366">
        <f>IF('1. Data'!L366="y",IF(T366=1,1,0),0)</f>
        <v>0</v>
      </c>
      <c r="Y366">
        <f>IF('1. Data'!L366="y",IF(U366=1,1,0),0)</f>
        <v>0</v>
      </c>
      <c r="Z366">
        <f t="shared" si="12"/>
        <v>0</v>
      </c>
      <c r="AA366">
        <f t="shared" si="13"/>
        <v>0</v>
      </c>
    </row>
    <row r="367" spans="1:27" x14ac:dyDescent="0.25">
      <c r="A367">
        <v>363</v>
      </c>
      <c r="B367" t="s">
        <v>1356</v>
      </c>
      <c r="C367" t="s">
        <v>872</v>
      </c>
      <c r="D367" t="s">
        <v>366</v>
      </c>
      <c r="E367" t="s">
        <v>2</v>
      </c>
      <c r="F367">
        <v>1774</v>
      </c>
      <c r="G367" t="s">
        <v>2105</v>
      </c>
      <c r="H367" t="s">
        <v>1</v>
      </c>
      <c r="I367" t="s">
        <v>1</v>
      </c>
      <c r="J367" t="s">
        <v>1</v>
      </c>
      <c r="M367" t="s">
        <v>1</v>
      </c>
      <c r="R367" t="s">
        <v>2116</v>
      </c>
      <c r="T367">
        <f>IF('1. Data'!E367="e19",1,IF('1. Data'!E367="m19",1,IF('1. Data'!E367="l19",1,0)))</f>
        <v>0</v>
      </c>
      <c r="U367">
        <f>IF('1. Data'!E367="e18",1,IF('1. Data'!E367="m18",1,IF('1. Data'!E367="l18",1,0)))</f>
        <v>1</v>
      </c>
      <c r="V367">
        <f>IF('1. Data'!K367="y",IF(T367=1,1,0),0)</f>
        <v>0</v>
      </c>
      <c r="W367">
        <f>IF('1. Data'!K367="y",IF(U367=1,1,0),0)</f>
        <v>0</v>
      </c>
      <c r="X367">
        <f>IF('1. Data'!L367="y",IF(T367=1,1,0),0)</f>
        <v>0</v>
      </c>
      <c r="Y367">
        <f>IF('1. Data'!L367="y",IF(U367=1,1,0),0)</f>
        <v>0</v>
      </c>
      <c r="Z367">
        <f t="shared" si="12"/>
        <v>0</v>
      </c>
      <c r="AA367">
        <f t="shared" si="13"/>
        <v>0</v>
      </c>
    </row>
    <row r="368" spans="1:27" x14ac:dyDescent="0.25">
      <c r="A368">
        <v>364</v>
      </c>
      <c r="B368" t="s">
        <v>1357</v>
      </c>
      <c r="C368" t="s">
        <v>873</v>
      </c>
      <c r="D368" t="s">
        <v>367</v>
      </c>
      <c r="E368" t="s">
        <v>0</v>
      </c>
      <c r="G368" t="s">
        <v>2105</v>
      </c>
      <c r="H368" t="s">
        <v>1</v>
      </c>
      <c r="L368" t="s">
        <v>1</v>
      </c>
      <c r="M368" t="s">
        <v>1</v>
      </c>
      <c r="Q368" t="s">
        <v>1</v>
      </c>
      <c r="R368" t="s">
        <v>2116</v>
      </c>
      <c r="T368">
        <f>IF('1. Data'!E368="e19",1,IF('1. Data'!E368="m19",1,IF('1. Data'!E368="l19",1,0)))</f>
        <v>1</v>
      </c>
      <c r="U368">
        <f>IF('1. Data'!E368="e18",1,IF('1. Data'!E368="m18",1,IF('1. Data'!E368="l18",1,0)))</f>
        <v>0</v>
      </c>
      <c r="V368">
        <f>IF('1. Data'!K368="y",IF(T368=1,1,0),0)</f>
        <v>0</v>
      </c>
      <c r="W368">
        <f>IF('1. Data'!K368="y",IF(U368=1,1,0),0)</f>
        <v>0</v>
      </c>
      <c r="X368">
        <f>IF('1. Data'!L368="y",IF(T368=1,1,0),0)</f>
        <v>1</v>
      </c>
      <c r="Y368">
        <f>IF('1. Data'!L368="y",IF(U368=1,1,0),0)</f>
        <v>0</v>
      </c>
      <c r="Z368">
        <f t="shared" si="12"/>
        <v>0</v>
      </c>
      <c r="AA368">
        <f t="shared" si="13"/>
        <v>0</v>
      </c>
    </row>
    <row r="369" spans="1:27" x14ac:dyDescent="0.25">
      <c r="A369">
        <v>365</v>
      </c>
      <c r="B369" t="s">
        <v>1358</v>
      </c>
      <c r="C369" t="s">
        <v>874</v>
      </c>
      <c r="D369" t="s">
        <v>368</v>
      </c>
      <c r="E369" t="s">
        <v>491</v>
      </c>
      <c r="G369" t="s">
        <v>2105</v>
      </c>
      <c r="H369" t="s">
        <v>1</v>
      </c>
      <c r="I369" t="s">
        <v>1</v>
      </c>
      <c r="M369" t="s">
        <v>1</v>
      </c>
      <c r="Q369" t="s">
        <v>1</v>
      </c>
      <c r="R369" t="s">
        <v>2116</v>
      </c>
      <c r="T369">
        <f>IF('1. Data'!E369="e19",1,IF('1. Data'!E369="m19",1,IF('1. Data'!E369="l19",1,0)))</f>
        <v>0</v>
      </c>
      <c r="U369">
        <f>IF('1. Data'!E369="e18",1,IF('1. Data'!E369="m18",1,IF('1. Data'!E369="l18",1,0)))</f>
        <v>1</v>
      </c>
      <c r="V369">
        <f>IF('1. Data'!K369="y",IF(T369=1,1,0),0)</f>
        <v>0</v>
      </c>
      <c r="W369">
        <f>IF('1. Data'!K369="y",IF(U369=1,1,0),0)</f>
        <v>0</v>
      </c>
      <c r="X369">
        <f>IF('1. Data'!L369="y",IF(T369=1,1,0),0)</f>
        <v>0</v>
      </c>
      <c r="Y369">
        <f>IF('1. Data'!L369="y",IF(U369=1,1,0),0)</f>
        <v>0</v>
      </c>
      <c r="Z369">
        <f t="shared" si="12"/>
        <v>0</v>
      </c>
      <c r="AA369">
        <f t="shared" si="13"/>
        <v>0</v>
      </c>
    </row>
    <row r="370" spans="1:27" x14ac:dyDescent="0.25">
      <c r="A370">
        <v>366</v>
      </c>
      <c r="B370" t="s">
        <v>1359</v>
      </c>
      <c r="C370" t="s">
        <v>875</v>
      </c>
      <c r="D370" t="s">
        <v>369</v>
      </c>
      <c r="E370" t="s">
        <v>2</v>
      </c>
      <c r="G370" t="s">
        <v>2105</v>
      </c>
      <c r="H370" t="s">
        <v>1</v>
      </c>
      <c r="I370" t="s">
        <v>1</v>
      </c>
      <c r="J370" t="s">
        <v>1</v>
      </c>
      <c r="M370" t="s">
        <v>1</v>
      </c>
      <c r="R370" t="s">
        <v>2116</v>
      </c>
      <c r="T370">
        <f>IF('1. Data'!E370="e19",1,IF('1. Data'!E370="m19",1,IF('1. Data'!E370="l19",1,0)))</f>
        <v>0</v>
      </c>
      <c r="U370">
        <f>IF('1. Data'!E370="e18",1,IF('1. Data'!E370="m18",1,IF('1. Data'!E370="l18",1,0)))</f>
        <v>1</v>
      </c>
      <c r="V370">
        <f>IF('1. Data'!K370="y",IF(T370=1,1,0),0)</f>
        <v>0</v>
      </c>
      <c r="W370">
        <f>IF('1. Data'!K370="y",IF(U370=1,1,0),0)</f>
        <v>0</v>
      </c>
      <c r="X370">
        <f>IF('1. Data'!L370="y",IF(T370=1,1,0),0)</f>
        <v>0</v>
      </c>
      <c r="Y370">
        <f>IF('1. Data'!L370="y",IF(U370=1,1,0),0)</f>
        <v>0</v>
      </c>
      <c r="Z370">
        <f t="shared" si="12"/>
        <v>0</v>
      </c>
      <c r="AA370">
        <f t="shared" si="13"/>
        <v>0</v>
      </c>
    </row>
    <row r="371" spans="1:27" x14ac:dyDescent="0.25">
      <c r="A371">
        <v>367</v>
      </c>
      <c r="B371" t="s">
        <v>1360</v>
      </c>
      <c r="C371" t="s">
        <v>876</v>
      </c>
      <c r="D371" t="s">
        <v>370</v>
      </c>
      <c r="E371" t="s">
        <v>3</v>
      </c>
      <c r="G371" t="s">
        <v>2105</v>
      </c>
      <c r="H371" t="s">
        <v>1</v>
      </c>
      <c r="I371" t="s">
        <v>1</v>
      </c>
      <c r="M371" t="s">
        <v>1</v>
      </c>
      <c r="R371" t="s">
        <v>2116</v>
      </c>
      <c r="T371">
        <f>IF('1. Data'!E371="e19",1,IF('1. Data'!E371="m19",1,IF('1. Data'!E371="l19",1,0)))</f>
        <v>0</v>
      </c>
      <c r="U371">
        <f>IF('1. Data'!E371="e18",1,IF('1. Data'!E371="m18",1,IF('1. Data'!E371="l18",1,0)))</f>
        <v>1</v>
      </c>
      <c r="V371">
        <f>IF('1. Data'!K371="y",IF(T371=1,1,0),0)</f>
        <v>0</v>
      </c>
      <c r="W371">
        <f>IF('1. Data'!K371="y",IF(U371=1,1,0),0)</f>
        <v>0</v>
      </c>
      <c r="X371">
        <f>IF('1. Data'!L371="y",IF(T371=1,1,0),0)</f>
        <v>0</v>
      </c>
      <c r="Y371">
        <f>IF('1. Data'!L371="y",IF(U371=1,1,0),0)</f>
        <v>0</v>
      </c>
      <c r="Z371">
        <f t="shared" si="12"/>
        <v>0</v>
      </c>
      <c r="AA371">
        <f t="shared" si="13"/>
        <v>0</v>
      </c>
    </row>
    <row r="372" spans="1:27" x14ac:dyDescent="0.25">
      <c r="A372">
        <v>368</v>
      </c>
      <c r="B372" t="s">
        <v>1361</v>
      </c>
      <c r="C372" t="s">
        <v>877</v>
      </c>
      <c r="D372" t="s">
        <v>371</v>
      </c>
      <c r="E372" t="s">
        <v>491</v>
      </c>
      <c r="G372" t="s">
        <v>2105</v>
      </c>
      <c r="H372" t="s">
        <v>1</v>
      </c>
      <c r="I372" t="s">
        <v>1</v>
      </c>
      <c r="M372" t="s">
        <v>1</v>
      </c>
      <c r="R372" t="s">
        <v>2116</v>
      </c>
      <c r="T372">
        <f>IF('1. Data'!E372="e19",1,IF('1. Data'!E372="m19",1,IF('1. Data'!E372="l19",1,0)))</f>
        <v>0</v>
      </c>
      <c r="U372">
        <f>IF('1. Data'!E372="e18",1,IF('1. Data'!E372="m18",1,IF('1. Data'!E372="l18",1,0)))</f>
        <v>1</v>
      </c>
      <c r="V372">
        <f>IF('1. Data'!K372="y",IF(T372=1,1,0),0)</f>
        <v>0</v>
      </c>
      <c r="W372">
        <f>IF('1. Data'!K372="y",IF(U372=1,1,0),0)</f>
        <v>0</v>
      </c>
      <c r="X372">
        <f>IF('1. Data'!L372="y",IF(T372=1,1,0),0)</f>
        <v>0</v>
      </c>
      <c r="Y372">
        <f>IF('1. Data'!L372="y",IF(U372=1,1,0),0)</f>
        <v>0</v>
      </c>
      <c r="Z372">
        <f t="shared" si="12"/>
        <v>0</v>
      </c>
      <c r="AA372">
        <f t="shared" si="13"/>
        <v>0</v>
      </c>
    </row>
    <row r="373" spans="1:27" x14ac:dyDescent="0.25">
      <c r="A373">
        <v>369</v>
      </c>
      <c r="B373" t="s">
        <v>1362</v>
      </c>
      <c r="C373" t="s">
        <v>878</v>
      </c>
      <c r="D373" t="s">
        <v>372</v>
      </c>
      <c r="E373" t="s">
        <v>0</v>
      </c>
      <c r="F373">
        <v>1817</v>
      </c>
      <c r="G373" t="s">
        <v>2105</v>
      </c>
      <c r="H373" t="s">
        <v>1</v>
      </c>
      <c r="I373" t="s">
        <v>1</v>
      </c>
      <c r="M373" t="s">
        <v>1</v>
      </c>
      <c r="R373" t="s">
        <v>2116</v>
      </c>
      <c r="T373">
        <f>IF('1. Data'!E373="e19",1,IF('1. Data'!E373="m19",1,IF('1. Data'!E373="l19",1,0)))</f>
        <v>1</v>
      </c>
      <c r="U373">
        <f>IF('1. Data'!E373="e18",1,IF('1. Data'!E373="m18",1,IF('1. Data'!E373="l18",1,0)))</f>
        <v>0</v>
      </c>
      <c r="V373">
        <f>IF('1. Data'!K373="y",IF(T373=1,1,0),0)</f>
        <v>0</v>
      </c>
      <c r="W373">
        <f>IF('1. Data'!K373="y",IF(U373=1,1,0),0)</f>
        <v>0</v>
      </c>
      <c r="X373">
        <f>IF('1. Data'!L373="y",IF(T373=1,1,0),0)</f>
        <v>0</v>
      </c>
      <c r="Y373">
        <f>IF('1. Data'!L373="y",IF(U373=1,1,0),0)</f>
        <v>0</v>
      </c>
      <c r="Z373">
        <f t="shared" si="12"/>
        <v>0</v>
      </c>
      <c r="AA373">
        <f t="shared" si="13"/>
        <v>0</v>
      </c>
    </row>
    <row r="374" spans="1:27" x14ac:dyDescent="0.25">
      <c r="A374">
        <v>370</v>
      </c>
      <c r="B374" t="s">
        <v>1363</v>
      </c>
      <c r="C374" t="s">
        <v>879</v>
      </c>
      <c r="D374" t="s">
        <v>373</v>
      </c>
      <c r="E374" t="s">
        <v>0</v>
      </c>
      <c r="F374">
        <v>1824</v>
      </c>
      <c r="G374" t="s">
        <v>2105</v>
      </c>
      <c r="H374" t="s">
        <v>1</v>
      </c>
      <c r="I374" t="s">
        <v>1</v>
      </c>
      <c r="M374" t="s">
        <v>1</v>
      </c>
      <c r="R374" t="s">
        <v>2116</v>
      </c>
      <c r="T374">
        <f>IF('1. Data'!E374="e19",1,IF('1. Data'!E374="m19",1,IF('1. Data'!E374="l19",1,0)))</f>
        <v>1</v>
      </c>
      <c r="U374">
        <f>IF('1. Data'!E374="e18",1,IF('1. Data'!E374="m18",1,IF('1. Data'!E374="l18",1,0)))</f>
        <v>0</v>
      </c>
      <c r="V374">
        <f>IF('1. Data'!K374="y",IF(T374=1,1,0),0)</f>
        <v>0</v>
      </c>
      <c r="W374">
        <f>IF('1. Data'!K374="y",IF(U374=1,1,0),0)</f>
        <v>0</v>
      </c>
      <c r="X374">
        <f>IF('1. Data'!L374="y",IF(T374=1,1,0),0)</f>
        <v>0</v>
      </c>
      <c r="Y374">
        <f>IF('1. Data'!L374="y",IF(U374=1,1,0),0)</f>
        <v>0</v>
      </c>
      <c r="Z374">
        <f t="shared" si="12"/>
        <v>0</v>
      </c>
      <c r="AA374">
        <f t="shared" si="13"/>
        <v>0</v>
      </c>
    </row>
    <row r="375" spans="1:27" x14ac:dyDescent="0.25">
      <c r="A375">
        <v>371</v>
      </c>
      <c r="B375" t="s">
        <v>1364</v>
      </c>
      <c r="C375" t="s">
        <v>880</v>
      </c>
      <c r="D375" t="s">
        <v>374</v>
      </c>
      <c r="E375" t="s">
        <v>0</v>
      </c>
      <c r="F375">
        <v>1802</v>
      </c>
      <c r="G375" t="s">
        <v>2105</v>
      </c>
      <c r="H375" t="s">
        <v>1</v>
      </c>
      <c r="Q375" t="s">
        <v>1</v>
      </c>
      <c r="R375" t="s">
        <v>2116</v>
      </c>
      <c r="T375">
        <f>IF('1. Data'!E375="e19",1,IF('1. Data'!E375="m19",1,IF('1. Data'!E375="l19",1,0)))</f>
        <v>1</v>
      </c>
      <c r="U375">
        <f>IF('1. Data'!E375="e18",1,IF('1. Data'!E375="m18",1,IF('1. Data'!E375="l18",1,0)))</f>
        <v>0</v>
      </c>
      <c r="V375">
        <f>IF('1. Data'!K375="y",IF(T375=1,1,0),0)</f>
        <v>0</v>
      </c>
      <c r="W375">
        <f>IF('1. Data'!K375="y",IF(U375=1,1,0),0)</f>
        <v>0</v>
      </c>
      <c r="X375">
        <f>IF('1. Data'!L375="y",IF(T375=1,1,0),0)</f>
        <v>0</v>
      </c>
      <c r="Y375">
        <f>IF('1. Data'!L375="y",IF(U375=1,1,0),0)</f>
        <v>0</v>
      </c>
      <c r="Z375">
        <f t="shared" si="12"/>
        <v>0</v>
      </c>
      <c r="AA375">
        <f t="shared" si="13"/>
        <v>0</v>
      </c>
    </row>
    <row r="376" spans="1:27" x14ac:dyDescent="0.25">
      <c r="A376">
        <v>372</v>
      </c>
      <c r="B376" t="s">
        <v>1365</v>
      </c>
      <c r="C376" t="s">
        <v>881</v>
      </c>
      <c r="D376" t="s">
        <v>375</v>
      </c>
      <c r="E376" t="s">
        <v>3</v>
      </c>
      <c r="G376" t="s">
        <v>2105</v>
      </c>
      <c r="H376" t="s">
        <v>1</v>
      </c>
      <c r="I376" t="s">
        <v>1</v>
      </c>
      <c r="M376" t="s">
        <v>1</v>
      </c>
      <c r="Q376" t="s">
        <v>1</v>
      </c>
      <c r="R376" t="s">
        <v>2116</v>
      </c>
      <c r="T376">
        <f>IF('1. Data'!E376="e19",1,IF('1. Data'!E376="m19",1,IF('1. Data'!E376="l19",1,0)))</f>
        <v>0</v>
      </c>
      <c r="U376">
        <f>IF('1. Data'!E376="e18",1,IF('1. Data'!E376="m18",1,IF('1. Data'!E376="l18",1,0)))</f>
        <v>1</v>
      </c>
      <c r="V376">
        <f>IF('1. Data'!K376="y",IF(T376=1,1,0),0)</f>
        <v>0</v>
      </c>
      <c r="W376">
        <f>IF('1. Data'!K376="y",IF(U376=1,1,0),0)</f>
        <v>0</v>
      </c>
      <c r="X376">
        <f>IF('1. Data'!L376="y",IF(T376=1,1,0),0)</f>
        <v>0</v>
      </c>
      <c r="Y376">
        <f>IF('1. Data'!L376="y",IF(U376=1,1,0),0)</f>
        <v>0</v>
      </c>
      <c r="Z376">
        <f t="shared" si="12"/>
        <v>0</v>
      </c>
      <c r="AA376">
        <f t="shared" si="13"/>
        <v>0</v>
      </c>
    </row>
    <row r="377" spans="1:27" x14ac:dyDescent="0.25">
      <c r="A377">
        <v>373</v>
      </c>
      <c r="B377" t="s">
        <v>1366</v>
      </c>
      <c r="C377" t="s">
        <v>882</v>
      </c>
      <c r="D377" t="s">
        <v>376</v>
      </c>
      <c r="E377" t="s">
        <v>3</v>
      </c>
      <c r="G377" t="s">
        <v>2105</v>
      </c>
      <c r="H377" t="s">
        <v>1</v>
      </c>
      <c r="I377" t="s">
        <v>1</v>
      </c>
      <c r="M377" t="s">
        <v>1</v>
      </c>
      <c r="R377" t="s">
        <v>2116</v>
      </c>
      <c r="T377">
        <f>IF('1. Data'!E377="e19",1,IF('1. Data'!E377="m19",1,IF('1. Data'!E377="l19",1,0)))</f>
        <v>0</v>
      </c>
      <c r="U377">
        <f>IF('1. Data'!E377="e18",1,IF('1. Data'!E377="m18",1,IF('1. Data'!E377="l18",1,0)))</f>
        <v>1</v>
      </c>
      <c r="V377">
        <f>IF('1. Data'!K377="y",IF(T377=1,1,0),0)</f>
        <v>0</v>
      </c>
      <c r="W377">
        <f>IF('1. Data'!K377="y",IF(U377=1,1,0),0)</f>
        <v>0</v>
      </c>
      <c r="X377">
        <f>IF('1. Data'!L377="y",IF(T377=1,1,0),0)</f>
        <v>0</v>
      </c>
      <c r="Y377">
        <f>IF('1. Data'!L377="y",IF(U377=1,1,0),0)</f>
        <v>0</v>
      </c>
      <c r="Z377">
        <f t="shared" si="12"/>
        <v>0</v>
      </c>
      <c r="AA377">
        <f t="shared" si="13"/>
        <v>0</v>
      </c>
    </row>
    <row r="378" spans="1:27" x14ac:dyDescent="0.25">
      <c r="A378">
        <v>374</v>
      </c>
      <c r="B378" t="s">
        <v>1367</v>
      </c>
      <c r="C378" t="s">
        <v>883</v>
      </c>
      <c r="D378" t="s">
        <v>377</v>
      </c>
      <c r="E378" t="s">
        <v>491</v>
      </c>
      <c r="F378">
        <v>1750</v>
      </c>
      <c r="G378" t="s">
        <v>2105</v>
      </c>
      <c r="H378" t="s">
        <v>1</v>
      </c>
      <c r="I378" t="s">
        <v>1</v>
      </c>
      <c r="M378" t="s">
        <v>1</v>
      </c>
      <c r="R378" t="s">
        <v>2116</v>
      </c>
      <c r="T378">
        <f>IF('1. Data'!E378="e19",1,IF('1. Data'!E378="m19",1,IF('1. Data'!E378="l19",1,0)))</f>
        <v>0</v>
      </c>
      <c r="U378">
        <f>IF('1. Data'!E378="e18",1,IF('1. Data'!E378="m18",1,IF('1. Data'!E378="l18",1,0)))</f>
        <v>1</v>
      </c>
      <c r="V378">
        <f>IF('1. Data'!K378="y",IF(T378=1,1,0),0)</f>
        <v>0</v>
      </c>
      <c r="W378">
        <f>IF('1. Data'!K378="y",IF(U378=1,1,0),0)</f>
        <v>0</v>
      </c>
      <c r="X378">
        <f>IF('1. Data'!L378="y",IF(T378=1,1,0),0)</f>
        <v>0</v>
      </c>
      <c r="Y378">
        <f>IF('1. Data'!L378="y",IF(U378=1,1,0),0)</f>
        <v>0</v>
      </c>
      <c r="Z378">
        <f t="shared" si="12"/>
        <v>0</v>
      </c>
      <c r="AA378">
        <f t="shared" si="13"/>
        <v>0</v>
      </c>
    </row>
    <row r="379" spans="1:27" x14ac:dyDescent="0.25">
      <c r="A379">
        <v>375</v>
      </c>
      <c r="B379" t="s">
        <v>1368</v>
      </c>
      <c r="C379" t="s">
        <v>884</v>
      </c>
      <c r="D379" t="s">
        <v>378</v>
      </c>
      <c r="E379" t="s">
        <v>491</v>
      </c>
      <c r="G379" t="s">
        <v>2105</v>
      </c>
      <c r="J379" t="s">
        <v>1</v>
      </c>
      <c r="R379" t="s">
        <v>2116</v>
      </c>
      <c r="T379">
        <f>IF('1. Data'!E379="e19",1,IF('1. Data'!E379="m19",1,IF('1. Data'!E379="l19",1,0)))</f>
        <v>0</v>
      </c>
      <c r="U379">
        <f>IF('1. Data'!E379="e18",1,IF('1. Data'!E379="m18",1,IF('1. Data'!E379="l18",1,0)))</f>
        <v>1</v>
      </c>
      <c r="V379">
        <f>IF('1. Data'!K379="y",IF(T379=1,1,0),0)</f>
        <v>0</v>
      </c>
      <c r="W379">
        <f>IF('1. Data'!K379="y",IF(U379=1,1,0),0)</f>
        <v>0</v>
      </c>
      <c r="X379">
        <f>IF('1. Data'!L379="y",IF(T379=1,1,0),0)</f>
        <v>0</v>
      </c>
      <c r="Y379">
        <f>IF('1. Data'!L379="y",IF(U379=1,1,0),0)</f>
        <v>0</v>
      </c>
      <c r="Z379">
        <f t="shared" si="12"/>
        <v>0</v>
      </c>
      <c r="AA379">
        <f t="shared" si="13"/>
        <v>1</v>
      </c>
    </row>
    <row r="380" spans="1:27" x14ac:dyDescent="0.25">
      <c r="A380">
        <v>376</v>
      </c>
      <c r="B380" t="s">
        <v>1369</v>
      </c>
      <c r="C380" t="s">
        <v>885</v>
      </c>
      <c r="D380" t="s">
        <v>379</v>
      </c>
      <c r="E380" t="s">
        <v>3</v>
      </c>
      <c r="G380" t="s">
        <v>2105</v>
      </c>
      <c r="H380" t="s">
        <v>1</v>
      </c>
      <c r="I380" t="s">
        <v>1</v>
      </c>
      <c r="J380" t="s">
        <v>1</v>
      </c>
      <c r="M380" t="s">
        <v>1</v>
      </c>
      <c r="R380" t="s">
        <v>2116</v>
      </c>
      <c r="T380">
        <f>IF('1. Data'!E380="e19",1,IF('1. Data'!E380="m19",1,IF('1. Data'!E380="l19",1,0)))</f>
        <v>0</v>
      </c>
      <c r="U380">
        <f>IF('1. Data'!E380="e18",1,IF('1. Data'!E380="m18",1,IF('1. Data'!E380="l18",1,0)))</f>
        <v>1</v>
      </c>
      <c r="V380">
        <f>IF('1. Data'!K380="y",IF(T380=1,1,0),0)</f>
        <v>0</v>
      </c>
      <c r="W380">
        <f>IF('1. Data'!K380="y",IF(U380=1,1,0),0)</f>
        <v>0</v>
      </c>
      <c r="X380">
        <f>IF('1. Data'!L380="y",IF(T380=1,1,0),0)</f>
        <v>0</v>
      </c>
      <c r="Y380">
        <f>IF('1. Data'!L380="y",IF(U380=1,1,0),0)</f>
        <v>0</v>
      </c>
      <c r="Z380">
        <f t="shared" si="12"/>
        <v>0</v>
      </c>
      <c r="AA380">
        <f t="shared" si="13"/>
        <v>0</v>
      </c>
    </row>
    <row r="381" spans="1:27" x14ac:dyDescent="0.25">
      <c r="A381">
        <v>377</v>
      </c>
      <c r="B381" t="s">
        <v>1370</v>
      </c>
      <c r="C381" t="s">
        <v>886</v>
      </c>
      <c r="D381" t="s">
        <v>380</v>
      </c>
      <c r="E381" t="s">
        <v>2</v>
      </c>
      <c r="G381" t="s">
        <v>2105</v>
      </c>
      <c r="H381" t="s">
        <v>1</v>
      </c>
      <c r="I381" t="s">
        <v>1</v>
      </c>
      <c r="J381" t="s">
        <v>1</v>
      </c>
      <c r="M381" t="s">
        <v>1</v>
      </c>
      <c r="R381" t="s">
        <v>2116</v>
      </c>
      <c r="T381">
        <f>IF('1. Data'!E381="e19",1,IF('1. Data'!E381="m19",1,IF('1. Data'!E381="l19",1,0)))</f>
        <v>0</v>
      </c>
      <c r="U381">
        <f>IF('1. Data'!E381="e18",1,IF('1. Data'!E381="m18",1,IF('1. Data'!E381="l18",1,0)))</f>
        <v>1</v>
      </c>
      <c r="V381">
        <f>IF('1. Data'!K381="y",IF(T381=1,1,0),0)</f>
        <v>0</v>
      </c>
      <c r="W381">
        <f>IF('1. Data'!K381="y",IF(U381=1,1,0),0)</f>
        <v>0</v>
      </c>
      <c r="X381">
        <f>IF('1. Data'!L381="y",IF(T381=1,1,0),0)</f>
        <v>0</v>
      </c>
      <c r="Y381">
        <f>IF('1. Data'!L381="y",IF(U381=1,1,0),0)</f>
        <v>0</v>
      </c>
      <c r="Z381">
        <f t="shared" si="12"/>
        <v>0</v>
      </c>
      <c r="AA381">
        <f t="shared" si="13"/>
        <v>0</v>
      </c>
    </row>
    <row r="382" spans="1:27" x14ac:dyDescent="0.25">
      <c r="A382">
        <v>378</v>
      </c>
      <c r="B382" t="s">
        <v>1371</v>
      </c>
      <c r="C382" t="s">
        <v>887</v>
      </c>
      <c r="D382" t="s">
        <v>381</v>
      </c>
      <c r="E382" t="s">
        <v>0</v>
      </c>
      <c r="G382" t="s">
        <v>2105</v>
      </c>
      <c r="H382" t="s">
        <v>1</v>
      </c>
      <c r="R382" t="s">
        <v>2116</v>
      </c>
      <c r="T382">
        <f>IF('1. Data'!E382="e19",1,IF('1. Data'!E382="m19",1,IF('1. Data'!E382="l19",1,0)))</f>
        <v>1</v>
      </c>
      <c r="U382">
        <f>IF('1. Data'!E382="e18",1,IF('1. Data'!E382="m18",1,IF('1. Data'!E382="l18",1,0)))</f>
        <v>0</v>
      </c>
      <c r="V382">
        <f>IF('1. Data'!K382="y",IF(T382=1,1,0),0)</f>
        <v>0</v>
      </c>
      <c r="W382">
        <f>IF('1. Data'!K382="y",IF(U382=1,1,0),0)</f>
        <v>0</v>
      </c>
      <c r="X382">
        <f>IF('1. Data'!L382="y",IF(T382=1,1,0),0)</f>
        <v>0</v>
      </c>
      <c r="Y382">
        <f>IF('1. Data'!L382="y",IF(U382=1,1,0),0)</f>
        <v>0</v>
      </c>
      <c r="Z382">
        <f t="shared" si="12"/>
        <v>0</v>
      </c>
      <c r="AA382">
        <f t="shared" si="13"/>
        <v>0</v>
      </c>
    </row>
    <row r="383" spans="1:27" x14ac:dyDescent="0.25">
      <c r="A383">
        <v>379</v>
      </c>
      <c r="B383" t="s">
        <v>1372</v>
      </c>
      <c r="C383" t="s">
        <v>888</v>
      </c>
      <c r="D383" t="s">
        <v>382</v>
      </c>
      <c r="E383" t="s">
        <v>2</v>
      </c>
      <c r="G383" t="s">
        <v>2105</v>
      </c>
      <c r="H383" t="s">
        <v>1</v>
      </c>
      <c r="I383" t="s">
        <v>1</v>
      </c>
      <c r="M383" t="s">
        <v>1</v>
      </c>
      <c r="R383" t="s">
        <v>2116</v>
      </c>
      <c r="T383">
        <f>IF('1. Data'!E383="e19",1,IF('1. Data'!E383="m19",1,IF('1. Data'!E383="l19",1,0)))</f>
        <v>0</v>
      </c>
      <c r="U383">
        <f>IF('1. Data'!E383="e18",1,IF('1. Data'!E383="m18",1,IF('1. Data'!E383="l18",1,0)))</f>
        <v>1</v>
      </c>
      <c r="V383">
        <f>IF('1. Data'!K383="y",IF(T383=1,1,0),0)</f>
        <v>0</v>
      </c>
      <c r="W383">
        <f>IF('1. Data'!K383="y",IF(U383=1,1,0),0)</f>
        <v>0</v>
      </c>
      <c r="X383">
        <f>IF('1. Data'!L383="y",IF(T383=1,1,0),0)</f>
        <v>0</v>
      </c>
      <c r="Y383">
        <f>IF('1. Data'!L383="y",IF(U383=1,1,0),0)</f>
        <v>0</v>
      </c>
      <c r="Z383">
        <f t="shared" si="12"/>
        <v>0</v>
      </c>
      <c r="AA383">
        <f t="shared" si="13"/>
        <v>0</v>
      </c>
    </row>
    <row r="384" spans="1:27" x14ac:dyDescent="0.25">
      <c r="A384">
        <v>380</v>
      </c>
      <c r="B384" t="s">
        <v>1373</v>
      </c>
      <c r="C384" t="s">
        <v>889</v>
      </c>
      <c r="D384" t="s">
        <v>383</v>
      </c>
      <c r="E384" t="s">
        <v>2</v>
      </c>
      <c r="G384" t="s">
        <v>2105</v>
      </c>
      <c r="H384" t="s">
        <v>1</v>
      </c>
      <c r="I384" t="s">
        <v>1</v>
      </c>
      <c r="M384" t="s">
        <v>1</v>
      </c>
      <c r="R384" t="s">
        <v>2116</v>
      </c>
      <c r="T384">
        <f>IF('1. Data'!E384="e19",1,IF('1. Data'!E384="m19",1,IF('1. Data'!E384="l19",1,0)))</f>
        <v>0</v>
      </c>
      <c r="U384">
        <f>IF('1. Data'!E384="e18",1,IF('1. Data'!E384="m18",1,IF('1. Data'!E384="l18",1,0)))</f>
        <v>1</v>
      </c>
      <c r="V384">
        <f>IF('1. Data'!K384="y",IF(T384=1,1,0),0)</f>
        <v>0</v>
      </c>
      <c r="W384">
        <f>IF('1. Data'!K384="y",IF(U384=1,1,0),0)</f>
        <v>0</v>
      </c>
      <c r="X384">
        <f>IF('1. Data'!L384="y",IF(T384=1,1,0),0)</f>
        <v>0</v>
      </c>
      <c r="Y384">
        <f>IF('1. Data'!L384="y",IF(U384=1,1,0),0)</f>
        <v>0</v>
      </c>
      <c r="Z384">
        <f t="shared" si="12"/>
        <v>0</v>
      </c>
      <c r="AA384">
        <f t="shared" si="13"/>
        <v>0</v>
      </c>
    </row>
    <row r="385" spans="1:27" x14ac:dyDescent="0.25">
      <c r="A385">
        <v>381</v>
      </c>
      <c r="B385" t="s">
        <v>1374</v>
      </c>
      <c r="C385" t="s">
        <v>890</v>
      </c>
      <c r="D385" t="s">
        <v>384</v>
      </c>
      <c r="E385" t="s">
        <v>491</v>
      </c>
      <c r="G385" t="s">
        <v>2105</v>
      </c>
      <c r="H385" t="s">
        <v>1</v>
      </c>
      <c r="I385" t="s">
        <v>1</v>
      </c>
      <c r="M385" t="s">
        <v>1</v>
      </c>
      <c r="R385" t="s">
        <v>2116</v>
      </c>
      <c r="T385">
        <f>IF('1. Data'!E385="e19",1,IF('1. Data'!E385="m19",1,IF('1. Data'!E385="l19",1,0)))</f>
        <v>0</v>
      </c>
      <c r="U385">
        <f>IF('1. Data'!E385="e18",1,IF('1. Data'!E385="m18",1,IF('1. Data'!E385="l18",1,0)))</f>
        <v>1</v>
      </c>
      <c r="V385">
        <f>IF('1. Data'!K385="y",IF(T385=1,1,0),0)</f>
        <v>0</v>
      </c>
      <c r="W385">
        <f>IF('1. Data'!K385="y",IF(U385=1,1,0),0)</f>
        <v>0</v>
      </c>
      <c r="X385">
        <f>IF('1. Data'!L385="y",IF(T385=1,1,0),0)</f>
        <v>0</v>
      </c>
      <c r="Y385">
        <f>IF('1. Data'!L385="y",IF(U385=1,1,0),0)</f>
        <v>0</v>
      </c>
      <c r="Z385">
        <f t="shared" si="12"/>
        <v>0</v>
      </c>
      <c r="AA385">
        <f t="shared" si="13"/>
        <v>0</v>
      </c>
    </row>
    <row r="386" spans="1:27" x14ac:dyDescent="0.25">
      <c r="A386">
        <v>382</v>
      </c>
      <c r="B386" t="s">
        <v>1375</v>
      </c>
      <c r="C386" t="s">
        <v>891</v>
      </c>
      <c r="D386" t="s">
        <v>385</v>
      </c>
      <c r="E386" t="s">
        <v>2</v>
      </c>
      <c r="F386">
        <v>1789</v>
      </c>
      <c r="G386" t="s">
        <v>2105</v>
      </c>
      <c r="H386" t="s">
        <v>1</v>
      </c>
      <c r="I386" t="s">
        <v>1</v>
      </c>
      <c r="M386" t="s">
        <v>1</v>
      </c>
      <c r="R386" t="s">
        <v>2116</v>
      </c>
      <c r="T386">
        <f>IF('1. Data'!E386="e19",1,IF('1. Data'!E386="m19",1,IF('1. Data'!E386="l19",1,0)))</f>
        <v>0</v>
      </c>
      <c r="U386">
        <f>IF('1. Data'!E386="e18",1,IF('1. Data'!E386="m18",1,IF('1. Data'!E386="l18",1,0)))</f>
        <v>1</v>
      </c>
      <c r="V386">
        <f>IF('1. Data'!K386="y",IF(T386=1,1,0),0)</f>
        <v>0</v>
      </c>
      <c r="W386">
        <f>IF('1. Data'!K386="y",IF(U386=1,1,0),0)</f>
        <v>0</v>
      </c>
      <c r="X386">
        <f>IF('1. Data'!L386="y",IF(T386=1,1,0),0)</f>
        <v>0</v>
      </c>
      <c r="Y386">
        <f>IF('1. Data'!L386="y",IF(U386=1,1,0),0)</f>
        <v>0</v>
      </c>
      <c r="Z386">
        <f t="shared" si="12"/>
        <v>0</v>
      </c>
      <c r="AA386">
        <f t="shared" si="13"/>
        <v>0</v>
      </c>
    </row>
    <row r="387" spans="1:27" x14ac:dyDescent="0.25">
      <c r="A387">
        <v>383</v>
      </c>
      <c r="B387" t="s">
        <v>1376</v>
      </c>
      <c r="C387" t="s">
        <v>892</v>
      </c>
      <c r="D387" t="s">
        <v>386</v>
      </c>
      <c r="E387" t="s">
        <v>2</v>
      </c>
      <c r="G387" t="s">
        <v>2105</v>
      </c>
      <c r="H387" t="s">
        <v>1</v>
      </c>
      <c r="I387" t="s">
        <v>1</v>
      </c>
      <c r="M387" t="s">
        <v>1</v>
      </c>
      <c r="R387" t="s">
        <v>2116</v>
      </c>
      <c r="T387">
        <f>IF('1. Data'!E387="e19",1,IF('1. Data'!E387="m19",1,IF('1. Data'!E387="l19",1,0)))</f>
        <v>0</v>
      </c>
      <c r="U387">
        <f>IF('1. Data'!E387="e18",1,IF('1. Data'!E387="m18",1,IF('1. Data'!E387="l18",1,0)))</f>
        <v>1</v>
      </c>
      <c r="V387">
        <f>IF('1. Data'!K387="y",IF(T387=1,1,0),0)</f>
        <v>0</v>
      </c>
      <c r="W387">
        <f>IF('1. Data'!K387="y",IF(U387=1,1,0),0)</f>
        <v>0</v>
      </c>
      <c r="X387">
        <f>IF('1. Data'!L387="y",IF(T387=1,1,0),0)</f>
        <v>0</v>
      </c>
      <c r="Y387">
        <f>IF('1. Data'!L387="y",IF(U387=1,1,0),0)</f>
        <v>0</v>
      </c>
      <c r="Z387">
        <f t="shared" si="12"/>
        <v>0</v>
      </c>
      <c r="AA387">
        <f t="shared" si="13"/>
        <v>0</v>
      </c>
    </row>
    <row r="388" spans="1:27" x14ac:dyDescent="0.25">
      <c r="A388">
        <v>384</v>
      </c>
      <c r="B388" t="s">
        <v>1377</v>
      </c>
      <c r="C388" t="s">
        <v>893</v>
      </c>
      <c r="D388" t="s">
        <v>387</v>
      </c>
      <c r="E388" t="s">
        <v>0</v>
      </c>
      <c r="G388" t="s">
        <v>2105</v>
      </c>
      <c r="H388" t="s">
        <v>1</v>
      </c>
      <c r="I388" t="s">
        <v>1</v>
      </c>
      <c r="M388" t="s">
        <v>1</v>
      </c>
      <c r="R388" t="s">
        <v>2116</v>
      </c>
      <c r="T388">
        <f>IF('1. Data'!E388="e19",1,IF('1. Data'!E388="m19",1,IF('1. Data'!E388="l19",1,0)))</f>
        <v>1</v>
      </c>
      <c r="U388">
        <f>IF('1. Data'!E388="e18",1,IF('1. Data'!E388="m18",1,IF('1. Data'!E388="l18",1,0)))</f>
        <v>0</v>
      </c>
      <c r="V388">
        <f>IF('1. Data'!K388="y",IF(T388=1,1,0),0)</f>
        <v>0</v>
      </c>
      <c r="W388">
        <f>IF('1. Data'!K388="y",IF(U388=1,1,0),0)</f>
        <v>0</v>
      </c>
      <c r="X388">
        <f>IF('1. Data'!L388="y",IF(T388=1,1,0),0)</f>
        <v>0</v>
      </c>
      <c r="Y388">
        <f>IF('1. Data'!L388="y",IF(U388=1,1,0),0)</f>
        <v>0</v>
      </c>
      <c r="Z388">
        <f t="shared" si="12"/>
        <v>0</v>
      </c>
      <c r="AA388">
        <f t="shared" si="13"/>
        <v>0</v>
      </c>
    </row>
    <row r="389" spans="1:27" x14ac:dyDescent="0.25">
      <c r="A389">
        <v>385</v>
      </c>
      <c r="B389" t="s">
        <v>1378</v>
      </c>
      <c r="C389" t="s">
        <v>894</v>
      </c>
      <c r="D389" t="s">
        <v>388</v>
      </c>
      <c r="E389" t="s">
        <v>493</v>
      </c>
      <c r="G389" t="s">
        <v>2105</v>
      </c>
      <c r="J389" t="s">
        <v>1</v>
      </c>
      <c r="K389" t="s">
        <v>1</v>
      </c>
      <c r="M389" t="s">
        <v>1</v>
      </c>
      <c r="R389" t="s">
        <v>2116</v>
      </c>
      <c r="T389">
        <f>IF('1. Data'!E389="e19",1,IF('1. Data'!E389="m19",1,IF('1. Data'!E389="l19",1,0)))</f>
        <v>1</v>
      </c>
      <c r="U389">
        <f>IF('1. Data'!E389="e18",1,IF('1. Data'!E389="m18",1,IF('1. Data'!E389="l18",1,0)))</f>
        <v>0</v>
      </c>
      <c r="V389">
        <f>IF('1. Data'!K389="y",IF(T389=1,1,0),0)</f>
        <v>1</v>
      </c>
      <c r="W389">
        <f>IF('1. Data'!K389="y",IF(U389=1,1,0),0)</f>
        <v>0</v>
      </c>
      <c r="X389">
        <f>IF('1. Data'!L389="y",IF(T389=1,1,0),0)</f>
        <v>0</v>
      </c>
      <c r="Y389">
        <f>IF('1. Data'!L389="y",IF(U389=1,1,0),0)</f>
        <v>0</v>
      </c>
      <c r="Z389">
        <f t="shared" si="12"/>
        <v>0</v>
      </c>
      <c r="AA389">
        <f t="shared" si="13"/>
        <v>1</v>
      </c>
    </row>
    <row r="390" spans="1:27" x14ac:dyDescent="0.25">
      <c r="A390">
        <v>386</v>
      </c>
      <c r="B390" t="s">
        <v>1379</v>
      </c>
      <c r="C390" t="s">
        <v>895</v>
      </c>
      <c r="D390" t="s">
        <v>389</v>
      </c>
      <c r="E390" t="s">
        <v>3</v>
      </c>
      <c r="G390" t="s">
        <v>2105</v>
      </c>
      <c r="H390" t="s">
        <v>1</v>
      </c>
      <c r="I390" t="s">
        <v>1</v>
      </c>
      <c r="L390" t="s">
        <v>1</v>
      </c>
      <c r="M390" t="s">
        <v>1</v>
      </c>
      <c r="R390" t="s">
        <v>2116</v>
      </c>
      <c r="T390">
        <f>IF('1. Data'!E390="e19",1,IF('1. Data'!E390="m19",1,IF('1. Data'!E390="l19",1,0)))</f>
        <v>0</v>
      </c>
      <c r="U390">
        <f>IF('1. Data'!E390="e18",1,IF('1. Data'!E390="m18",1,IF('1. Data'!E390="l18",1,0)))</f>
        <v>1</v>
      </c>
      <c r="V390">
        <f>IF('1. Data'!K390="y",IF(T390=1,1,0),0)</f>
        <v>0</v>
      </c>
      <c r="W390">
        <f>IF('1. Data'!K390="y",IF(U390=1,1,0),0)</f>
        <v>0</v>
      </c>
      <c r="X390">
        <f>IF('1. Data'!L390="y",IF(T390=1,1,0),0)</f>
        <v>0</v>
      </c>
      <c r="Y390">
        <f>IF('1. Data'!L390="y",IF(U390=1,1,0),0)</f>
        <v>1</v>
      </c>
      <c r="Z390">
        <f t="shared" ref="Z390:Z453" si="14">IF(H390="",IF(I390="y",1,0),0)</f>
        <v>0</v>
      </c>
      <c r="AA390">
        <f t="shared" ref="AA390:AA453" si="15">IF(H390="",IF(J390="y",1,0),0)</f>
        <v>0</v>
      </c>
    </row>
    <row r="391" spans="1:27" x14ac:dyDescent="0.25">
      <c r="A391">
        <v>387</v>
      </c>
      <c r="B391" t="s">
        <v>1380</v>
      </c>
      <c r="C391" t="s">
        <v>896</v>
      </c>
      <c r="D391" t="s">
        <v>390</v>
      </c>
      <c r="E391" t="s">
        <v>0</v>
      </c>
      <c r="G391" t="s">
        <v>2105</v>
      </c>
      <c r="H391" t="s">
        <v>1</v>
      </c>
      <c r="I391" t="s">
        <v>1</v>
      </c>
      <c r="R391" t="s">
        <v>2116</v>
      </c>
      <c r="T391">
        <f>IF('1. Data'!E391="e19",1,IF('1. Data'!E391="m19",1,IF('1. Data'!E391="l19",1,0)))</f>
        <v>1</v>
      </c>
      <c r="U391">
        <f>IF('1. Data'!E391="e18",1,IF('1. Data'!E391="m18",1,IF('1. Data'!E391="l18",1,0)))</f>
        <v>0</v>
      </c>
      <c r="V391">
        <f>IF('1. Data'!K391="y",IF(T391=1,1,0),0)</f>
        <v>0</v>
      </c>
      <c r="W391">
        <f>IF('1. Data'!K391="y",IF(U391=1,1,0),0)</f>
        <v>0</v>
      </c>
      <c r="X391">
        <f>IF('1. Data'!L391="y",IF(T391=1,1,0),0)</f>
        <v>0</v>
      </c>
      <c r="Y391">
        <f>IF('1. Data'!L391="y",IF(U391=1,1,0),0)</f>
        <v>0</v>
      </c>
      <c r="Z391">
        <f t="shared" si="14"/>
        <v>0</v>
      </c>
      <c r="AA391">
        <f t="shared" si="15"/>
        <v>0</v>
      </c>
    </row>
    <row r="392" spans="1:27" x14ac:dyDescent="0.25">
      <c r="A392">
        <v>388</v>
      </c>
      <c r="B392" t="s">
        <v>1381</v>
      </c>
      <c r="C392" t="s">
        <v>897</v>
      </c>
      <c r="D392" t="s">
        <v>391</v>
      </c>
      <c r="E392" t="s">
        <v>3</v>
      </c>
      <c r="F392">
        <v>1713</v>
      </c>
      <c r="G392" t="s">
        <v>2105</v>
      </c>
      <c r="H392" t="s">
        <v>1</v>
      </c>
      <c r="I392" t="s">
        <v>1</v>
      </c>
      <c r="M392" t="s">
        <v>1</v>
      </c>
      <c r="R392" t="s">
        <v>2116</v>
      </c>
      <c r="T392">
        <f>IF('1. Data'!E392="e19",1,IF('1. Data'!E392="m19",1,IF('1. Data'!E392="l19",1,0)))</f>
        <v>0</v>
      </c>
      <c r="U392">
        <f>IF('1. Data'!E392="e18",1,IF('1. Data'!E392="m18",1,IF('1. Data'!E392="l18",1,0)))</f>
        <v>1</v>
      </c>
      <c r="V392">
        <f>IF('1. Data'!K392="y",IF(T392=1,1,0),0)</f>
        <v>0</v>
      </c>
      <c r="W392">
        <f>IF('1. Data'!K392="y",IF(U392=1,1,0),0)</f>
        <v>0</v>
      </c>
      <c r="X392">
        <f>IF('1. Data'!L392="y",IF(T392=1,1,0),0)</f>
        <v>0</v>
      </c>
      <c r="Y392">
        <f>IF('1. Data'!L392="y",IF(U392=1,1,0),0)</f>
        <v>0</v>
      </c>
      <c r="Z392">
        <f t="shared" si="14"/>
        <v>0</v>
      </c>
      <c r="AA392">
        <f t="shared" si="15"/>
        <v>0</v>
      </c>
    </row>
    <row r="393" spans="1:27" x14ac:dyDescent="0.25">
      <c r="A393">
        <v>389</v>
      </c>
      <c r="B393" t="s">
        <v>1382</v>
      </c>
      <c r="C393" t="s">
        <v>898</v>
      </c>
      <c r="D393" t="s">
        <v>392</v>
      </c>
      <c r="E393" t="s">
        <v>491</v>
      </c>
      <c r="G393" t="s">
        <v>2105</v>
      </c>
      <c r="H393" t="s">
        <v>1</v>
      </c>
      <c r="I393" t="s">
        <v>1</v>
      </c>
      <c r="R393" t="s">
        <v>2116</v>
      </c>
      <c r="T393">
        <f>IF('1. Data'!E393="e19",1,IF('1. Data'!E393="m19",1,IF('1. Data'!E393="l19",1,0)))</f>
        <v>0</v>
      </c>
      <c r="U393">
        <f>IF('1. Data'!E393="e18",1,IF('1. Data'!E393="m18",1,IF('1. Data'!E393="l18",1,0)))</f>
        <v>1</v>
      </c>
      <c r="V393">
        <f>IF('1. Data'!K393="y",IF(T393=1,1,0),0)</f>
        <v>0</v>
      </c>
      <c r="W393">
        <f>IF('1. Data'!K393="y",IF(U393=1,1,0),0)</f>
        <v>0</v>
      </c>
      <c r="X393">
        <f>IF('1. Data'!L393="y",IF(T393=1,1,0),0)</f>
        <v>0</v>
      </c>
      <c r="Y393">
        <f>IF('1. Data'!L393="y",IF(U393=1,1,0),0)</f>
        <v>0</v>
      </c>
      <c r="Z393">
        <f t="shared" si="14"/>
        <v>0</v>
      </c>
      <c r="AA393">
        <f t="shared" si="15"/>
        <v>0</v>
      </c>
    </row>
    <row r="394" spans="1:27" x14ac:dyDescent="0.25">
      <c r="A394">
        <v>390</v>
      </c>
      <c r="B394" t="s">
        <v>1383</v>
      </c>
      <c r="C394" t="s">
        <v>899</v>
      </c>
      <c r="D394" t="s">
        <v>393</v>
      </c>
      <c r="E394" t="s">
        <v>491</v>
      </c>
      <c r="G394" t="s">
        <v>2105</v>
      </c>
      <c r="H394" t="s">
        <v>1</v>
      </c>
      <c r="I394" t="s">
        <v>1</v>
      </c>
      <c r="M394" t="s">
        <v>1</v>
      </c>
      <c r="R394" t="s">
        <v>2116</v>
      </c>
      <c r="T394">
        <f>IF('1. Data'!E394="e19",1,IF('1. Data'!E394="m19",1,IF('1. Data'!E394="l19",1,0)))</f>
        <v>0</v>
      </c>
      <c r="U394">
        <f>IF('1. Data'!E394="e18",1,IF('1. Data'!E394="m18",1,IF('1. Data'!E394="l18",1,0)))</f>
        <v>1</v>
      </c>
      <c r="V394">
        <f>IF('1. Data'!K394="y",IF(T394=1,1,0),0)</f>
        <v>0</v>
      </c>
      <c r="W394">
        <f>IF('1. Data'!K394="y",IF(U394=1,1,0),0)</f>
        <v>0</v>
      </c>
      <c r="X394">
        <f>IF('1. Data'!L394="y",IF(T394=1,1,0),0)</f>
        <v>0</v>
      </c>
      <c r="Y394">
        <f>IF('1. Data'!L394="y",IF(U394=1,1,0),0)</f>
        <v>0</v>
      </c>
      <c r="Z394">
        <f t="shared" si="14"/>
        <v>0</v>
      </c>
      <c r="AA394">
        <f t="shared" si="15"/>
        <v>0</v>
      </c>
    </row>
    <row r="395" spans="1:27" x14ac:dyDescent="0.25">
      <c r="A395">
        <v>391</v>
      </c>
      <c r="B395" t="s">
        <v>1384</v>
      </c>
      <c r="C395" t="s">
        <v>900</v>
      </c>
      <c r="D395" t="s">
        <v>394</v>
      </c>
      <c r="E395" t="s">
        <v>0</v>
      </c>
      <c r="G395" t="s">
        <v>2105</v>
      </c>
      <c r="J395" t="s">
        <v>1</v>
      </c>
      <c r="M395" t="s">
        <v>1</v>
      </c>
      <c r="Q395" t="s">
        <v>1</v>
      </c>
      <c r="R395" t="s">
        <v>2116</v>
      </c>
      <c r="T395">
        <f>IF('1. Data'!E395="e19",1,IF('1. Data'!E395="m19",1,IF('1. Data'!E395="l19",1,0)))</f>
        <v>1</v>
      </c>
      <c r="U395">
        <f>IF('1. Data'!E395="e18",1,IF('1. Data'!E395="m18",1,IF('1. Data'!E395="l18",1,0)))</f>
        <v>0</v>
      </c>
      <c r="V395">
        <f>IF('1. Data'!K395="y",IF(T395=1,1,0),0)</f>
        <v>0</v>
      </c>
      <c r="W395">
        <f>IF('1. Data'!K395="y",IF(U395=1,1,0),0)</f>
        <v>0</v>
      </c>
      <c r="X395">
        <f>IF('1. Data'!L395="y",IF(T395=1,1,0),0)</f>
        <v>0</v>
      </c>
      <c r="Y395">
        <f>IF('1. Data'!L395="y",IF(U395=1,1,0),0)</f>
        <v>0</v>
      </c>
      <c r="Z395">
        <f t="shared" si="14"/>
        <v>0</v>
      </c>
      <c r="AA395">
        <f t="shared" si="15"/>
        <v>1</v>
      </c>
    </row>
    <row r="396" spans="1:27" x14ac:dyDescent="0.25">
      <c r="A396">
        <v>392</v>
      </c>
      <c r="B396" t="s">
        <v>1385</v>
      </c>
      <c r="C396" t="s">
        <v>901</v>
      </c>
      <c r="D396" t="s">
        <v>395</v>
      </c>
      <c r="E396" t="s">
        <v>491</v>
      </c>
      <c r="G396" t="s">
        <v>2105</v>
      </c>
      <c r="H396" t="s">
        <v>1</v>
      </c>
      <c r="I396" t="s">
        <v>1</v>
      </c>
      <c r="J396" t="s">
        <v>1</v>
      </c>
      <c r="M396" t="s">
        <v>1</v>
      </c>
      <c r="R396" t="s">
        <v>2116</v>
      </c>
      <c r="T396">
        <f>IF('1. Data'!E396="e19",1,IF('1. Data'!E396="m19",1,IF('1. Data'!E396="l19",1,0)))</f>
        <v>0</v>
      </c>
      <c r="U396">
        <f>IF('1. Data'!E396="e18",1,IF('1. Data'!E396="m18",1,IF('1. Data'!E396="l18",1,0)))</f>
        <v>1</v>
      </c>
      <c r="V396">
        <f>IF('1. Data'!K396="y",IF(T396=1,1,0),0)</f>
        <v>0</v>
      </c>
      <c r="W396">
        <f>IF('1. Data'!K396="y",IF(U396=1,1,0),0)</f>
        <v>0</v>
      </c>
      <c r="X396">
        <f>IF('1. Data'!L396="y",IF(T396=1,1,0),0)</f>
        <v>0</v>
      </c>
      <c r="Y396">
        <f>IF('1. Data'!L396="y",IF(U396=1,1,0),0)</f>
        <v>0</v>
      </c>
      <c r="Z396">
        <f t="shared" si="14"/>
        <v>0</v>
      </c>
      <c r="AA396">
        <f t="shared" si="15"/>
        <v>0</v>
      </c>
    </row>
    <row r="397" spans="1:27" x14ac:dyDescent="0.25">
      <c r="A397">
        <v>393</v>
      </c>
      <c r="B397" t="s">
        <v>1386</v>
      </c>
      <c r="C397" t="s">
        <v>902</v>
      </c>
      <c r="D397" t="s">
        <v>396</v>
      </c>
      <c r="E397" t="s">
        <v>2</v>
      </c>
      <c r="G397" t="s">
        <v>2105</v>
      </c>
      <c r="I397" t="s">
        <v>1</v>
      </c>
      <c r="K397" t="s">
        <v>1</v>
      </c>
      <c r="M397" t="s">
        <v>1</v>
      </c>
      <c r="Q397" t="s">
        <v>1</v>
      </c>
      <c r="R397" t="s">
        <v>2116</v>
      </c>
      <c r="T397">
        <f>IF('1. Data'!E397="e19",1,IF('1. Data'!E397="m19",1,IF('1. Data'!E397="l19",1,0)))</f>
        <v>0</v>
      </c>
      <c r="U397">
        <f>IF('1. Data'!E397="e18",1,IF('1. Data'!E397="m18",1,IF('1. Data'!E397="l18",1,0)))</f>
        <v>1</v>
      </c>
      <c r="V397">
        <f>IF('1. Data'!K397="y",IF(T397=1,1,0),0)</f>
        <v>0</v>
      </c>
      <c r="W397">
        <f>IF('1. Data'!K397="y",IF(U397=1,1,0),0)</f>
        <v>1</v>
      </c>
      <c r="X397">
        <f>IF('1. Data'!L397="y",IF(T397=1,1,0),0)</f>
        <v>0</v>
      </c>
      <c r="Y397">
        <f>IF('1. Data'!L397="y",IF(U397=1,1,0),0)</f>
        <v>0</v>
      </c>
      <c r="Z397">
        <f t="shared" si="14"/>
        <v>1</v>
      </c>
      <c r="AA397">
        <f t="shared" si="15"/>
        <v>0</v>
      </c>
    </row>
    <row r="398" spans="1:27" x14ac:dyDescent="0.25">
      <c r="A398">
        <v>394</v>
      </c>
      <c r="B398" t="s">
        <v>1387</v>
      </c>
      <c r="C398" t="s">
        <v>903</v>
      </c>
      <c r="D398" t="s">
        <v>397</v>
      </c>
      <c r="E398" t="s">
        <v>3</v>
      </c>
      <c r="G398" t="s">
        <v>2105</v>
      </c>
      <c r="H398" t="s">
        <v>1</v>
      </c>
      <c r="I398" t="s">
        <v>1</v>
      </c>
      <c r="R398" t="s">
        <v>2116</v>
      </c>
      <c r="T398">
        <f>IF('1. Data'!E398="e19",1,IF('1. Data'!E398="m19",1,IF('1. Data'!E398="l19",1,0)))</f>
        <v>0</v>
      </c>
      <c r="U398">
        <f>IF('1. Data'!E398="e18",1,IF('1. Data'!E398="m18",1,IF('1. Data'!E398="l18",1,0)))</f>
        <v>1</v>
      </c>
      <c r="V398">
        <f>IF('1. Data'!K398="y",IF(T398=1,1,0),0)</f>
        <v>0</v>
      </c>
      <c r="W398">
        <f>IF('1. Data'!K398="y",IF(U398=1,1,0),0)</f>
        <v>0</v>
      </c>
      <c r="X398">
        <f>IF('1. Data'!L398="y",IF(T398=1,1,0),0)</f>
        <v>0</v>
      </c>
      <c r="Y398">
        <f>IF('1. Data'!L398="y",IF(U398=1,1,0),0)</f>
        <v>0</v>
      </c>
      <c r="Z398">
        <f t="shared" si="14"/>
        <v>0</v>
      </c>
      <c r="AA398">
        <f t="shared" si="15"/>
        <v>0</v>
      </c>
    </row>
    <row r="399" spans="1:27" x14ac:dyDescent="0.25">
      <c r="A399">
        <v>395</v>
      </c>
      <c r="B399" t="s">
        <v>1388</v>
      </c>
      <c r="C399" t="s">
        <v>904</v>
      </c>
      <c r="D399" t="s">
        <v>398</v>
      </c>
      <c r="E399" t="s">
        <v>491</v>
      </c>
      <c r="G399" t="s">
        <v>2105</v>
      </c>
      <c r="H399" t="s">
        <v>1</v>
      </c>
      <c r="I399" t="s">
        <v>1</v>
      </c>
      <c r="M399" t="s">
        <v>1</v>
      </c>
      <c r="R399" t="s">
        <v>2116</v>
      </c>
      <c r="T399">
        <f>IF('1. Data'!E399="e19",1,IF('1. Data'!E399="m19",1,IF('1. Data'!E399="l19",1,0)))</f>
        <v>0</v>
      </c>
      <c r="U399">
        <f>IF('1. Data'!E399="e18",1,IF('1. Data'!E399="m18",1,IF('1. Data'!E399="l18",1,0)))</f>
        <v>1</v>
      </c>
      <c r="V399">
        <f>IF('1. Data'!K399="y",IF(T399=1,1,0),0)</f>
        <v>0</v>
      </c>
      <c r="W399">
        <f>IF('1. Data'!K399="y",IF(U399=1,1,0),0)</f>
        <v>0</v>
      </c>
      <c r="X399">
        <f>IF('1. Data'!L399="y",IF(T399=1,1,0),0)</f>
        <v>0</v>
      </c>
      <c r="Y399">
        <f>IF('1. Data'!L399="y",IF(U399=1,1,0),0)</f>
        <v>0</v>
      </c>
      <c r="Z399">
        <f t="shared" si="14"/>
        <v>0</v>
      </c>
      <c r="AA399">
        <f t="shared" si="15"/>
        <v>0</v>
      </c>
    </row>
    <row r="400" spans="1:27" x14ac:dyDescent="0.25">
      <c r="A400">
        <v>396</v>
      </c>
      <c r="B400" t="s">
        <v>1389</v>
      </c>
      <c r="C400" t="s">
        <v>905</v>
      </c>
      <c r="D400" t="s">
        <v>399</v>
      </c>
      <c r="E400" t="s">
        <v>497</v>
      </c>
      <c r="G400" t="s">
        <v>2105</v>
      </c>
      <c r="H400" t="s">
        <v>1</v>
      </c>
      <c r="I400" t="s">
        <v>1</v>
      </c>
      <c r="M400" t="s">
        <v>1</v>
      </c>
      <c r="R400" t="s">
        <v>2116</v>
      </c>
      <c r="T400">
        <f>IF('1. Data'!E400="e19",1,IF('1. Data'!E400="m19",1,IF('1. Data'!E400="l19",1,0)))</f>
        <v>0</v>
      </c>
      <c r="U400">
        <f>IF('1. Data'!E400="e18",1,IF('1. Data'!E400="m18",1,IF('1. Data'!E400="l18",1,0)))</f>
        <v>0</v>
      </c>
      <c r="V400">
        <f>IF('1. Data'!K400="y",IF(T400=1,1,0),0)</f>
        <v>0</v>
      </c>
      <c r="W400">
        <f>IF('1. Data'!K400="y",IF(U400=1,1,0),0)</f>
        <v>0</v>
      </c>
      <c r="X400">
        <f>IF('1. Data'!L400="y",IF(T400=1,1,0),0)</f>
        <v>0</v>
      </c>
      <c r="Y400">
        <f>IF('1. Data'!L400="y",IF(U400=1,1,0),0)</f>
        <v>0</v>
      </c>
      <c r="Z400">
        <f t="shared" si="14"/>
        <v>0</v>
      </c>
      <c r="AA400">
        <f t="shared" si="15"/>
        <v>0</v>
      </c>
    </row>
    <row r="401" spans="1:27" x14ac:dyDescent="0.25">
      <c r="A401">
        <v>397</v>
      </c>
      <c r="B401" t="s">
        <v>1390</v>
      </c>
      <c r="C401" t="s">
        <v>906</v>
      </c>
      <c r="D401" t="s">
        <v>400</v>
      </c>
      <c r="E401" t="s">
        <v>2</v>
      </c>
      <c r="G401" t="s">
        <v>2105</v>
      </c>
      <c r="H401" t="s">
        <v>1</v>
      </c>
      <c r="I401" t="s">
        <v>1</v>
      </c>
      <c r="M401" t="s">
        <v>1</v>
      </c>
      <c r="R401" t="s">
        <v>2116</v>
      </c>
      <c r="T401">
        <f>IF('1. Data'!E401="e19",1,IF('1. Data'!E401="m19",1,IF('1. Data'!E401="l19",1,0)))</f>
        <v>0</v>
      </c>
      <c r="U401">
        <f>IF('1. Data'!E401="e18",1,IF('1. Data'!E401="m18",1,IF('1. Data'!E401="l18",1,0)))</f>
        <v>1</v>
      </c>
      <c r="V401">
        <f>IF('1. Data'!K401="y",IF(T401=1,1,0),0)</f>
        <v>0</v>
      </c>
      <c r="W401">
        <f>IF('1. Data'!K401="y",IF(U401=1,1,0),0)</f>
        <v>0</v>
      </c>
      <c r="X401">
        <f>IF('1. Data'!L401="y",IF(T401=1,1,0),0)</f>
        <v>0</v>
      </c>
      <c r="Y401">
        <f>IF('1. Data'!L401="y",IF(U401=1,1,0),0)</f>
        <v>0</v>
      </c>
      <c r="Z401">
        <f t="shared" si="14"/>
        <v>0</v>
      </c>
      <c r="AA401">
        <f t="shared" si="15"/>
        <v>0</v>
      </c>
    </row>
    <row r="402" spans="1:27" x14ac:dyDescent="0.25">
      <c r="A402">
        <v>398</v>
      </c>
      <c r="B402" t="s">
        <v>1391</v>
      </c>
      <c r="C402" t="s">
        <v>907</v>
      </c>
      <c r="D402" t="s">
        <v>401</v>
      </c>
      <c r="E402" t="s">
        <v>491</v>
      </c>
      <c r="G402" t="s">
        <v>2105</v>
      </c>
      <c r="H402" t="s">
        <v>1</v>
      </c>
      <c r="I402" t="s">
        <v>1</v>
      </c>
      <c r="M402" t="s">
        <v>1</v>
      </c>
      <c r="R402" t="s">
        <v>2116</v>
      </c>
      <c r="T402">
        <f>IF('1. Data'!E402="e19",1,IF('1. Data'!E402="m19",1,IF('1. Data'!E402="l19",1,0)))</f>
        <v>0</v>
      </c>
      <c r="U402">
        <f>IF('1. Data'!E402="e18",1,IF('1. Data'!E402="m18",1,IF('1. Data'!E402="l18",1,0)))</f>
        <v>1</v>
      </c>
      <c r="V402">
        <f>IF('1. Data'!K402="y",IF(T402=1,1,0),0)</f>
        <v>0</v>
      </c>
      <c r="W402">
        <f>IF('1. Data'!K402="y",IF(U402=1,1,0),0)</f>
        <v>0</v>
      </c>
      <c r="X402">
        <f>IF('1. Data'!L402="y",IF(T402=1,1,0),0)</f>
        <v>0</v>
      </c>
      <c r="Y402">
        <f>IF('1. Data'!L402="y",IF(U402=1,1,0),0)</f>
        <v>0</v>
      </c>
      <c r="Z402">
        <f t="shared" si="14"/>
        <v>0</v>
      </c>
      <c r="AA402">
        <f t="shared" si="15"/>
        <v>0</v>
      </c>
    </row>
    <row r="403" spans="1:27" x14ac:dyDescent="0.25">
      <c r="A403">
        <v>399</v>
      </c>
      <c r="B403" t="s">
        <v>1392</v>
      </c>
      <c r="C403" t="s">
        <v>908</v>
      </c>
      <c r="D403" t="s">
        <v>402</v>
      </c>
      <c r="E403" t="s">
        <v>491</v>
      </c>
      <c r="F403">
        <v>1764</v>
      </c>
      <c r="G403" t="s">
        <v>2105</v>
      </c>
      <c r="H403" t="s">
        <v>1</v>
      </c>
      <c r="I403" t="s">
        <v>1</v>
      </c>
      <c r="M403" t="s">
        <v>1</v>
      </c>
      <c r="R403" t="s">
        <v>2116</v>
      </c>
      <c r="T403">
        <f>IF('1. Data'!E403="e19",1,IF('1. Data'!E403="m19",1,IF('1. Data'!E403="l19",1,0)))</f>
        <v>0</v>
      </c>
      <c r="U403">
        <f>IF('1. Data'!E403="e18",1,IF('1. Data'!E403="m18",1,IF('1. Data'!E403="l18",1,0)))</f>
        <v>1</v>
      </c>
      <c r="V403">
        <f>IF('1. Data'!K403="y",IF(T403=1,1,0),0)</f>
        <v>0</v>
      </c>
      <c r="W403">
        <f>IF('1. Data'!K403="y",IF(U403=1,1,0),0)</f>
        <v>0</v>
      </c>
      <c r="X403">
        <f>IF('1. Data'!L403="y",IF(T403=1,1,0),0)</f>
        <v>0</v>
      </c>
      <c r="Y403">
        <f>IF('1. Data'!L403="y",IF(U403=1,1,0),0)</f>
        <v>0</v>
      </c>
      <c r="Z403">
        <f t="shared" si="14"/>
        <v>0</v>
      </c>
      <c r="AA403">
        <f t="shared" si="15"/>
        <v>0</v>
      </c>
    </row>
    <row r="404" spans="1:27" x14ac:dyDescent="0.25">
      <c r="A404">
        <v>400</v>
      </c>
      <c r="B404" t="s">
        <v>1393</v>
      </c>
      <c r="C404" t="s">
        <v>909</v>
      </c>
      <c r="D404" t="s">
        <v>403</v>
      </c>
      <c r="E404" t="s">
        <v>3</v>
      </c>
      <c r="G404" t="s">
        <v>2105</v>
      </c>
      <c r="H404" t="s">
        <v>1</v>
      </c>
      <c r="I404" t="s">
        <v>1</v>
      </c>
      <c r="L404" t="s">
        <v>1</v>
      </c>
      <c r="M404" t="s">
        <v>1</v>
      </c>
      <c r="Q404" t="s">
        <v>1</v>
      </c>
      <c r="R404" t="s">
        <v>2116</v>
      </c>
      <c r="T404">
        <f>IF('1. Data'!E404="e19",1,IF('1. Data'!E404="m19",1,IF('1. Data'!E404="l19",1,0)))</f>
        <v>0</v>
      </c>
      <c r="U404">
        <f>IF('1. Data'!E404="e18",1,IF('1. Data'!E404="m18",1,IF('1. Data'!E404="l18",1,0)))</f>
        <v>1</v>
      </c>
      <c r="V404">
        <f>IF('1. Data'!K404="y",IF(T404=1,1,0),0)</f>
        <v>0</v>
      </c>
      <c r="W404">
        <f>IF('1. Data'!K404="y",IF(U404=1,1,0),0)</f>
        <v>0</v>
      </c>
      <c r="X404">
        <f>IF('1. Data'!L404="y",IF(T404=1,1,0),0)</f>
        <v>0</v>
      </c>
      <c r="Y404">
        <f>IF('1. Data'!L404="y",IF(U404=1,1,0),0)</f>
        <v>1</v>
      </c>
      <c r="Z404">
        <f t="shared" si="14"/>
        <v>0</v>
      </c>
      <c r="AA404">
        <f t="shared" si="15"/>
        <v>0</v>
      </c>
    </row>
    <row r="405" spans="1:27" x14ac:dyDescent="0.25">
      <c r="A405">
        <v>401</v>
      </c>
      <c r="B405" t="s">
        <v>1394</v>
      </c>
      <c r="C405" t="s">
        <v>910</v>
      </c>
      <c r="D405" t="s">
        <v>404</v>
      </c>
      <c r="E405" t="s">
        <v>3</v>
      </c>
      <c r="G405" t="s">
        <v>2105</v>
      </c>
      <c r="H405" t="s">
        <v>1</v>
      </c>
      <c r="I405" t="s">
        <v>1</v>
      </c>
      <c r="M405" t="s">
        <v>1</v>
      </c>
      <c r="R405" t="s">
        <v>2116</v>
      </c>
      <c r="T405">
        <f>IF('1. Data'!E405="e19",1,IF('1. Data'!E405="m19",1,IF('1. Data'!E405="l19",1,0)))</f>
        <v>0</v>
      </c>
      <c r="U405">
        <f>IF('1. Data'!E405="e18",1,IF('1. Data'!E405="m18",1,IF('1. Data'!E405="l18",1,0)))</f>
        <v>1</v>
      </c>
      <c r="V405">
        <f>IF('1. Data'!K405="y",IF(T405=1,1,0),0)</f>
        <v>0</v>
      </c>
      <c r="W405">
        <f>IF('1. Data'!K405="y",IF(U405=1,1,0),0)</f>
        <v>0</v>
      </c>
      <c r="X405">
        <f>IF('1. Data'!L405="y",IF(T405=1,1,0),0)</f>
        <v>0</v>
      </c>
      <c r="Y405">
        <f>IF('1. Data'!L405="y",IF(U405=1,1,0),0)</f>
        <v>0</v>
      </c>
      <c r="Z405">
        <f t="shared" si="14"/>
        <v>0</v>
      </c>
      <c r="AA405">
        <f t="shared" si="15"/>
        <v>0</v>
      </c>
    </row>
    <row r="406" spans="1:27" x14ac:dyDescent="0.25">
      <c r="A406">
        <v>402</v>
      </c>
      <c r="B406" t="s">
        <v>1395</v>
      </c>
      <c r="C406" t="s">
        <v>911</v>
      </c>
      <c r="D406" t="s">
        <v>405</v>
      </c>
      <c r="E406" t="s">
        <v>2</v>
      </c>
      <c r="G406" t="s">
        <v>2105</v>
      </c>
      <c r="I406" t="s">
        <v>1</v>
      </c>
      <c r="Q406" t="s">
        <v>1</v>
      </c>
      <c r="R406" t="s">
        <v>2116</v>
      </c>
      <c r="T406">
        <f>IF('1. Data'!E406="e19",1,IF('1. Data'!E406="m19",1,IF('1. Data'!E406="l19",1,0)))</f>
        <v>0</v>
      </c>
      <c r="U406">
        <f>IF('1. Data'!E406="e18",1,IF('1. Data'!E406="m18",1,IF('1. Data'!E406="l18",1,0)))</f>
        <v>1</v>
      </c>
      <c r="V406">
        <f>IF('1. Data'!K406="y",IF(T406=1,1,0),0)</f>
        <v>0</v>
      </c>
      <c r="W406">
        <f>IF('1. Data'!K406="y",IF(U406=1,1,0),0)</f>
        <v>0</v>
      </c>
      <c r="X406">
        <f>IF('1. Data'!L406="y",IF(T406=1,1,0),0)</f>
        <v>0</v>
      </c>
      <c r="Y406">
        <f>IF('1. Data'!L406="y",IF(U406=1,1,0),0)</f>
        <v>0</v>
      </c>
      <c r="Z406">
        <f t="shared" si="14"/>
        <v>1</v>
      </c>
      <c r="AA406">
        <f t="shared" si="15"/>
        <v>0</v>
      </c>
    </row>
    <row r="407" spans="1:27" x14ac:dyDescent="0.25">
      <c r="A407">
        <v>403</v>
      </c>
      <c r="B407" t="s">
        <v>1396</v>
      </c>
      <c r="C407" t="s">
        <v>912</v>
      </c>
      <c r="D407" t="s">
        <v>406</v>
      </c>
      <c r="E407" t="s">
        <v>491</v>
      </c>
      <c r="G407" t="s">
        <v>2105</v>
      </c>
      <c r="I407" t="s">
        <v>1</v>
      </c>
      <c r="L407" t="s">
        <v>1</v>
      </c>
      <c r="M407" t="s">
        <v>1</v>
      </c>
      <c r="Q407" t="s">
        <v>1</v>
      </c>
      <c r="R407" t="s">
        <v>2121</v>
      </c>
      <c r="T407">
        <f>IF('1. Data'!E407="e19",1,IF('1. Data'!E407="m19",1,IF('1. Data'!E407="l19",1,0)))</f>
        <v>0</v>
      </c>
      <c r="U407">
        <f>IF('1. Data'!E407="e18",1,IF('1. Data'!E407="m18",1,IF('1. Data'!E407="l18",1,0)))</f>
        <v>1</v>
      </c>
      <c r="V407">
        <f>IF('1. Data'!K407="y",IF(T407=1,1,0),0)</f>
        <v>0</v>
      </c>
      <c r="W407">
        <f>IF('1. Data'!K407="y",IF(U407=1,1,0),0)</f>
        <v>0</v>
      </c>
      <c r="X407">
        <f>IF('1. Data'!L407="y",IF(T407=1,1,0),0)</f>
        <v>0</v>
      </c>
      <c r="Y407">
        <f>IF('1. Data'!L407="y",IF(U407=1,1,0),0)</f>
        <v>1</v>
      </c>
      <c r="Z407">
        <f t="shared" si="14"/>
        <v>1</v>
      </c>
      <c r="AA407">
        <f t="shared" si="15"/>
        <v>0</v>
      </c>
    </row>
    <row r="408" spans="1:27" x14ac:dyDescent="0.25">
      <c r="A408">
        <v>404</v>
      </c>
      <c r="B408" t="s">
        <v>1397</v>
      </c>
      <c r="C408" t="s">
        <v>913</v>
      </c>
      <c r="D408" t="s">
        <v>407</v>
      </c>
      <c r="E408" t="s">
        <v>2</v>
      </c>
      <c r="G408" t="s">
        <v>2105</v>
      </c>
      <c r="H408" t="s">
        <v>1</v>
      </c>
      <c r="I408" t="s">
        <v>1</v>
      </c>
      <c r="R408" t="s">
        <v>2116</v>
      </c>
      <c r="T408">
        <f>IF('1. Data'!E408="e19",1,IF('1. Data'!E408="m19",1,IF('1. Data'!E408="l19",1,0)))</f>
        <v>0</v>
      </c>
      <c r="U408">
        <f>IF('1. Data'!E408="e18",1,IF('1. Data'!E408="m18",1,IF('1. Data'!E408="l18",1,0)))</f>
        <v>1</v>
      </c>
      <c r="V408">
        <f>IF('1. Data'!K408="y",IF(T408=1,1,0),0)</f>
        <v>0</v>
      </c>
      <c r="W408">
        <f>IF('1. Data'!K408="y",IF(U408=1,1,0),0)</f>
        <v>0</v>
      </c>
      <c r="X408">
        <f>IF('1. Data'!L408="y",IF(T408=1,1,0),0)</f>
        <v>0</v>
      </c>
      <c r="Y408">
        <f>IF('1. Data'!L408="y",IF(U408=1,1,0),0)</f>
        <v>0</v>
      </c>
      <c r="Z408">
        <f t="shared" si="14"/>
        <v>0</v>
      </c>
      <c r="AA408">
        <f t="shared" si="15"/>
        <v>0</v>
      </c>
    </row>
    <row r="409" spans="1:27" x14ac:dyDescent="0.25">
      <c r="A409">
        <v>405</v>
      </c>
      <c r="B409" t="s">
        <v>1398</v>
      </c>
      <c r="C409" t="s">
        <v>914</v>
      </c>
      <c r="D409" t="s">
        <v>408</v>
      </c>
      <c r="E409" t="s">
        <v>2</v>
      </c>
      <c r="F409">
        <v>1798</v>
      </c>
      <c r="G409" t="s">
        <v>2105</v>
      </c>
      <c r="H409" t="s">
        <v>1</v>
      </c>
      <c r="I409" t="s">
        <v>1</v>
      </c>
      <c r="M409" t="s">
        <v>1</v>
      </c>
      <c r="Q409" t="s">
        <v>1</v>
      </c>
      <c r="R409" s="2" t="s">
        <v>2116</v>
      </c>
      <c r="T409">
        <f>IF('1. Data'!E409="e19",1,IF('1. Data'!E409="m19",1,IF('1. Data'!E409="l19",1,0)))</f>
        <v>0</v>
      </c>
      <c r="U409">
        <f>IF('1. Data'!E409="e18",1,IF('1. Data'!E409="m18",1,IF('1. Data'!E409="l18",1,0)))</f>
        <v>1</v>
      </c>
      <c r="V409">
        <f>IF('1. Data'!K409="y",IF(T409=1,1,0),0)</f>
        <v>0</v>
      </c>
      <c r="W409">
        <f>IF('1. Data'!K409="y",IF(U409=1,1,0),0)</f>
        <v>0</v>
      </c>
      <c r="X409">
        <f>IF('1. Data'!L409="y",IF(T409=1,1,0),0)</f>
        <v>0</v>
      </c>
      <c r="Y409">
        <f>IF('1. Data'!L409="y",IF(U409=1,1,0),0)</f>
        <v>0</v>
      </c>
      <c r="Z409">
        <f t="shared" si="14"/>
        <v>0</v>
      </c>
      <c r="AA409">
        <f t="shared" si="15"/>
        <v>0</v>
      </c>
    </row>
    <row r="410" spans="1:27" x14ac:dyDescent="0.25">
      <c r="A410">
        <v>406</v>
      </c>
      <c r="B410" t="s">
        <v>1399</v>
      </c>
      <c r="C410" t="s">
        <v>915</v>
      </c>
      <c r="D410" t="s">
        <v>409</v>
      </c>
      <c r="E410" t="s">
        <v>3</v>
      </c>
      <c r="G410" t="s">
        <v>2105</v>
      </c>
      <c r="H410" t="s">
        <v>1</v>
      </c>
      <c r="L410" t="s">
        <v>1</v>
      </c>
      <c r="M410" t="s">
        <v>1</v>
      </c>
      <c r="Q410" t="s">
        <v>1</v>
      </c>
      <c r="R410" t="s">
        <v>2116</v>
      </c>
      <c r="T410">
        <f>IF('1. Data'!E410="e19",1,IF('1. Data'!E410="m19",1,IF('1. Data'!E410="l19",1,0)))</f>
        <v>0</v>
      </c>
      <c r="U410">
        <f>IF('1. Data'!E410="e18",1,IF('1. Data'!E410="m18",1,IF('1. Data'!E410="l18",1,0)))</f>
        <v>1</v>
      </c>
      <c r="V410">
        <f>IF('1. Data'!K410="y",IF(T410=1,1,0),0)</f>
        <v>0</v>
      </c>
      <c r="W410">
        <f>IF('1. Data'!K410="y",IF(U410=1,1,0),0)</f>
        <v>0</v>
      </c>
      <c r="X410">
        <f>IF('1. Data'!L410="y",IF(T410=1,1,0),0)</f>
        <v>0</v>
      </c>
      <c r="Y410">
        <f>IF('1. Data'!L410="y",IF(U410=1,1,0),0)</f>
        <v>1</v>
      </c>
      <c r="Z410">
        <f t="shared" si="14"/>
        <v>0</v>
      </c>
      <c r="AA410">
        <f t="shared" si="15"/>
        <v>0</v>
      </c>
    </row>
    <row r="411" spans="1:27" x14ac:dyDescent="0.25">
      <c r="A411">
        <v>407</v>
      </c>
      <c r="B411" t="s">
        <v>1400</v>
      </c>
      <c r="C411" t="s">
        <v>916</v>
      </c>
      <c r="D411" t="s">
        <v>410</v>
      </c>
      <c r="E411" t="s">
        <v>0</v>
      </c>
      <c r="G411" t="s">
        <v>2105</v>
      </c>
      <c r="H411" t="s">
        <v>1</v>
      </c>
      <c r="I411" t="s">
        <v>1</v>
      </c>
      <c r="R411" t="s">
        <v>2116</v>
      </c>
      <c r="T411">
        <f>IF('1. Data'!E411="e19",1,IF('1. Data'!E411="m19",1,IF('1. Data'!E411="l19",1,0)))</f>
        <v>1</v>
      </c>
      <c r="U411">
        <f>IF('1. Data'!E411="e18",1,IF('1. Data'!E411="m18",1,IF('1. Data'!E411="l18",1,0)))</f>
        <v>0</v>
      </c>
      <c r="V411">
        <f>IF('1. Data'!K411="y",IF(T411=1,1,0),0)</f>
        <v>0</v>
      </c>
      <c r="W411">
        <f>IF('1. Data'!K411="y",IF(U411=1,1,0),0)</f>
        <v>0</v>
      </c>
      <c r="X411">
        <f>IF('1. Data'!L411="y",IF(T411=1,1,0),0)</f>
        <v>0</v>
      </c>
      <c r="Y411">
        <f>IF('1. Data'!L411="y",IF(U411=1,1,0),0)</f>
        <v>0</v>
      </c>
      <c r="Z411">
        <f t="shared" si="14"/>
        <v>0</v>
      </c>
      <c r="AA411">
        <f t="shared" si="15"/>
        <v>0</v>
      </c>
    </row>
    <row r="412" spans="1:27" x14ac:dyDescent="0.25">
      <c r="A412">
        <v>408</v>
      </c>
      <c r="B412" t="s">
        <v>1401</v>
      </c>
      <c r="C412" t="s">
        <v>917</v>
      </c>
      <c r="D412" t="s">
        <v>411</v>
      </c>
      <c r="E412" t="s">
        <v>497</v>
      </c>
      <c r="G412" t="s">
        <v>2105</v>
      </c>
      <c r="H412" t="s">
        <v>1</v>
      </c>
      <c r="I412" t="s">
        <v>1</v>
      </c>
      <c r="M412" t="s">
        <v>1</v>
      </c>
      <c r="R412" t="s">
        <v>2116</v>
      </c>
      <c r="T412">
        <f>IF('1. Data'!E412="e19",1,IF('1. Data'!E412="m19",1,IF('1. Data'!E412="l19",1,0)))</f>
        <v>0</v>
      </c>
      <c r="U412">
        <f>IF('1. Data'!E412="e18",1,IF('1. Data'!E412="m18",1,IF('1. Data'!E412="l18",1,0)))</f>
        <v>0</v>
      </c>
      <c r="V412">
        <f>IF('1. Data'!K412="y",IF(T412=1,1,0),0)</f>
        <v>0</v>
      </c>
      <c r="W412">
        <f>IF('1. Data'!K412="y",IF(U412=1,1,0),0)</f>
        <v>0</v>
      </c>
      <c r="X412">
        <f>IF('1. Data'!L412="y",IF(T412=1,1,0),0)</f>
        <v>0</v>
      </c>
      <c r="Y412">
        <f>IF('1. Data'!L412="y",IF(U412=1,1,0),0)</f>
        <v>0</v>
      </c>
      <c r="Z412">
        <f t="shared" si="14"/>
        <v>0</v>
      </c>
      <c r="AA412">
        <f t="shared" si="15"/>
        <v>0</v>
      </c>
    </row>
    <row r="413" spans="1:27" x14ac:dyDescent="0.25">
      <c r="A413">
        <v>409</v>
      </c>
      <c r="B413" t="s">
        <v>1402</v>
      </c>
      <c r="C413" t="s">
        <v>918</v>
      </c>
      <c r="D413" t="s">
        <v>412</v>
      </c>
      <c r="E413" t="s">
        <v>2</v>
      </c>
      <c r="G413" t="s">
        <v>2105</v>
      </c>
      <c r="H413" t="s">
        <v>1</v>
      </c>
      <c r="I413" t="s">
        <v>1</v>
      </c>
      <c r="J413" t="s">
        <v>1</v>
      </c>
      <c r="M413" t="s">
        <v>1</v>
      </c>
      <c r="Q413" t="s">
        <v>1</v>
      </c>
      <c r="R413" t="s">
        <v>2116</v>
      </c>
      <c r="T413">
        <f>IF('1. Data'!E413="e19",1,IF('1. Data'!E413="m19",1,IF('1. Data'!E413="l19",1,0)))</f>
        <v>0</v>
      </c>
      <c r="U413">
        <f>IF('1. Data'!E413="e18",1,IF('1. Data'!E413="m18",1,IF('1. Data'!E413="l18",1,0)))</f>
        <v>1</v>
      </c>
      <c r="V413">
        <f>IF('1. Data'!K413="y",IF(T413=1,1,0),0)</f>
        <v>0</v>
      </c>
      <c r="W413">
        <f>IF('1. Data'!K413="y",IF(U413=1,1,0),0)</f>
        <v>0</v>
      </c>
      <c r="X413">
        <f>IF('1. Data'!L413="y",IF(T413=1,1,0),0)</f>
        <v>0</v>
      </c>
      <c r="Y413">
        <f>IF('1. Data'!L413="y",IF(U413=1,1,0),0)</f>
        <v>0</v>
      </c>
      <c r="Z413">
        <f t="shared" si="14"/>
        <v>0</v>
      </c>
      <c r="AA413">
        <f t="shared" si="15"/>
        <v>0</v>
      </c>
    </row>
    <row r="414" spans="1:27" x14ac:dyDescent="0.25">
      <c r="A414">
        <v>410</v>
      </c>
      <c r="B414" t="s">
        <v>1403</v>
      </c>
      <c r="C414" t="s">
        <v>919</v>
      </c>
      <c r="D414" t="s">
        <v>413</v>
      </c>
      <c r="E414" t="s">
        <v>2</v>
      </c>
      <c r="F414">
        <v>1785</v>
      </c>
      <c r="G414" t="s">
        <v>2105</v>
      </c>
      <c r="H414" t="s">
        <v>1</v>
      </c>
      <c r="I414" t="s">
        <v>1</v>
      </c>
      <c r="J414" t="s">
        <v>1</v>
      </c>
      <c r="K414" t="s">
        <v>1</v>
      </c>
      <c r="M414" t="s">
        <v>1</v>
      </c>
      <c r="R414" t="s">
        <v>2116</v>
      </c>
      <c r="T414">
        <f>IF('1. Data'!E414="e19",1,IF('1. Data'!E414="m19",1,IF('1. Data'!E414="l19",1,0)))</f>
        <v>0</v>
      </c>
      <c r="U414">
        <f>IF('1. Data'!E414="e18",1,IF('1. Data'!E414="m18",1,IF('1. Data'!E414="l18",1,0)))</f>
        <v>1</v>
      </c>
      <c r="V414">
        <f>IF('1. Data'!K414="y",IF(T414=1,1,0),0)</f>
        <v>0</v>
      </c>
      <c r="W414">
        <f>IF('1. Data'!K414="y",IF(U414=1,1,0),0)</f>
        <v>1</v>
      </c>
      <c r="X414">
        <f>IF('1. Data'!L414="y",IF(T414=1,1,0),0)</f>
        <v>0</v>
      </c>
      <c r="Y414">
        <f>IF('1. Data'!L414="y",IF(U414=1,1,0),0)</f>
        <v>0</v>
      </c>
      <c r="Z414">
        <f t="shared" si="14"/>
        <v>0</v>
      </c>
      <c r="AA414">
        <f t="shared" si="15"/>
        <v>0</v>
      </c>
    </row>
    <row r="415" spans="1:27" x14ac:dyDescent="0.25">
      <c r="A415">
        <v>411</v>
      </c>
      <c r="B415" t="s">
        <v>1404</v>
      </c>
      <c r="C415" t="s">
        <v>920</v>
      </c>
      <c r="D415" t="s">
        <v>414</v>
      </c>
      <c r="E415" t="s">
        <v>2</v>
      </c>
      <c r="G415" t="s">
        <v>2105</v>
      </c>
      <c r="H415" t="s">
        <v>1</v>
      </c>
      <c r="I415" t="s">
        <v>1</v>
      </c>
      <c r="M415" t="s">
        <v>1</v>
      </c>
      <c r="R415" t="s">
        <v>2116</v>
      </c>
      <c r="T415">
        <f>IF('1. Data'!E415="e19",1,IF('1. Data'!E415="m19",1,IF('1. Data'!E415="l19",1,0)))</f>
        <v>0</v>
      </c>
      <c r="U415">
        <f>IF('1. Data'!E415="e18",1,IF('1. Data'!E415="m18",1,IF('1. Data'!E415="l18",1,0)))</f>
        <v>1</v>
      </c>
      <c r="V415">
        <f>IF('1. Data'!K415="y",IF(T415=1,1,0),0)</f>
        <v>0</v>
      </c>
      <c r="W415">
        <f>IF('1. Data'!K415="y",IF(U415=1,1,0),0)</f>
        <v>0</v>
      </c>
      <c r="X415">
        <f>IF('1. Data'!L415="y",IF(T415=1,1,0),0)</f>
        <v>0</v>
      </c>
      <c r="Y415">
        <f>IF('1. Data'!L415="y",IF(U415=1,1,0),0)</f>
        <v>0</v>
      </c>
      <c r="Z415">
        <f t="shared" si="14"/>
        <v>0</v>
      </c>
      <c r="AA415">
        <f t="shared" si="15"/>
        <v>0</v>
      </c>
    </row>
    <row r="416" spans="1:27" x14ac:dyDescent="0.25">
      <c r="A416">
        <v>412</v>
      </c>
      <c r="B416" t="s">
        <v>1405</v>
      </c>
      <c r="C416" t="s">
        <v>921</v>
      </c>
      <c r="D416" t="s">
        <v>415</v>
      </c>
      <c r="E416" t="s">
        <v>2</v>
      </c>
      <c r="F416">
        <v>1798</v>
      </c>
      <c r="G416" t="s">
        <v>2105</v>
      </c>
      <c r="H416" t="s">
        <v>1</v>
      </c>
      <c r="I416" t="s">
        <v>1</v>
      </c>
      <c r="P416" t="s">
        <v>1</v>
      </c>
      <c r="Q416" t="s">
        <v>1</v>
      </c>
      <c r="R416" t="s">
        <v>2116</v>
      </c>
      <c r="T416">
        <f>IF('1. Data'!E416="e19",1,IF('1. Data'!E416="m19",1,IF('1. Data'!E416="l19",1,0)))</f>
        <v>0</v>
      </c>
      <c r="U416">
        <f>IF('1. Data'!E416="e18",1,IF('1. Data'!E416="m18",1,IF('1. Data'!E416="l18",1,0)))</f>
        <v>1</v>
      </c>
      <c r="V416">
        <f>IF('1. Data'!K416="y",IF(T416=1,1,0),0)</f>
        <v>0</v>
      </c>
      <c r="W416">
        <f>IF('1. Data'!K416="y",IF(U416=1,1,0),0)</f>
        <v>0</v>
      </c>
      <c r="X416">
        <f>IF('1. Data'!L416="y",IF(T416=1,1,0),0)</f>
        <v>0</v>
      </c>
      <c r="Y416">
        <f>IF('1. Data'!L416="y",IF(U416=1,1,0),0)</f>
        <v>0</v>
      </c>
      <c r="Z416">
        <f t="shared" si="14"/>
        <v>0</v>
      </c>
      <c r="AA416">
        <f t="shared" si="15"/>
        <v>0</v>
      </c>
    </row>
    <row r="417" spans="1:27" x14ac:dyDescent="0.25">
      <c r="A417">
        <v>413</v>
      </c>
      <c r="B417" t="s">
        <v>1406</v>
      </c>
      <c r="C417" t="s">
        <v>922</v>
      </c>
      <c r="D417" t="s">
        <v>416</v>
      </c>
      <c r="E417" t="s">
        <v>491</v>
      </c>
      <c r="G417" t="s">
        <v>2105</v>
      </c>
      <c r="I417" t="s">
        <v>1</v>
      </c>
      <c r="M417" t="s">
        <v>1</v>
      </c>
      <c r="Q417" t="s">
        <v>1</v>
      </c>
      <c r="R417" t="s">
        <v>2116</v>
      </c>
      <c r="T417">
        <f>IF('1. Data'!E417="e19",1,IF('1. Data'!E417="m19",1,IF('1. Data'!E417="l19",1,0)))</f>
        <v>0</v>
      </c>
      <c r="U417">
        <f>IF('1. Data'!E417="e18",1,IF('1. Data'!E417="m18",1,IF('1. Data'!E417="l18",1,0)))</f>
        <v>1</v>
      </c>
      <c r="V417">
        <f>IF('1. Data'!K417="y",IF(T417=1,1,0),0)</f>
        <v>0</v>
      </c>
      <c r="W417">
        <f>IF('1. Data'!K417="y",IF(U417=1,1,0),0)</f>
        <v>0</v>
      </c>
      <c r="X417">
        <f>IF('1. Data'!L417="y",IF(T417=1,1,0),0)</f>
        <v>0</v>
      </c>
      <c r="Y417">
        <f>IF('1. Data'!L417="y",IF(U417=1,1,0),0)</f>
        <v>0</v>
      </c>
      <c r="Z417">
        <f t="shared" si="14"/>
        <v>1</v>
      </c>
      <c r="AA417">
        <f t="shared" si="15"/>
        <v>0</v>
      </c>
    </row>
    <row r="418" spans="1:27" x14ac:dyDescent="0.25">
      <c r="A418">
        <v>414</v>
      </c>
      <c r="B418" t="s">
        <v>1407</v>
      </c>
      <c r="C418" t="s">
        <v>923</v>
      </c>
      <c r="D418" t="s">
        <v>417</v>
      </c>
      <c r="E418" t="s">
        <v>2</v>
      </c>
      <c r="G418" t="s">
        <v>2105</v>
      </c>
      <c r="J418" t="s">
        <v>1</v>
      </c>
      <c r="M418" t="s">
        <v>1</v>
      </c>
      <c r="R418" t="s">
        <v>2116</v>
      </c>
      <c r="T418">
        <f>IF('1. Data'!E418="e19",1,IF('1. Data'!E418="m19",1,IF('1. Data'!E418="l19",1,0)))</f>
        <v>0</v>
      </c>
      <c r="U418">
        <f>IF('1. Data'!E418="e18",1,IF('1. Data'!E418="m18",1,IF('1. Data'!E418="l18",1,0)))</f>
        <v>1</v>
      </c>
      <c r="V418">
        <f>IF('1. Data'!K418="y",IF(T418=1,1,0),0)</f>
        <v>0</v>
      </c>
      <c r="W418">
        <f>IF('1. Data'!K418="y",IF(U418=1,1,0),0)</f>
        <v>0</v>
      </c>
      <c r="X418">
        <f>IF('1. Data'!L418="y",IF(T418=1,1,0),0)</f>
        <v>0</v>
      </c>
      <c r="Y418">
        <f>IF('1. Data'!L418="y",IF(U418=1,1,0),0)</f>
        <v>0</v>
      </c>
      <c r="Z418">
        <f t="shared" si="14"/>
        <v>0</v>
      </c>
      <c r="AA418">
        <f t="shared" si="15"/>
        <v>1</v>
      </c>
    </row>
    <row r="419" spans="1:27" x14ac:dyDescent="0.25">
      <c r="A419">
        <v>415</v>
      </c>
      <c r="B419" t="s">
        <v>1408</v>
      </c>
      <c r="C419" t="s">
        <v>924</v>
      </c>
      <c r="D419" t="s">
        <v>418</v>
      </c>
      <c r="E419" t="s">
        <v>2</v>
      </c>
      <c r="F419">
        <v>1780</v>
      </c>
      <c r="G419" t="s">
        <v>2105</v>
      </c>
      <c r="J419" t="s">
        <v>1</v>
      </c>
      <c r="M419" t="s">
        <v>1</v>
      </c>
      <c r="R419" t="s">
        <v>2116</v>
      </c>
      <c r="T419">
        <f>IF('1. Data'!E419="e19",1,IF('1. Data'!E419="m19",1,IF('1. Data'!E419="l19",1,0)))</f>
        <v>0</v>
      </c>
      <c r="U419">
        <f>IF('1. Data'!E419="e18",1,IF('1. Data'!E419="m18",1,IF('1. Data'!E419="l18",1,0)))</f>
        <v>1</v>
      </c>
      <c r="V419">
        <f>IF('1. Data'!K419="y",IF(T419=1,1,0),0)</f>
        <v>0</v>
      </c>
      <c r="W419">
        <f>IF('1. Data'!K419="y",IF(U419=1,1,0),0)</f>
        <v>0</v>
      </c>
      <c r="X419">
        <f>IF('1. Data'!L419="y",IF(T419=1,1,0),0)</f>
        <v>0</v>
      </c>
      <c r="Y419">
        <f>IF('1. Data'!L419="y",IF(U419=1,1,0),0)</f>
        <v>0</v>
      </c>
      <c r="Z419">
        <f t="shared" si="14"/>
        <v>0</v>
      </c>
      <c r="AA419">
        <f t="shared" si="15"/>
        <v>1</v>
      </c>
    </row>
    <row r="420" spans="1:27" x14ac:dyDescent="0.25">
      <c r="A420">
        <v>416</v>
      </c>
      <c r="B420" t="s">
        <v>1409</v>
      </c>
      <c r="C420" t="s">
        <v>925</v>
      </c>
      <c r="D420" t="s">
        <v>419</v>
      </c>
      <c r="E420" t="s">
        <v>497</v>
      </c>
      <c r="F420">
        <v>1691</v>
      </c>
      <c r="G420" t="s">
        <v>2105</v>
      </c>
      <c r="H420" t="s">
        <v>1</v>
      </c>
      <c r="I420" t="s">
        <v>1</v>
      </c>
      <c r="Q420" t="s">
        <v>1</v>
      </c>
      <c r="R420" t="s">
        <v>2116</v>
      </c>
      <c r="T420">
        <f>IF('1. Data'!E420="e19",1,IF('1. Data'!E420="m19",1,IF('1. Data'!E420="l19",1,0)))</f>
        <v>0</v>
      </c>
      <c r="U420">
        <f>IF('1. Data'!E420="e18",1,IF('1. Data'!E420="m18",1,IF('1. Data'!E420="l18",1,0)))</f>
        <v>0</v>
      </c>
      <c r="V420">
        <f>IF('1. Data'!K420="y",IF(T420=1,1,0),0)</f>
        <v>0</v>
      </c>
      <c r="W420">
        <f>IF('1. Data'!K420="y",IF(U420=1,1,0),0)</f>
        <v>0</v>
      </c>
      <c r="X420">
        <f>IF('1. Data'!L420="y",IF(T420=1,1,0),0)</f>
        <v>0</v>
      </c>
      <c r="Y420">
        <f>IF('1. Data'!L420="y",IF(U420=1,1,0),0)</f>
        <v>0</v>
      </c>
      <c r="Z420">
        <f t="shared" si="14"/>
        <v>0</v>
      </c>
      <c r="AA420">
        <f t="shared" si="15"/>
        <v>0</v>
      </c>
    </row>
    <row r="421" spans="1:27" x14ac:dyDescent="0.25">
      <c r="A421">
        <v>417</v>
      </c>
      <c r="B421" t="s">
        <v>1410</v>
      </c>
      <c r="C421" t="s">
        <v>926</v>
      </c>
      <c r="D421" t="s">
        <v>420</v>
      </c>
      <c r="E421" t="s">
        <v>491</v>
      </c>
      <c r="G421" t="s">
        <v>2105</v>
      </c>
      <c r="H421" t="s">
        <v>1</v>
      </c>
      <c r="I421" t="s">
        <v>1</v>
      </c>
      <c r="K421" t="s">
        <v>1</v>
      </c>
      <c r="R421" t="s">
        <v>2116</v>
      </c>
      <c r="T421">
        <f>IF('1. Data'!E421="e19",1,IF('1. Data'!E421="m19",1,IF('1. Data'!E421="l19",1,0)))</f>
        <v>0</v>
      </c>
      <c r="U421">
        <f>IF('1. Data'!E421="e18",1,IF('1. Data'!E421="m18",1,IF('1. Data'!E421="l18",1,0)))</f>
        <v>1</v>
      </c>
      <c r="V421">
        <f>IF('1. Data'!K421="y",IF(T421=1,1,0),0)</f>
        <v>0</v>
      </c>
      <c r="W421">
        <f>IF('1. Data'!K421="y",IF(U421=1,1,0),0)</f>
        <v>1</v>
      </c>
      <c r="X421">
        <f>IF('1. Data'!L421="y",IF(T421=1,1,0),0)</f>
        <v>0</v>
      </c>
      <c r="Y421">
        <f>IF('1. Data'!L421="y",IF(U421=1,1,0),0)</f>
        <v>0</v>
      </c>
      <c r="Z421">
        <f t="shared" si="14"/>
        <v>0</v>
      </c>
      <c r="AA421">
        <f t="shared" si="15"/>
        <v>0</v>
      </c>
    </row>
    <row r="422" spans="1:27" x14ac:dyDescent="0.25">
      <c r="A422">
        <v>418</v>
      </c>
      <c r="B422" t="s">
        <v>1411</v>
      </c>
      <c r="C422" t="s">
        <v>927</v>
      </c>
      <c r="D422" t="s">
        <v>421</v>
      </c>
      <c r="E422" t="s">
        <v>493</v>
      </c>
      <c r="F422">
        <v>1877</v>
      </c>
      <c r="G422" t="s">
        <v>2105</v>
      </c>
      <c r="H422" t="s">
        <v>1</v>
      </c>
      <c r="I422" t="s">
        <v>1</v>
      </c>
      <c r="M422" t="s">
        <v>1</v>
      </c>
      <c r="Q422" t="s">
        <v>1</v>
      </c>
      <c r="R422" t="s">
        <v>2116</v>
      </c>
      <c r="S422" t="s">
        <v>503</v>
      </c>
      <c r="T422">
        <f>IF('1. Data'!E422="e19",1,IF('1. Data'!E422="m19",1,IF('1. Data'!E422="l19",1,0)))</f>
        <v>1</v>
      </c>
      <c r="U422">
        <f>IF('1. Data'!E422="e18",1,IF('1. Data'!E422="m18",1,IF('1. Data'!E422="l18",1,0)))</f>
        <v>0</v>
      </c>
      <c r="V422">
        <f>IF('1. Data'!K422="y",IF(T422=1,1,0),0)</f>
        <v>0</v>
      </c>
      <c r="W422">
        <f>IF('1. Data'!K422="y",IF(U422=1,1,0),0)</f>
        <v>0</v>
      </c>
      <c r="X422">
        <f>IF('1. Data'!L422="y",IF(T422=1,1,0),0)</f>
        <v>0</v>
      </c>
      <c r="Y422">
        <f>IF('1. Data'!L422="y",IF(U422=1,1,0),0)</f>
        <v>0</v>
      </c>
      <c r="Z422">
        <f t="shared" si="14"/>
        <v>0</v>
      </c>
      <c r="AA422">
        <f t="shared" si="15"/>
        <v>0</v>
      </c>
    </row>
    <row r="423" spans="1:27" x14ac:dyDescent="0.25">
      <c r="A423">
        <v>419</v>
      </c>
      <c r="B423" t="s">
        <v>1412</v>
      </c>
      <c r="C423" t="s">
        <v>928</v>
      </c>
      <c r="D423" t="s">
        <v>422</v>
      </c>
      <c r="E423" t="s">
        <v>491</v>
      </c>
      <c r="G423" t="s">
        <v>2105</v>
      </c>
      <c r="H423" t="s">
        <v>1</v>
      </c>
      <c r="I423" t="s">
        <v>1</v>
      </c>
      <c r="M423" t="s">
        <v>1</v>
      </c>
      <c r="Q423" t="s">
        <v>1</v>
      </c>
      <c r="R423" t="s">
        <v>2116</v>
      </c>
      <c r="T423">
        <f>IF('1. Data'!E423="e19",1,IF('1. Data'!E423="m19",1,IF('1. Data'!E423="l19",1,0)))</f>
        <v>0</v>
      </c>
      <c r="U423">
        <f>IF('1. Data'!E423="e18",1,IF('1. Data'!E423="m18",1,IF('1. Data'!E423="l18",1,0)))</f>
        <v>1</v>
      </c>
      <c r="V423">
        <f>IF('1. Data'!K423="y",IF(T423=1,1,0),0)</f>
        <v>0</v>
      </c>
      <c r="W423">
        <f>IF('1. Data'!K423="y",IF(U423=1,1,0),0)</f>
        <v>0</v>
      </c>
      <c r="X423">
        <f>IF('1. Data'!L423="y",IF(T423=1,1,0),0)</f>
        <v>0</v>
      </c>
      <c r="Y423">
        <f>IF('1. Data'!L423="y",IF(U423=1,1,0),0)</f>
        <v>0</v>
      </c>
      <c r="Z423">
        <f t="shared" si="14"/>
        <v>0</v>
      </c>
      <c r="AA423">
        <f t="shared" si="15"/>
        <v>0</v>
      </c>
    </row>
    <row r="424" spans="1:27" x14ac:dyDescent="0.25">
      <c r="A424">
        <v>420</v>
      </c>
      <c r="B424" t="s">
        <v>1413</v>
      </c>
      <c r="C424" t="s">
        <v>929</v>
      </c>
      <c r="D424" t="s">
        <v>423</v>
      </c>
      <c r="E424" t="s">
        <v>2</v>
      </c>
      <c r="G424" t="s">
        <v>2105</v>
      </c>
      <c r="H424" t="s">
        <v>1</v>
      </c>
      <c r="I424" t="s">
        <v>1</v>
      </c>
      <c r="R424" t="s">
        <v>2116</v>
      </c>
      <c r="T424">
        <f>IF('1. Data'!E424="e19",1,IF('1. Data'!E424="m19",1,IF('1. Data'!E424="l19",1,0)))</f>
        <v>0</v>
      </c>
      <c r="U424">
        <f>IF('1. Data'!E424="e18",1,IF('1. Data'!E424="m18",1,IF('1. Data'!E424="l18",1,0)))</f>
        <v>1</v>
      </c>
      <c r="V424">
        <f>IF('1. Data'!K424="y",IF(T424=1,1,0),0)</f>
        <v>0</v>
      </c>
      <c r="W424">
        <f>IF('1. Data'!K424="y",IF(U424=1,1,0),0)</f>
        <v>0</v>
      </c>
      <c r="X424">
        <f>IF('1. Data'!L424="y",IF(T424=1,1,0),0)</f>
        <v>0</v>
      </c>
      <c r="Y424">
        <f>IF('1. Data'!L424="y",IF(U424=1,1,0),0)</f>
        <v>0</v>
      </c>
      <c r="Z424">
        <f t="shared" si="14"/>
        <v>0</v>
      </c>
      <c r="AA424">
        <f t="shared" si="15"/>
        <v>0</v>
      </c>
    </row>
    <row r="425" spans="1:27" x14ac:dyDescent="0.25">
      <c r="A425">
        <v>421</v>
      </c>
      <c r="B425" t="s">
        <v>1414</v>
      </c>
      <c r="C425" t="s">
        <v>930</v>
      </c>
      <c r="D425" t="s">
        <v>424</v>
      </c>
      <c r="E425" t="s">
        <v>491</v>
      </c>
      <c r="G425" t="s">
        <v>2105</v>
      </c>
      <c r="H425" t="s">
        <v>1</v>
      </c>
      <c r="I425" t="s">
        <v>1</v>
      </c>
      <c r="M425" t="s">
        <v>1</v>
      </c>
      <c r="Q425" t="s">
        <v>1</v>
      </c>
      <c r="R425" t="s">
        <v>2116</v>
      </c>
      <c r="T425">
        <f>IF('1. Data'!E425="e19",1,IF('1. Data'!E425="m19",1,IF('1. Data'!E425="l19",1,0)))</f>
        <v>0</v>
      </c>
      <c r="U425">
        <f>IF('1. Data'!E425="e18",1,IF('1. Data'!E425="m18",1,IF('1. Data'!E425="l18",1,0)))</f>
        <v>1</v>
      </c>
      <c r="V425">
        <f>IF('1. Data'!K425="y",IF(T425=1,1,0),0)</f>
        <v>0</v>
      </c>
      <c r="W425">
        <f>IF('1. Data'!K425="y",IF(U425=1,1,0),0)</f>
        <v>0</v>
      </c>
      <c r="X425">
        <f>IF('1. Data'!L425="y",IF(T425=1,1,0),0)</f>
        <v>0</v>
      </c>
      <c r="Y425">
        <f>IF('1. Data'!L425="y",IF(U425=1,1,0),0)</f>
        <v>0</v>
      </c>
      <c r="Z425">
        <f t="shared" si="14"/>
        <v>0</v>
      </c>
      <c r="AA425">
        <f t="shared" si="15"/>
        <v>0</v>
      </c>
    </row>
    <row r="426" spans="1:27" x14ac:dyDescent="0.25">
      <c r="A426">
        <v>422</v>
      </c>
      <c r="B426" t="s">
        <v>1415</v>
      </c>
      <c r="C426" t="s">
        <v>931</v>
      </c>
      <c r="D426" t="s">
        <v>425</v>
      </c>
      <c r="E426" t="s">
        <v>498</v>
      </c>
      <c r="G426" t="s">
        <v>2105</v>
      </c>
      <c r="I426" t="s">
        <v>1</v>
      </c>
      <c r="R426" t="s">
        <v>2120</v>
      </c>
      <c r="T426">
        <f>IF('1. Data'!E426="e19",1,IF('1. Data'!E426="m19",1,IF('1. Data'!E426="l19",1,0)))</f>
        <v>0</v>
      </c>
      <c r="U426">
        <f>IF('1. Data'!E426="e18",1,IF('1. Data'!E426="m18",1,IF('1. Data'!E426="l18",1,0)))</f>
        <v>0</v>
      </c>
      <c r="V426">
        <f>IF('1. Data'!K426="y",IF(T426=1,1,0),0)</f>
        <v>0</v>
      </c>
      <c r="W426">
        <f>IF('1. Data'!K426="y",IF(U426=1,1,0),0)</f>
        <v>0</v>
      </c>
      <c r="X426">
        <f>IF('1. Data'!L426="y",IF(T426=1,1,0),0)</f>
        <v>0</v>
      </c>
      <c r="Y426">
        <f>IF('1. Data'!L426="y",IF(U426=1,1,0),0)</f>
        <v>0</v>
      </c>
      <c r="Z426">
        <f t="shared" si="14"/>
        <v>1</v>
      </c>
      <c r="AA426">
        <f t="shared" si="15"/>
        <v>0</v>
      </c>
    </row>
    <row r="427" spans="1:27" x14ac:dyDescent="0.25">
      <c r="A427">
        <v>423</v>
      </c>
      <c r="B427" t="s">
        <v>1416</v>
      </c>
      <c r="C427" t="s">
        <v>932</v>
      </c>
      <c r="D427" t="s">
        <v>426</v>
      </c>
      <c r="E427" t="s">
        <v>497</v>
      </c>
      <c r="G427" t="s">
        <v>2105</v>
      </c>
      <c r="H427" t="s">
        <v>1</v>
      </c>
      <c r="I427" t="s">
        <v>504</v>
      </c>
      <c r="M427" t="s">
        <v>1</v>
      </c>
      <c r="R427" t="s">
        <v>2116</v>
      </c>
      <c r="T427">
        <f>IF('1. Data'!E427="e19",1,IF('1. Data'!E427="m19",1,IF('1. Data'!E427="l19",1,0)))</f>
        <v>0</v>
      </c>
      <c r="U427">
        <f>IF('1. Data'!E427="e18",1,IF('1. Data'!E427="m18",1,IF('1. Data'!E427="l18",1,0)))</f>
        <v>0</v>
      </c>
      <c r="V427">
        <f>IF('1. Data'!K427="y",IF(T427=1,1,0),0)</f>
        <v>0</v>
      </c>
      <c r="W427">
        <f>IF('1. Data'!K427="y",IF(U427=1,1,0),0)</f>
        <v>0</v>
      </c>
      <c r="X427">
        <f>IF('1. Data'!L427="y",IF(T427=1,1,0),0)</f>
        <v>0</v>
      </c>
      <c r="Y427">
        <f>IF('1. Data'!L427="y",IF(U427=1,1,0),0)</f>
        <v>0</v>
      </c>
      <c r="Z427">
        <f t="shared" si="14"/>
        <v>0</v>
      </c>
      <c r="AA427">
        <f t="shared" si="15"/>
        <v>0</v>
      </c>
    </row>
    <row r="428" spans="1:27" x14ac:dyDescent="0.25">
      <c r="A428">
        <v>424</v>
      </c>
      <c r="B428" t="s">
        <v>1417</v>
      </c>
      <c r="C428" t="s">
        <v>933</v>
      </c>
      <c r="D428" t="s">
        <v>427</v>
      </c>
      <c r="E428" t="s">
        <v>0</v>
      </c>
      <c r="G428" t="s">
        <v>2105</v>
      </c>
      <c r="H428" t="s">
        <v>1</v>
      </c>
      <c r="I428" t="s">
        <v>1</v>
      </c>
      <c r="J428" t="s">
        <v>1</v>
      </c>
      <c r="R428" t="s">
        <v>2116</v>
      </c>
      <c r="T428">
        <f>IF('1. Data'!E428="e19",1,IF('1. Data'!E428="m19",1,IF('1. Data'!E428="l19",1,0)))</f>
        <v>1</v>
      </c>
      <c r="U428">
        <f>IF('1. Data'!E428="e18",1,IF('1. Data'!E428="m18",1,IF('1. Data'!E428="l18",1,0)))</f>
        <v>0</v>
      </c>
      <c r="V428">
        <f>IF('1. Data'!K428="y",IF(T428=1,1,0),0)</f>
        <v>0</v>
      </c>
      <c r="W428">
        <f>IF('1. Data'!K428="y",IF(U428=1,1,0),0)</f>
        <v>0</v>
      </c>
      <c r="X428">
        <f>IF('1. Data'!L428="y",IF(T428=1,1,0),0)</f>
        <v>0</v>
      </c>
      <c r="Y428">
        <f>IF('1. Data'!L428="y",IF(U428=1,1,0),0)</f>
        <v>0</v>
      </c>
      <c r="Z428">
        <f t="shared" si="14"/>
        <v>0</v>
      </c>
      <c r="AA428">
        <f t="shared" si="15"/>
        <v>0</v>
      </c>
    </row>
    <row r="429" spans="1:27" x14ac:dyDescent="0.25">
      <c r="A429">
        <v>425</v>
      </c>
      <c r="B429" t="s">
        <v>1418</v>
      </c>
      <c r="C429" t="s">
        <v>934</v>
      </c>
      <c r="D429" t="s">
        <v>428</v>
      </c>
      <c r="E429" t="s">
        <v>3</v>
      </c>
      <c r="G429" t="s">
        <v>2105</v>
      </c>
      <c r="H429" t="s">
        <v>1</v>
      </c>
      <c r="I429" t="s">
        <v>1</v>
      </c>
      <c r="J429" t="s">
        <v>1</v>
      </c>
      <c r="Q429" t="s">
        <v>1</v>
      </c>
      <c r="R429" t="s">
        <v>2116</v>
      </c>
      <c r="T429">
        <f>IF('1. Data'!E429="e19",1,IF('1. Data'!E429="m19",1,IF('1. Data'!E429="l19",1,0)))</f>
        <v>0</v>
      </c>
      <c r="U429">
        <f>IF('1. Data'!E429="e18",1,IF('1. Data'!E429="m18",1,IF('1. Data'!E429="l18",1,0)))</f>
        <v>1</v>
      </c>
      <c r="V429">
        <f>IF('1. Data'!K429="y",IF(T429=1,1,0),0)</f>
        <v>0</v>
      </c>
      <c r="W429">
        <f>IF('1. Data'!K429="y",IF(U429=1,1,0),0)</f>
        <v>0</v>
      </c>
      <c r="X429">
        <f>IF('1. Data'!L429="y",IF(T429=1,1,0),0)</f>
        <v>0</v>
      </c>
      <c r="Y429">
        <f>IF('1. Data'!L429="y",IF(U429=1,1,0),0)</f>
        <v>0</v>
      </c>
      <c r="Z429">
        <f t="shared" si="14"/>
        <v>0</v>
      </c>
      <c r="AA429">
        <f t="shared" si="15"/>
        <v>0</v>
      </c>
    </row>
    <row r="430" spans="1:27" x14ac:dyDescent="0.25">
      <c r="A430">
        <v>426</v>
      </c>
      <c r="B430" t="s">
        <v>1419</v>
      </c>
      <c r="C430" t="s">
        <v>935</v>
      </c>
      <c r="D430" t="s">
        <v>429</v>
      </c>
      <c r="E430" t="s">
        <v>0</v>
      </c>
      <c r="G430" t="s">
        <v>2105</v>
      </c>
      <c r="H430" t="s">
        <v>1</v>
      </c>
      <c r="I430" t="s">
        <v>1</v>
      </c>
      <c r="M430" t="s">
        <v>1</v>
      </c>
      <c r="R430" t="s">
        <v>2116</v>
      </c>
      <c r="T430">
        <f>IF('1. Data'!E430="e19",1,IF('1. Data'!E430="m19",1,IF('1. Data'!E430="l19",1,0)))</f>
        <v>1</v>
      </c>
      <c r="U430">
        <f>IF('1. Data'!E430="e18",1,IF('1. Data'!E430="m18",1,IF('1. Data'!E430="l18",1,0)))</f>
        <v>0</v>
      </c>
      <c r="V430">
        <f>IF('1. Data'!K430="y",IF(T430=1,1,0),0)</f>
        <v>0</v>
      </c>
      <c r="W430">
        <f>IF('1. Data'!K430="y",IF(U430=1,1,0),0)</f>
        <v>0</v>
      </c>
      <c r="X430">
        <f>IF('1. Data'!L430="y",IF(T430=1,1,0),0)</f>
        <v>0</v>
      </c>
      <c r="Y430">
        <f>IF('1. Data'!L430="y",IF(U430=1,1,0),0)</f>
        <v>0</v>
      </c>
      <c r="Z430">
        <f t="shared" si="14"/>
        <v>0</v>
      </c>
      <c r="AA430">
        <f t="shared" si="15"/>
        <v>0</v>
      </c>
    </row>
    <row r="431" spans="1:27" x14ac:dyDescent="0.25">
      <c r="A431">
        <v>427</v>
      </c>
      <c r="B431" t="s">
        <v>1420</v>
      </c>
      <c r="C431" t="s">
        <v>936</v>
      </c>
      <c r="D431" t="s">
        <v>430</v>
      </c>
      <c r="E431" t="s">
        <v>498</v>
      </c>
      <c r="F431">
        <v>1910</v>
      </c>
      <c r="G431" t="s">
        <v>2105</v>
      </c>
      <c r="H431" t="s">
        <v>1</v>
      </c>
      <c r="I431" t="s">
        <v>1</v>
      </c>
      <c r="M431" t="s">
        <v>1</v>
      </c>
      <c r="Q431" t="s">
        <v>1</v>
      </c>
      <c r="R431" t="s">
        <v>2116</v>
      </c>
      <c r="T431">
        <f>IF('1. Data'!E431="e19",1,IF('1. Data'!E431="m19",1,IF('1. Data'!E431="l19",1,0)))</f>
        <v>0</v>
      </c>
      <c r="U431">
        <f>IF('1. Data'!E431="e18",1,IF('1. Data'!E431="m18",1,IF('1. Data'!E431="l18",1,0)))</f>
        <v>0</v>
      </c>
      <c r="V431">
        <f>IF('1. Data'!K431="y",IF(T431=1,1,0),0)</f>
        <v>0</v>
      </c>
      <c r="W431">
        <f>IF('1. Data'!K431="y",IF(U431=1,1,0),0)</f>
        <v>0</v>
      </c>
      <c r="X431">
        <f>IF('1. Data'!L431="y",IF(T431=1,1,0),0)</f>
        <v>0</v>
      </c>
      <c r="Y431">
        <f>IF('1. Data'!L431="y",IF(U431=1,1,0),0)</f>
        <v>0</v>
      </c>
      <c r="Z431">
        <f t="shared" si="14"/>
        <v>0</v>
      </c>
      <c r="AA431">
        <f t="shared" si="15"/>
        <v>0</v>
      </c>
    </row>
    <row r="432" spans="1:27" x14ac:dyDescent="0.25">
      <c r="A432">
        <v>428</v>
      </c>
      <c r="B432" t="s">
        <v>1421</v>
      </c>
      <c r="C432" t="s">
        <v>937</v>
      </c>
      <c r="D432" t="s">
        <v>431</v>
      </c>
      <c r="E432" t="s">
        <v>2</v>
      </c>
      <c r="F432">
        <v>1780</v>
      </c>
      <c r="G432" t="s">
        <v>2105</v>
      </c>
      <c r="H432" t="s">
        <v>1</v>
      </c>
      <c r="I432" t="s">
        <v>1</v>
      </c>
      <c r="M432" t="s">
        <v>1</v>
      </c>
      <c r="R432" t="s">
        <v>2116</v>
      </c>
      <c r="T432">
        <f>IF('1. Data'!E432="e19",1,IF('1. Data'!E432="m19",1,IF('1. Data'!E432="l19",1,0)))</f>
        <v>0</v>
      </c>
      <c r="U432">
        <f>IF('1. Data'!E432="e18",1,IF('1. Data'!E432="m18",1,IF('1. Data'!E432="l18",1,0)))</f>
        <v>1</v>
      </c>
      <c r="V432">
        <f>IF('1. Data'!K432="y",IF(T432=1,1,0),0)</f>
        <v>0</v>
      </c>
      <c r="W432">
        <f>IF('1. Data'!K432="y",IF(U432=1,1,0),0)</f>
        <v>0</v>
      </c>
      <c r="X432">
        <f>IF('1. Data'!L432="y",IF(T432=1,1,0),0)</f>
        <v>0</v>
      </c>
      <c r="Y432">
        <f>IF('1. Data'!L432="y",IF(U432=1,1,0),0)</f>
        <v>0</v>
      </c>
      <c r="Z432">
        <f t="shared" si="14"/>
        <v>0</v>
      </c>
      <c r="AA432">
        <f t="shared" si="15"/>
        <v>0</v>
      </c>
    </row>
    <row r="433" spans="1:27" x14ac:dyDescent="0.25">
      <c r="A433">
        <v>429</v>
      </c>
      <c r="B433" t="s">
        <v>1422</v>
      </c>
      <c r="C433" t="s">
        <v>938</v>
      </c>
      <c r="D433" t="s">
        <v>432</v>
      </c>
      <c r="E433" t="s">
        <v>0</v>
      </c>
      <c r="G433" t="s">
        <v>2105</v>
      </c>
      <c r="H433" t="s">
        <v>1</v>
      </c>
      <c r="I433" t="s">
        <v>1</v>
      </c>
      <c r="J433" t="s">
        <v>1</v>
      </c>
      <c r="K433" t="s">
        <v>1</v>
      </c>
      <c r="M433" t="s">
        <v>1</v>
      </c>
      <c r="R433" t="s">
        <v>2116</v>
      </c>
      <c r="T433">
        <f>IF('1. Data'!E433="e19",1,IF('1. Data'!E433="m19",1,IF('1. Data'!E433="l19",1,0)))</f>
        <v>1</v>
      </c>
      <c r="U433">
        <f>IF('1. Data'!E433="e18",1,IF('1. Data'!E433="m18",1,IF('1. Data'!E433="l18",1,0)))</f>
        <v>0</v>
      </c>
      <c r="V433">
        <f>IF('1. Data'!K433="y",IF(T433=1,1,0),0)</f>
        <v>1</v>
      </c>
      <c r="W433">
        <f>IF('1. Data'!K433="y",IF(U433=1,1,0),0)</f>
        <v>0</v>
      </c>
      <c r="X433">
        <f>IF('1. Data'!L433="y",IF(T433=1,1,0),0)</f>
        <v>0</v>
      </c>
      <c r="Y433">
        <f>IF('1. Data'!L433="y",IF(U433=1,1,0),0)</f>
        <v>0</v>
      </c>
      <c r="Z433">
        <f t="shared" si="14"/>
        <v>0</v>
      </c>
      <c r="AA433">
        <f t="shared" si="15"/>
        <v>0</v>
      </c>
    </row>
    <row r="434" spans="1:27" x14ac:dyDescent="0.25">
      <c r="A434">
        <v>430</v>
      </c>
      <c r="B434" t="s">
        <v>1423</v>
      </c>
      <c r="C434" t="s">
        <v>939</v>
      </c>
      <c r="D434" t="s">
        <v>433</v>
      </c>
      <c r="E434" t="s">
        <v>3</v>
      </c>
      <c r="G434" t="s">
        <v>2105</v>
      </c>
      <c r="H434" t="s">
        <v>1</v>
      </c>
      <c r="I434" t="s">
        <v>1</v>
      </c>
      <c r="M434" t="s">
        <v>1</v>
      </c>
      <c r="Q434" t="s">
        <v>1</v>
      </c>
      <c r="R434" t="s">
        <v>2116</v>
      </c>
      <c r="T434">
        <f>IF('1. Data'!E434="e19",1,IF('1. Data'!E434="m19",1,IF('1. Data'!E434="l19",1,0)))</f>
        <v>0</v>
      </c>
      <c r="U434">
        <f>IF('1. Data'!E434="e18",1,IF('1. Data'!E434="m18",1,IF('1. Data'!E434="l18",1,0)))</f>
        <v>1</v>
      </c>
      <c r="V434">
        <f>IF('1. Data'!K434="y",IF(T434=1,1,0),0)</f>
        <v>0</v>
      </c>
      <c r="W434">
        <f>IF('1. Data'!K434="y",IF(U434=1,1,0),0)</f>
        <v>0</v>
      </c>
      <c r="X434">
        <f>IF('1. Data'!L434="y",IF(T434=1,1,0),0)</f>
        <v>0</v>
      </c>
      <c r="Y434">
        <f>IF('1. Data'!L434="y",IF(U434=1,1,0),0)</f>
        <v>0</v>
      </c>
      <c r="Z434">
        <f t="shared" si="14"/>
        <v>0</v>
      </c>
      <c r="AA434">
        <f t="shared" si="15"/>
        <v>0</v>
      </c>
    </row>
    <row r="435" spans="1:27" x14ac:dyDescent="0.25">
      <c r="A435">
        <v>431</v>
      </c>
      <c r="B435" t="s">
        <v>1424</v>
      </c>
      <c r="C435" t="s">
        <v>940</v>
      </c>
      <c r="D435" t="s">
        <v>434</v>
      </c>
      <c r="E435" t="s">
        <v>497</v>
      </c>
      <c r="G435" t="s">
        <v>2105</v>
      </c>
      <c r="I435" t="s">
        <v>1</v>
      </c>
      <c r="M435" t="s">
        <v>1</v>
      </c>
      <c r="R435" t="s">
        <v>2122</v>
      </c>
      <c r="T435">
        <f>IF('1. Data'!E435="e19",1,IF('1. Data'!E435="m19",1,IF('1. Data'!E435="l19",1,0)))</f>
        <v>0</v>
      </c>
      <c r="U435">
        <f>IF('1. Data'!E435="e18",1,IF('1. Data'!E435="m18",1,IF('1. Data'!E435="l18",1,0)))</f>
        <v>0</v>
      </c>
      <c r="V435">
        <f>IF('1. Data'!K435="y",IF(T435=1,1,0),0)</f>
        <v>0</v>
      </c>
      <c r="W435">
        <f>IF('1. Data'!K435="y",IF(U435=1,1,0),0)</f>
        <v>0</v>
      </c>
      <c r="X435">
        <f>IF('1. Data'!L435="y",IF(T435=1,1,0),0)</f>
        <v>0</v>
      </c>
      <c r="Y435">
        <f>IF('1. Data'!L435="y",IF(U435=1,1,0),0)</f>
        <v>0</v>
      </c>
      <c r="Z435">
        <f t="shared" si="14"/>
        <v>1</v>
      </c>
      <c r="AA435">
        <f t="shared" si="15"/>
        <v>0</v>
      </c>
    </row>
    <row r="436" spans="1:27" x14ac:dyDescent="0.25">
      <c r="A436">
        <v>432</v>
      </c>
      <c r="B436" t="s">
        <v>1425</v>
      </c>
      <c r="C436" t="s">
        <v>941</v>
      </c>
      <c r="D436" t="s">
        <v>435</v>
      </c>
      <c r="E436" t="s">
        <v>2</v>
      </c>
      <c r="G436" t="s">
        <v>2105</v>
      </c>
      <c r="H436" t="s">
        <v>1</v>
      </c>
      <c r="I436" t="s">
        <v>1</v>
      </c>
      <c r="M436" t="s">
        <v>1</v>
      </c>
      <c r="R436" t="s">
        <v>2116</v>
      </c>
      <c r="T436">
        <f>IF('1. Data'!E436="e19",1,IF('1. Data'!E436="m19",1,IF('1. Data'!E436="l19",1,0)))</f>
        <v>0</v>
      </c>
      <c r="U436">
        <f>IF('1. Data'!E436="e18",1,IF('1. Data'!E436="m18",1,IF('1. Data'!E436="l18",1,0)))</f>
        <v>1</v>
      </c>
      <c r="V436">
        <f>IF('1. Data'!K436="y",IF(T436=1,1,0),0)</f>
        <v>0</v>
      </c>
      <c r="W436">
        <f>IF('1. Data'!K436="y",IF(U436=1,1,0),0)</f>
        <v>0</v>
      </c>
      <c r="X436">
        <f>IF('1. Data'!L436="y",IF(T436=1,1,0),0)</f>
        <v>0</v>
      </c>
      <c r="Y436">
        <f>IF('1. Data'!L436="y",IF(U436=1,1,0),0)</f>
        <v>0</v>
      </c>
      <c r="Z436">
        <f t="shared" si="14"/>
        <v>0</v>
      </c>
      <c r="AA436">
        <f t="shared" si="15"/>
        <v>0</v>
      </c>
    </row>
    <row r="437" spans="1:27" x14ac:dyDescent="0.25">
      <c r="A437">
        <v>433</v>
      </c>
      <c r="B437" t="s">
        <v>1426</v>
      </c>
      <c r="C437" t="s">
        <v>942</v>
      </c>
      <c r="D437" t="s">
        <v>436</v>
      </c>
      <c r="E437" t="s">
        <v>2</v>
      </c>
      <c r="G437" t="s">
        <v>2105</v>
      </c>
      <c r="H437" t="s">
        <v>1</v>
      </c>
      <c r="I437" t="s">
        <v>1</v>
      </c>
      <c r="R437" t="s">
        <v>2119</v>
      </c>
      <c r="T437">
        <f>IF('1. Data'!E437="e19",1,IF('1. Data'!E437="m19",1,IF('1. Data'!E437="l19",1,0)))</f>
        <v>0</v>
      </c>
      <c r="U437">
        <f>IF('1. Data'!E437="e18",1,IF('1. Data'!E437="m18",1,IF('1. Data'!E437="l18",1,0)))</f>
        <v>1</v>
      </c>
      <c r="V437">
        <f>IF('1. Data'!K437="y",IF(T437=1,1,0),0)</f>
        <v>0</v>
      </c>
      <c r="W437">
        <f>IF('1. Data'!K437="y",IF(U437=1,1,0),0)</f>
        <v>0</v>
      </c>
      <c r="X437">
        <f>IF('1. Data'!L437="y",IF(T437=1,1,0),0)</f>
        <v>0</v>
      </c>
      <c r="Y437">
        <f>IF('1. Data'!L437="y",IF(U437=1,1,0),0)</f>
        <v>0</v>
      </c>
      <c r="Z437">
        <f t="shared" si="14"/>
        <v>0</v>
      </c>
      <c r="AA437">
        <f t="shared" si="15"/>
        <v>0</v>
      </c>
    </row>
    <row r="438" spans="1:27" x14ac:dyDescent="0.25">
      <c r="A438">
        <v>434</v>
      </c>
      <c r="B438" t="s">
        <v>1427</v>
      </c>
      <c r="C438" t="s">
        <v>943</v>
      </c>
      <c r="D438" t="s">
        <v>437</v>
      </c>
      <c r="E438" t="s">
        <v>491</v>
      </c>
      <c r="G438" t="s">
        <v>2105</v>
      </c>
      <c r="H438" t="s">
        <v>1</v>
      </c>
      <c r="I438" t="s">
        <v>1</v>
      </c>
      <c r="J438" t="s">
        <v>1</v>
      </c>
      <c r="Q438" t="s">
        <v>1</v>
      </c>
      <c r="R438" t="s">
        <v>2123</v>
      </c>
      <c r="T438">
        <f>IF('1. Data'!E438="e19",1,IF('1. Data'!E438="m19",1,IF('1. Data'!E438="l19",1,0)))</f>
        <v>0</v>
      </c>
      <c r="U438">
        <f>IF('1. Data'!E438="e18",1,IF('1. Data'!E438="m18",1,IF('1. Data'!E438="l18",1,0)))</f>
        <v>1</v>
      </c>
      <c r="V438">
        <f>IF('1. Data'!K438="y",IF(T438=1,1,0),0)</f>
        <v>0</v>
      </c>
      <c r="W438">
        <f>IF('1. Data'!K438="y",IF(U438=1,1,0),0)</f>
        <v>0</v>
      </c>
      <c r="X438">
        <f>IF('1. Data'!L438="y",IF(T438=1,1,0),0)</f>
        <v>0</v>
      </c>
      <c r="Y438">
        <f>IF('1. Data'!L438="y",IF(U438=1,1,0),0)</f>
        <v>0</v>
      </c>
      <c r="Z438">
        <f t="shared" si="14"/>
        <v>0</v>
      </c>
      <c r="AA438">
        <f t="shared" si="15"/>
        <v>0</v>
      </c>
    </row>
    <row r="439" spans="1:27" x14ac:dyDescent="0.25">
      <c r="A439">
        <v>435</v>
      </c>
      <c r="B439" t="s">
        <v>1428</v>
      </c>
      <c r="C439" s="3" t="s">
        <v>944</v>
      </c>
      <c r="D439" t="s">
        <v>438</v>
      </c>
      <c r="E439" t="s">
        <v>505</v>
      </c>
      <c r="G439" t="s">
        <v>2105</v>
      </c>
      <c r="H439" t="s">
        <v>1</v>
      </c>
      <c r="L439" t="s">
        <v>1</v>
      </c>
      <c r="M439" t="s">
        <v>1</v>
      </c>
      <c r="R439" t="s">
        <v>2116</v>
      </c>
      <c r="T439">
        <f>IF('1. Data'!E439="e19",1,IF('1. Data'!E439="m19",1,IF('1. Data'!E439="l19",1,0)))</f>
        <v>0</v>
      </c>
      <c r="U439">
        <f>IF('1. Data'!E439="e18",1,IF('1. Data'!E439="m18",1,IF('1. Data'!E439="l18",1,0)))</f>
        <v>0</v>
      </c>
      <c r="V439">
        <f>IF('1. Data'!K439="y",IF(T439=1,1,0),0)</f>
        <v>0</v>
      </c>
      <c r="W439">
        <f>IF('1. Data'!K439="y",IF(U439=1,1,0),0)</f>
        <v>0</v>
      </c>
      <c r="X439">
        <f>IF('1. Data'!L439="y",IF(T439=1,1,0),0)</f>
        <v>0</v>
      </c>
      <c r="Y439">
        <f>IF('1. Data'!L439="y",IF(U439=1,1,0),0)</f>
        <v>0</v>
      </c>
      <c r="Z439">
        <f t="shared" si="14"/>
        <v>0</v>
      </c>
      <c r="AA439">
        <f t="shared" si="15"/>
        <v>0</v>
      </c>
    </row>
    <row r="440" spans="1:27" x14ac:dyDescent="0.25">
      <c r="A440">
        <v>436</v>
      </c>
      <c r="B440" t="s">
        <v>1429</v>
      </c>
      <c r="C440" t="s">
        <v>945</v>
      </c>
      <c r="D440" t="s">
        <v>439</v>
      </c>
      <c r="E440" t="s">
        <v>3</v>
      </c>
      <c r="G440" t="s">
        <v>2105</v>
      </c>
      <c r="H440" t="s">
        <v>1</v>
      </c>
      <c r="I440" t="s">
        <v>1</v>
      </c>
      <c r="J440" t="s">
        <v>1</v>
      </c>
      <c r="M440" t="s">
        <v>1</v>
      </c>
      <c r="R440" t="s">
        <v>2116</v>
      </c>
      <c r="T440">
        <f>IF('1. Data'!E440="e19",1,IF('1. Data'!E440="m19",1,IF('1. Data'!E440="l19",1,0)))</f>
        <v>0</v>
      </c>
      <c r="U440">
        <f>IF('1. Data'!E440="e18",1,IF('1. Data'!E440="m18",1,IF('1. Data'!E440="l18",1,0)))</f>
        <v>1</v>
      </c>
      <c r="V440">
        <f>IF('1. Data'!K440="y",IF(T440=1,1,0),0)</f>
        <v>0</v>
      </c>
      <c r="W440">
        <f>IF('1. Data'!K440="y",IF(U440=1,1,0),0)</f>
        <v>0</v>
      </c>
      <c r="X440">
        <f>IF('1. Data'!L440="y",IF(T440=1,1,0),0)</f>
        <v>0</v>
      </c>
      <c r="Y440">
        <f>IF('1. Data'!L440="y",IF(U440=1,1,0),0)</f>
        <v>0</v>
      </c>
      <c r="Z440">
        <f t="shared" si="14"/>
        <v>0</v>
      </c>
      <c r="AA440">
        <f t="shared" si="15"/>
        <v>0</v>
      </c>
    </row>
    <row r="441" spans="1:27" x14ac:dyDescent="0.25">
      <c r="A441">
        <v>437</v>
      </c>
      <c r="B441" t="s">
        <v>1430</v>
      </c>
      <c r="C441" t="s">
        <v>946</v>
      </c>
      <c r="D441" t="s">
        <v>440</v>
      </c>
      <c r="E441" t="s">
        <v>0</v>
      </c>
      <c r="G441" t="s">
        <v>2105</v>
      </c>
      <c r="H441" t="s">
        <v>1</v>
      </c>
      <c r="I441" t="s">
        <v>1</v>
      </c>
      <c r="R441" t="s">
        <v>2116</v>
      </c>
      <c r="T441">
        <f>IF('1. Data'!E441="e19",1,IF('1. Data'!E441="m19",1,IF('1. Data'!E441="l19",1,0)))</f>
        <v>1</v>
      </c>
      <c r="U441">
        <f>IF('1. Data'!E441="e18",1,IF('1. Data'!E441="m18",1,IF('1. Data'!E441="l18",1,0)))</f>
        <v>0</v>
      </c>
      <c r="V441">
        <f>IF('1. Data'!K441="y",IF(T441=1,1,0),0)</f>
        <v>0</v>
      </c>
      <c r="W441">
        <f>IF('1. Data'!K441="y",IF(U441=1,1,0),0)</f>
        <v>0</v>
      </c>
      <c r="X441">
        <f>IF('1. Data'!L441="y",IF(T441=1,1,0),0)</f>
        <v>0</v>
      </c>
      <c r="Y441">
        <f>IF('1. Data'!L441="y",IF(U441=1,1,0),0)</f>
        <v>0</v>
      </c>
      <c r="Z441">
        <f t="shared" si="14"/>
        <v>0</v>
      </c>
      <c r="AA441">
        <f t="shared" si="15"/>
        <v>0</v>
      </c>
    </row>
    <row r="442" spans="1:27" x14ac:dyDescent="0.25">
      <c r="A442">
        <v>438</v>
      </c>
      <c r="B442" t="s">
        <v>1431</v>
      </c>
      <c r="C442" t="s">
        <v>947</v>
      </c>
      <c r="D442" t="s">
        <v>441</v>
      </c>
      <c r="E442" t="s">
        <v>2</v>
      </c>
      <c r="G442" t="s">
        <v>2105</v>
      </c>
      <c r="H442" t="s">
        <v>1</v>
      </c>
      <c r="I442" t="s">
        <v>1</v>
      </c>
      <c r="Q442" t="s">
        <v>1</v>
      </c>
      <c r="R442" t="s">
        <v>2116</v>
      </c>
      <c r="T442">
        <f>IF('1. Data'!E442="e19",1,IF('1. Data'!E442="m19",1,IF('1. Data'!E442="l19",1,0)))</f>
        <v>0</v>
      </c>
      <c r="U442">
        <f>IF('1. Data'!E442="e18",1,IF('1. Data'!E442="m18",1,IF('1. Data'!E442="l18",1,0)))</f>
        <v>1</v>
      </c>
      <c r="V442">
        <f>IF('1. Data'!K442="y",IF(T442=1,1,0),0)</f>
        <v>0</v>
      </c>
      <c r="W442">
        <f>IF('1. Data'!K442="y",IF(U442=1,1,0),0)</f>
        <v>0</v>
      </c>
      <c r="X442">
        <f>IF('1. Data'!L442="y",IF(T442=1,1,0),0)</f>
        <v>0</v>
      </c>
      <c r="Y442">
        <f>IF('1. Data'!L442="y",IF(U442=1,1,0),0)</f>
        <v>0</v>
      </c>
      <c r="Z442">
        <f t="shared" si="14"/>
        <v>0</v>
      </c>
      <c r="AA442">
        <f t="shared" si="15"/>
        <v>0</v>
      </c>
    </row>
    <row r="443" spans="1:27" x14ac:dyDescent="0.25">
      <c r="A443">
        <v>439</v>
      </c>
      <c r="B443" t="s">
        <v>1432</v>
      </c>
      <c r="C443" t="s">
        <v>948</v>
      </c>
      <c r="D443" t="s">
        <v>442</v>
      </c>
      <c r="E443" t="s">
        <v>2</v>
      </c>
      <c r="G443" t="s">
        <v>2105</v>
      </c>
      <c r="H443" t="s">
        <v>1</v>
      </c>
      <c r="I443" t="s">
        <v>1</v>
      </c>
      <c r="J443" t="s">
        <v>1</v>
      </c>
      <c r="R443" t="s">
        <v>2116</v>
      </c>
      <c r="T443">
        <f>IF('1. Data'!E443="e19",1,IF('1. Data'!E443="m19",1,IF('1. Data'!E443="l19",1,0)))</f>
        <v>0</v>
      </c>
      <c r="U443">
        <f>IF('1. Data'!E443="e18",1,IF('1. Data'!E443="m18",1,IF('1. Data'!E443="l18",1,0)))</f>
        <v>1</v>
      </c>
      <c r="V443">
        <f>IF('1. Data'!K443="y",IF(T443=1,1,0),0)</f>
        <v>0</v>
      </c>
      <c r="W443">
        <f>IF('1. Data'!K443="y",IF(U443=1,1,0),0)</f>
        <v>0</v>
      </c>
      <c r="X443">
        <f>IF('1. Data'!L443="y",IF(T443=1,1,0),0)</f>
        <v>0</v>
      </c>
      <c r="Y443">
        <f>IF('1. Data'!L443="y",IF(U443=1,1,0),0)</f>
        <v>0</v>
      </c>
      <c r="Z443">
        <f t="shared" si="14"/>
        <v>0</v>
      </c>
      <c r="AA443">
        <f t="shared" si="15"/>
        <v>0</v>
      </c>
    </row>
    <row r="444" spans="1:27" x14ac:dyDescent="0.25">
      <c r="A444">
        <v>440</v>
      </c>
      <c r="B444" t="s">
        <v>1433</v>
      </c>
      <c r="C444" t="s">
        <v>949</v>
      </c>
      <c r="D444" t="s">
        <v>443</v>
      </c>
      <c r="E444" t="s">
        <v>498</v>
      </c>
      <c r="G444" t="s">
        <v>2105</v>
      </c>
      <c r="H444" t="s">
        <v>1</v>
      </c>
      <c r="I444" t="s">
        <v>1</v>
      </c>
      <c r="J444" t="s">
        <v>1</v>
      </c>
      <c r="M444" t="s">
        <v>1</v>
      </c>
      <c r="R444" t="s">
        <v>2116</v>
      </c>
      <c r="T444">
        <f>IF('1. Data'!E444="e19",1,IF('1. Data'!E444="m19",1,IF('1. Data'!E444="l19",1,0)))</f>
        <v>0</v>
      </c>
      <c r="U444">
        <f>IF('1. Data'!E444="e18",1,IF('1. Data'!E444="m18",1,IF('1. Data'!E444="l18",1,0)))</f>
        <v>0</v>
      </c>
      <c r="V444">
        <f>IF('1. Data'!K444="y",IF(T444=1,1,0),0)</f>
        <v>0</v>
      </c>
      <c r="W444">
        <f>IF('1. Data'!K444="y",IF(U444=1,1,0),0)</f>
        <v>0</v>
      </c>
      <c r="X444">
        <f>IF('1. Data'!L444="y",IF(T444=1,1,0),0)</f>
        <v>0</v>
      </c>
      <c r="Y444">
        <f>IF('1. Data'!L444="y",IF(U444=1,1,0),0)</f>
        <v>0</v>
      </c>
      <c r="Z444">
        <f t="shared" si="14"/>
        <v>0</v>
      </c>
      <c r="AA444">
        <f t="shared" si="15"/>
        <v>0</v>
      </c>
    </row>
    <row r="445" spans="1:27" x14ac:dyDescent="0.25">
      <c r="A445">
        <v>441</v>
      </c>
      <c r="B445" t="s">
        <v>1434</v>
      </c>
      <c r="C445" t="s">
        <v>950</v>
      </c>
      <c r="D445" t="s">
        <v>444</v>
      </c>
      <c r="E445" t="s">
        <v>2</v>
      </c>
      <c r="G445" t="s">
        <v>2105</v>
      </c>
      <c r="H445" t="s">
        <v>1</v>
      </c>
      <c r="I445" t="s">
        <v>1</v>
      </c>
      <c r="M445" t="s">
        <v>1</v>
      </c>
      <c r="R445" t="s">
        <v>2116</v>
      </c>
      <c r="T445">
        <f>IF('1. Data'!E445="e19",1,IF('1. Data'!E445="m19",1,IF('1. Data'!E445="l19",1,0)))</f>
        <v>0</v>
      </c>
      <c r="U445">
        <f>IF('1. Data'!E445="e18",1,IF('1. Data'!E445="m18",1,IF('1. Data'!E445="l18",1,0)))</f>
        <v>1</v>
      </c>
      <c r="V445">
        <f>IF('1. Data'!K445="y",IF(T445=1,1,0),0)</f>
        <v>0</v>
      </c>
      <c r="W445">
        <f>IF('1. Data'!K445="y",IF(U445=1,1,0),0)</f>
        <v>0</v>
      </c>
      <c r="X445">
        <f>IF('1. Data'!L445="y",IF(T445=1,1,0),0)</f>
        <v>0</v>
      </c>
      <c r="Y445">
        <f>IF('1. Data'!L445="y",IF(U445=1,1,0),0)</f>
        <v>0</v>
      </c>
      <c r="Z445">
        <f t="shared" si="14"/>
        <v>0</v>
      </c>
      <c r="AA445">
        <f t="shared" si="15"/>
        <v>0</v>
      </c>
    </row>
    <row r="446" spans="1:27" x14ac:dyDescent="0.25">
      <c r="A446">
        <v>442</v>
      </c>
      <c r="B446" t="s">
        <v>1435</v>
      </c>
      <c r="C446" t="s">
        <v>951</v>
      </c>
      <c r="D446" t="s">
        <v>445</v>
      </c>
      <c r="E446" t="s">
        <v>491</v>
      </c>
      <c r="G446" t="s">
        <v>2105</v>
      </c>
      <c r="H446" t="s">
        <v>1</v>
      </c>
      <c r="I446" t="s">
        <v>1</v>
      </c>
      <c r="J446" t="s">
        <v>506</v>
      </c>
      <c r="P446" t="s">
        <v>1</v>
      </c>
      <c r="R446" t="s">
        <v>2116</v>
      </c>
      <c r="T446">
        <f>IF('1. Data'!E446="e19",1,IF('1. Data'!E446="m19",1,IF('1. Data'!E446="l19",1,0)))</f>
        <v>0</v>
      </c>
      <c r="U446">
        <f>IF('1. Data'!E446="e18",1,IF('1. Data'!E446="m18",1,IF('1. Data'!E446="l18",1,0)))</f>
        <v>1</v>
      </c>
      <c r="V446">
        <f>IF('1. Data'!K446="y",IF(T446=1,1,0),0)</f>
        <v>0</v>
      </c>
      <c r="W446">
        <f>IF('1. Data'!K446="y",IF(U446=1,1,0),0)</f>
        <v>0</v>
      </c>
      <c r="X446">
        <f>IF('1. Data'!L446="y",IF(T446=1,1,0),0)</f>
        <v>0</v>
      </c>
      <c r="Y446">
        <f>IF('1. Data'!L446="y",IF(U446=1,1,0),0)</f>
        <v>0</v>
      </c>
      <c r="Z446">
        <f t="shared" si="14"/>
        <v>0</v>
      </c>
      <c r="AA446">
        <f t="shared" si="15"/>
        <v>0</v>
      </c>
    </row>
    <row r="447" spans="1:27" x14ac:dyDescent="0.25">
      <c r="A447">
        <v>443</v>
      </c>
      <c r="B447" t="s">
        <v>1436</v>
      </c>
      <c r="C447" t="s">
        <v>952</v>
      </c>
      <c r="D447" t="s">
        <v>446</v>
      </c>
      <c r="E447" t="s">
        <v>491</v>
      </c>
      <c r="G447" t="s">
        <v>2105</v>
      </c>
      <c r="H447" t="s">
        <v>1</v>
      </c>
      <c r="R447" t="s">
        <v>2116</v>
      </c>
      <c r="T447">
        <f>IF('1. Data'!E447="e19",1,IF('1. Data'!E447="m19",1,IF('1. Data'!E447="l19",1,0)))</f>
        <v>0</v>
      </c>
      <c r="U447">
        <f>IF('1. Data'!E447="e18",1,IF('1. Data'!E447="m18",1,IF('1. Data'!E447="l18",1,0)))</f>
        <v>1</v>
      </c>
      <c r="V447">
        <f>IF('1. Data'!K447="y",IF(T447=1,1,0),0)</f>
        <v>0</v>
      </c>
      <c r="W447">
        <f>IF('1. Data'!K447="y",IF(U447=1,1,0),0)</f>
        <v>0</v>
      </c>
      <c r="X447">
        <f>IF('1. Data'!L447="y",IF(T447=1,1,0),0)</f>
        <v>0</v>
      </c>
      <c r="Y447">
        <f>IF('1. Data'!L447="y",IF(U447=1,1,0),0)</f>
        <v>0</v>
      </c>
      <c r="Z447">
        <f t="shared" si="14"/>
        <v>0</v>
      </c>
      <c r="AA447">
        <f t="shared" si="15"/>
        <v>0</v>
      </c>
    </row>
    <row r="448" spans="1:27" x14ac:dyDescent="0.25">
      <c r="A448">
        <v>444</v>
      </c>
      <c r="B448" t="s">
        <v>1437</v>
      </c>
      <c r="C448" t="s">
        <v>953</v>
      </c>
      <c r="D448" t="s">
        <v>447</v>
      </c>
      <c r="E448" t="s">
        <v>3</v>
      </c>
      <c r="G448" t="s">
        <v>2105</v>
      </c>
      <c r="H448" t="s">
        <v>1</v>
      </c>
      <c r="I448" t="s">
        <v>1</v>
      </c>
      <c r="R448" t="s">
        <v>2116</v>
      </c>
      <c r="T448">
        <f>IF('1. Data'!E448="e19",1,IF('1. Data'!E448="m19",1,IF('1. Data'!E448="l19",1,0)))</f>
        <v>0</v>
      </c>
      <c r="U448">
        <f>IF('1. Data'!E448="e18",1,IF('1. Data'!E448="m18",1,IF('1. Data'!E448="l18",1,0)))</f>
        <v>1</v>
      </c>
      <c r="V448">
        <f>IF('1. Data'!K448="y",IF(T448=1,1,0),0)</f>
        <v>0</v>
      </c>
      <c r="W448">
        <f>IF('1. Data'!K448="y",IF(U448=1,1,0),0)</f>
        <v>0</v>
      </c>
      <c r="X448">
        <f>IF('1. Data'!L448="y",IF(T448=1,1,0),0)</f>
        <v>0</v>
      </c>
      <c r="Y448">
        <f>IF('1. Data'!L448="y",IF(U448=1,1,0),0)</f>
        <v>0</v>
      </c>
      <c r="Z448">
        <f t="shared" si="14"/>
        <v>0</v>
      </c>
      <c r="AA448">
        <f t="shared" si="15"/>
        <v>0</v>
      </c>
    </row>
    <row r="449" spans="1:27" x14ac:dyDescent="0.25">
      <c r="A449">
        <v>445</v>
      </c>
      <c r="B449" t="s">
        <v>1438</v>
      </c>
      <c r="C449" t="s">
        <v>954</v>
      </c>
      <c r="D449" t="s">
        <v>448</v>
      </c>
      <c r="E449" t="s">
        <v>3</v>
      </c>
      <c r="G449" t="s">
        <v>2105</v>
      </c>
      <c r="H449" t="s">
        <v>1</v>
      </c>
      <c r="I449" t="s">
        <v>1</v>
      </c>
      <c r="J449" t="s">
        <v>1</v>
      </c>
      <c r="M449" t="s">
        <v>1</v>
      </c>
      <c r="R449" t="s">
        <v>2116</v>
      </c>
      <c r="T449">
        <f>IF('1. Data'!E449="e19",1,IF('1. Data'!E449="m19",1,IF('1. Data'!E449="l19",1,0)))</f>
        <v>0</v>
      </c>
      <c r="U449">
        <f>IF('1. Data'!E449="e18",1,IF('1. Data'!E449="m18",1,IF('1. Data'!E449="l18",1,0)))</f>
        <v>1</v>
      </c>
      <c r="V449">
        <f>IF('1. Data'!K449="y",IF(T449=1,1,0),0)</f>
        <v>0</v>
      </c>
      <c r="W449">
        <f>IF('1. Data'!K449="y",IF(U449=1,1,0),0)</f>
        <v>0</v>
      </c>
      <c r="X449">
        <f>IF('1. Data'!L449="y",IF(T449=1,1,0),0)</f>
        <v>0</v>
      </c>
      <c r="Y449">
        <f>IF('1. Data'!L449="y",IF(U449=1,1,0),0)</f>
        <v>0</v>
      </c>
      <c r="Z449">
        <f t="shared" si="14"/>
        <v>0</v>
      </c>
      <c r="AA449">
        <f t="shared" si="15"/>
        <v>0</v>
      </c>
    </row>
    <row r="450" spans="1:27" x14ac:dyDescent="0.25">
      <c r="A450">
        <v>446</v>
      </c>
      <c r="B450" t="s">
        <v>1439</v>
      </c>
      <c r="C450" t="s">
        <v>955</v>
      </c>
      <c r="D450" t="s">
        <v>449</v>
      </c>
      <c r="E450" t="s">
        <v>492</v>
      </c>
      <c r="F450">
        <v>1840</v>
      </c>
      <c r="G450" t="s">
        <v>2105</v>
      </c>
      <c r="H450" t="s">
        <v>1</v>
      </c>
      <c r="I450" t="s">
        <v>1</v>
      </c>
      <c r="J450" t="s">
        <v>1</v>
      </c>
      <c r="K450" t="s">
        <v>1</v>
      </c>
      <c r="R450" t="s">
        <v>2116</v>
      </c>
      <c r="T450">
        <f>IF('1. Data'!E450="e19",1,IF('1. Data'!E450="m19",1,IF('1. Data'!E450="l19",1,0)))</f>
        <v>1</v>
      </c>
      <c r="U450">
        <f>IF('1. Data'!E450="e18",1,IF('1. Data'!E450="m18",1,IF('1. Data'!E450="l18",1,0)))</f>
        <v>0</v>
      </c>
      <c r="V450">
        <f>IF('1. Data'!K450="y",IF(T450=1,1,0),0)</f>
        <v>1</v>
      </c>
      <c r="W450">
        <f>IF('1. Data'!K450="y",IF(U450=1,1,0),0)</f>
        <v>0</v>
      </c>
      <c r="X450">
        <f>IF('1. Data'!L450="y",IF(T450=1,1,0),0)</f>
        <v>0</v>
      </c>
      <c r="Y450">
        <f>IF('1. Data'!L450="y",IF(U450=1,1,0),0)</f>
        <v>0</v>
      </c>
      <c r="Z450">
        <f t="shared" si="14"/>
        <v>0</v>
      </c>
      <c r="AA450">
        <f t="shared" si="15"/>
        <v>0</v>
      </c>
    </row>
    <row r="451" spans="1:27" x14ac:dyDescent="0.25">
      <c r="A451">
        <v>447</v>
      </c>
      <c r="B451" t="s">
        <v>1440</v>
      </c>
      <c r="C451" t="s">
        <v>956</v>
      </c>
      <c r="D451" t="s">
        <v>450</v>
      </c>
      <c r="E451" t="s">
        <v>0</v>
      </c>
      <c r="F451">
        <v>1821</v>
      </c>
      <c r="G451" t="s">
        <v>2105</v>
      </c>
      <c r="H451" t="s">
        <v>1</v>
      </c>
      <c r="I451" t="s">
        <v>1</v>
      </c>
      <c r="M451" t="s">
        <v>1</v>
      </c>
      <c r="R451" t="s">
        <v>2116</v>
      </c>
      <c r="T451">
        <f>IF('1. Data'!E451="e19",1,IF('1. Data'!E451="m19",1,IF('1. Data'!E451="l19",1,0)))</f>
        <v>1</v>
      </c>
      <c r="U451">
        <f>IF('1. Data'!E451="e18",1,IF('1. Data'!E451="m18",1,IF('1. Data'!E451="l18",1,0)))</f>
        <v>0</v>
      </c>
      <c r="V451">
        <f>IF('1. Data'!K451="y",IF(T451=1,1,0),0)</f>
        <v>0</v>
      </c>
      <c r="W451">
        <f>IF('1. Data'!K451="y",IF(U451=1,1,0),0)</f>
        <v>0</v>
      </c>
      <c r="X451">
        <f>IF('1. Data'!L451="y",IF(T451=1,1,0),0)</f>
        <v>0</v>
      </c>
      <c r="Y451">
        <f>IF('1. Data'!L451="y",IF(U451=1,1,0),0)</f>
        <v>0</v>
      </c>
      <c r="Z451">
        <f t="shared" si="14"/>
        <v>0</v>
      </c>
      <c r="AA451">
        <f t="shared" si="15"/>
        <v>0</v>
      </c>
    </row>
    <row r="452" spans="1:27" x14ac:dyDescent="0.25">
      <c r="A452">
        <v>448</v>
      </c>
      <c r="B452" t="s">
        <v>1441</v>
      </c>
      <c r="C452" t="s">
        <v>957</v>
      </c>
      <c r="D452" t="s">
        <v>451</v>
      </c>
      <c r="E452" t="s">
        <v>0</v>
      </c>
      <c r="F452">
        <v>1821</v>
      </c>
      <c r="G452" t="s">
        <v>2105</v>
      </c>
      <c r="H452" t="s">
        <v>1</v>
      </c>
      <c r="I452" t="s">
        <v>1</v>
      </c>
      <c r="M452" t="s">
        <v>1</v>
      </c>
      <c r="R452" t="s">
        <v>2116</v>
      </c>
      <c r="T452">
        <f>IF('1. Data'!E452="e19",1,IF('1. Data'!E452="m19",1,IF('1. Data'!E452="l19",1,0)))</f>
        <v>1</v>
      </c>
      <c r="U452">
        <f>IF('1. Data'!E452="e18",1,IF('1. Data'!E452="m18",1,IF('1. Data'!E452="l18",1,0)))</f>
        <v>0</v>
      </c>
      <c r="V452">
        <f>IF('1. Data'!K452="y",IF(T452=1,1,0),0)</f>
        <v>0</v>
      </c>
      <c r="W452">
        <f>IF('1. Data'!K452="y",IF(U452=1,1,0),0)</f>
        <v>0</v>
      </c>
      <c r="X452">
        <f>IF('1. Data'!L452="y",IF(T452=1,1,0),0)</f>
        <v>0</v>
      </c>
      <c r="Y452">
        <f>IF('1. Data'!L452="y",IF(U452=1,1,0),0)</f>
        <v>0</v>
      </c>
      <c r="Z452">
        <f t="shared" si="14"/>
        <v>0</v>
      </c>
      <c r="AA452">
        <f t="shared" si="15"/>
        <v>0</v>
      </c>
    </row>
    <row r="453" spans="1:27" x14ac:dyDescent="0.25">
      <c r="A453">
        <v>449</v>
      </c>
      <c r="B453" t="s">
        <v>1442</v>
      </c>
      <c r="C453" s="3" t="s">
        <v>958</v>
      </c>
      <c r="D453" t="s">
        <v>452</v>
      </c>
      <c r="E453" t="s">
        <v>0</v>
      </c>
      <c r="G453" t="s">
        <v>2105</v>
      </c>
      <c r="I453" t="s">
        <v>1</v>
      </c>
      <c r="R453" t="s">
        <v>2116</v>
      </c>
      <c r="T453">
        <f>IF('1. Data'!E453="e19",1,IF('1. Data'!E453="m19",1,IF('1. Data'!E453="l19",1,0)))</f>
        <v>1</v>
      </c>
      <c r="U453">
        <f>IF('1. Data'!E453="e18",1,IF('1. Data'!E453="m18",1,IF('1. Data'!E453="l18",1,0)))</f>
        <v>0</v>
      </c>
      <c r="V453">
        <f>IF('1. Data'!K453="y",IF(T453=1,1,0),0)</f>
        <v>0</v>
      </c>
      <c r="W453">
        <f>IF('1. Data'!K453="y",IF(U453=1,1,0),0)</f>
        <v>0</v>
      </c>
      <c r="X453">
        <f>IF('1. Data'!L453="y",IF(T453=1,1,0),0)</f>
        <v>0</v>
      </c>
      <c r="Y453">
        <f>IF('1. Data'!L453="y",IF(U453=1,1,0),0)</f>
        <v>0</v>
      </c>
      <c r="Z453">
        <f t="shared" si="14"/>
        <v>1</v>
      </c>
      <c r="AA453">
        <f t="shared" si="15"/>
        <v>0</v>
      </c>
    </row>
    <row r="454" spans="1:27" x14ac:dyDescent="0.25">
      <c r="A454">
        <v>450</v>
      </c>
      <c r="B454" t="s">
        <v>1443</v>
      </c>
      <c r="C454" t="s">
        <v>959</v>
      </c>
      <c r="D454" t="s">
        <v>453</v>
      </c>
      <c r="E454" t="s">
        <v>491</v>
      </c>
      <c r="F454">
        <v>1754</v>
      </c>
      <c r="G454" t="s">
        <v>2105</v>
      </c>
      <c r="H454" t="s">
        <v>1</v>
      </c>
      <c r="I454" t="s">
        <v>1</v>
      </c>
      <c r="M454" t="s">
        <v>1</v>
      </c>
      <c r="R454" t="s">
        <v>2116</v>
      </c>
      <c r="T454">
        <f>IF('1. Data'!E454="e19",1,IF('1. Data'!E454="m19",1,IF('1. Data'!E454="l19",1,0)))</f>
        <v>0</v>
      </c>
      <c r="U454">
        <f>IF('1. Data'!E454="e18",1,IF('1. Data'!E454="m18",1,IF('1. Data'!E454="l18",1,0)))</f>
        <v>1</v>
      </c>
      <c r="V454">
        <f>IF('1. Data'!K454="y",IF(T454=1,1,0),0)</f>
        <v>0</v>
      </c>
      <c r="W454">
        <f>IF('1. Data'!K454="y",IF(U454=1,1,0),0)</f>
        <v>0</v>
      </c>
      <c r="X454">
        <f>IF('1. Data'!L454="y",IF(T454=1,1,0),0)</f>
        <v>0</v>
      </c>
      <c r="Y454">
        <f>IF('1. Data'!L454="y",IF(U454=1,1,0),0)</f>
        <v>0</v>
      </c>
      <c r="Z454">
        <f t="shared" ref="Z454:Z517" si="16">IF(H454="",IF(I454="y",1,0),0)</f>
        <v>0</v>
      </c>
      <c r="AA454">
        <f t="shared" ref="AA454:AA517" si="17">IF(H454="",IF(J454="y",1,0),0)</f>
        <v>0</v>
      </c>
    </row>
    <row r="455" spans="1:27" x14ac:dyDescent="0.25">
      <c r="A455">
        <v>451</v>
      </c>
      <c r="B455" t="s">
        <v>1444</v>
      </c>
      <c r="C455" t="s">
        <v>960</v>
      </c>
      <c r="D455" t="s">
        <v>454</v>
      </c>
      <c r="E455" t="s">
        <v>0</v>
      </c>
      <c r="G455" t="s">
        <v>2105</v>
      </c>
      <c r="H455" t="s">
        <v>1</v>
      </c>
      <c r="I455" t="s">
        <v>1</v>
      </c>
      <c r="M455" t="s">
        <v>1</v>
      </c>
      <c r="Q455" t="s">
        <v>1</v>
      </c>
      <c r="R455" t="s">
        <v>2116</v>
      </c>
      <c r="T455">
        <f>IF('1. Data'!E455="e19",1,IF('1. Data'!E455="m19",1,IF('1. Data'!E455="l19",1,0)))</f>
        <v>1</v>
      </c>
      <c r="U455">
        <f>IF('1. Data'!E455="e18",1,IF('1. Data'!E455="m18",1,IF('1. Data'!E455="l18",1,0)))</f>
        <v>0</v>
      </c>
      <c r="V455">
        <f>IF('1. Data'!K455="y",IF(T455=1,1,0),0)</f>
        <v>0</v>
      </c>
      <c r="W455">
        <f>IF('1. Data'!K455="y",IF(U455=1,1,0),0)</f>
        <v>0</v>
      </c>
      <c r="X455">
        <f>IF('1. Data'!L455="y",IF(T455=1,1,0),0)</f>
        <v>0</v>
      </c>
      <c r="Y455">
        <f>IF('1. Data'!L455="y",IF(U455=1,1,0),0)</f>
        <v>0</v>
      </c>
      <c r="Z455">
        <f t="shared" si="16"/>
        <v>0</v>
      </c>
      <c r="AA455">
        <f t="shared" si="17"/>
        <v>0</v>
      </c>
    </row>
    <row r="456" spans="1:27" x14ac:dyDescent="0.25">
      <c r="A456">
        <v>452</v>
      </c>
      <c r="B456" t="s">
        <v>1445</v>
      </c>
      <c r="C456" t="s">
        <v>961</v>
      </c>
      <c r="D456" t="s">
        <v>455</v>
      </c>
      <c r="E456" t="s">
        <v>2</v>
      </c>
      <c r="G456" t="s">
        <v>2105</v>
      </c>
      <c r="H456" t="s">
        <v>1</v>
      </c>
      <c r="I456" t="s">
        <v>1</v>
      </c>
      <c r="M456" t="s">
        <v>1</v>
      </c>
      <c r="R456" t="s">
        <v>2116</v>
      </c>
      <c r="T456">
        <f>IF('1. Data'!E456="e19",1,IF('1. Data'!E456="m19",1,IF('1. Data'!E456="l19",1,0)))</f>
        <v>0</v>
      </c>
      <c r="U456">
        <f>IF('1. Data'!E456="e18",1,IF('1. Data'!E456="m18",1,IF('1. Data'!E456="l18",1,0)))</f>
        <v>1</v>
      </c>
      <c r="V456">
        <f>IF('1. Data'!K456="y",IF(T456=1,1,0),0)</f>
        <v>0</v>
      </c>
      <c r="W456">
        <f>IF('1. Data'!K456="y",IF(U456=1,1,0),0)</f>
        <v>0</v>
      </c>
      <c r="X456">
        <f>IF('1. Data'!L456="y",IF(T456=1,1,0),0)</f>
        <v>0</v>
      </c>
      <c r="Y456">
        <f>IF('1. Data'!L456="y",IF(U456=1,1,0),0)</f>
        <v>0</v>
      </c>
      <c r="Z456">
        <f t="shared" si="16"/>
        <v>0</v>
      </c>
      <c r="AA456">
        <f t="shared" si="17"/>
        <v>0</v>
      </c>
    </row>
    <row r="457" spans="1:27" x14ac:dyDescent="0.25">
      <c r="A457">
        <v>453</v>
      </c>
      <c r="B457" t="s">
        <v>1446</v>
      </c>
      <c r="C457" t="s">
        <v>962</v>
      </c>
      <c r="D457" t="s">
        <v>456</v>
      </c>
      <c r="E457" t="s">
        <v>0</v>
      </c>
      <c r="G457" t="s">
        <v>2105</v>
      </c>
      <c r="H457" t="s">
        <v>1</v>
      </c>
      <c r="I457" t="s">
        <v>1</v>
      </c>
      <c r="J457" t="s">
        <v>1</v>
      </c>
      <c r="R457" t="s">
        <v>2116</v>
      </c>
      <c r="T457">
        <f>IF('1. Data'!E457="e19",1,IF('1. Data'!E457="m19",1,IF('1. Data'!E457="l19",1,0)))</f>
        <v>1</v>
      </c>
      <c r="U457">
        <f>IF('1. Data'!E457="e18",1,IF('1. Data'!E457="m18",1,IF('1. Data'!E457="l18",1,0)))</f>
        <v>0</v>
      </c>
      <c r="V457">
        <f>IF('1. Data'!K457="y",IF(T457=1,1,0),0)</f>
        <v>0</v>
      </c>
      <c r="W457">
        <f>IF('1. Data'!K457="y",IF(U457=1,1,0),0)</f>
        <v>0</v>
      </c>
      <c r="X457">
        <f>IF('1. Data'!L457="y",IF(T457=1,1,0),0)</f>
        <v>0</v>
      </c>
      <c r="Y457">
        <f>IF('1. Data'!L457="y",IF(U457=1,1,0),0)</f>
        <v>0</v>
      </c>
      <c r="Z457">
        <f t="shared" si="16"/>
        <v>0</v>
      </c>
      <c r="AA457">
        <f t="shared" si="17"/>
        <v>0</v>
      </c>
    </row>
    <row r="458" spans="1:27" x14ac:dyDescent="0.25">
      <c r="A458">
        <v>454</v>
      </c>
      <c r="B458" t="s">
        <v>1447</v>
      </c>
      <c r="C458" t="s">
        <v>963</v>
      </c>
      <c r="D458" t="s">
        <v>457</v>
      </c>
      <c r="E458" t="s">
        <v>492</v>
      </c>
      <c r="G458" t="s">
        <v>2105</v>
      </c>
      <c r="H458" t="s">
        <v>1</v>
      </c>
      <c r="M458" t="s">
        <v>1</v>
      </c>
      <c r="N458" t="s">
        <v>1</v>
      </c>
      <c r="R458" t="s">
        <v>2117</v>
      </c>
      <c r="T458">
        <f>IF('1. Data'!E458="e19",1,IF('1. Data'!E458="m19",1,IF('1. Data'!E458="l19",1,0)))</f>
        <v>1</v>
      </c>
      <c r="U458">
        <f>IF('1. Data'!E458="e18",1,IF('1. Data'!E458="m18",1,IF('1. Data'!E458="l18",1,0)))</f>
        <v>0</v>
      </c>
      <c r="V458">
        <f>IF('1. Data'!K458="y",IF(T458=1,1,0),0)</f>
        <v>0</v>
      </c>
      <c r="W458">
        <f>IF('1. Data'!K458="y",IF(U458=1,1,0),0)</f>
        <v>0</v>
      </c>
      <c r="X458">
        <f>IF('1. Data'!L458="y",IF(T458=1,1,0),0)</f>
        <v>0</v>
      </c>
      <c r="Y458">
        <f>IF('1. Data'!L458="y",IF(U458=1,1,0),0)</f>
        <v>0</v>
      </c>
      <c r="Z458">
        <f t="shared" si="16"/>
        <v>0</v>
      </c>
      <c r="AA458">
        <f t="shared" si="17"/>
        <v>0</v>
      </c>
    </row>
    <row r="459" spans="1:27" x14ac:dyDescent="0.25">
      <c r="A459">
        <v>455</v>
      </c>
      <c r="B459" t="s">
        <v>1448</v>
      </c>
      <c r="C459" t="s">
        <v>964</v>
      </c>
      <c r="D459" t="s">
        <v>458</v>
      </c>
      <c r="E459" t="s">
        <v>3</v>
      </c>
      <c r="G459" t="s">
        <v>2105</v>
      </c>
      <c r="H459" t="s">
        <v>1</v>
      </c>
      <c r="I459" t="s">
        <v>1</v>
      </c>
      <c r="R459" t="s">
        <v>2116</v>
      </c>
      <c r="T459">
        <f>IF('1. Data'!E459="e19",1,IF('1. Data'!E459="m19",1,IF('1. Data'!E459="l19",1,0)))</f>
        <v>0</v>
      </c>
      <c r="U459">
        <f>IF('1. Data'!E459="e18",1,IF('1. Data'!E459="m18",1,IF('1. Data'!E459="l18",1,0)))</f>
        <v>1</v>
      </c>
      <c r="V459">
        <f>IF('1. Data'!K459="y",IF(T459=1,1,0),0)</f>
        <v>0</v>
      </c>
      <c r="W459">
        <f>IF('1. Data'!K459="y",IF(U459=1,1,0),0)</f>
        <v>0</v>
      </c>
      <c r="X459">
        <f>IF('1. Data'!L459="y",IF(T459=1,1,0),0)</f>
        <v>0</v>
      </c>
      <c r="Y459">
        <f>IF('1. Data'!L459="y",IF(U459=1,1,0),0)</f>
        <v>0</v>
      </c>
      <c r="Z459">
        <f t="shared" si="16"/>
        <v>0</v>
      </c>
      <c r="AA459">
        <f t="shared" si="17"/>
        <v>0</v>
      </c>
    </row>
    <row r="460" spans="1:27" x14ac:dyDescent="0.25">
      <c r="A460">
        <v>456</v>
      </c>
      <c r="B460" t="s">
        <v>1449</v>
      </c>
      <c r="C460" t="s">
        <v>965</v>
      </c>
      <c r="D460" t="s">
        <v>459</v>
      </c>
      <c r="E460" t="s">
        <v>2</v>
      </c>
      <c r="G460" t="s">
        <v>2105</v>
      </c>
      <c r="H460" t="s">
        <v>1</v>
      </c>
      <c r="I460" t="s">
        <v>1</v>
      </c>
      <c r="Q460" t="s">
        <v>1</v>
      </c>
      <c r="R460" t="s">
        <v>2116</v>
      </c>
      <c r="T460">
        <f>IF('1. Data'!E460="e19",1,IF('1. Data'!E460="m19",1,IF('1. Data'!E460="l19",1,0)))</f>
        <v>0</v>
      </c>
      <c r="U460">
        <f>IF('1. Data'!E460="e18",1,IF('1. Data'!E460="m18",1,IF('1. Data'!E460="l18",1,0)))</f>
        <v>1</v>
      </c>
      <c r="V460">
        <f>IF('1. Data'!K460="y",IF(T460=1,1,0),0)</f>
        <v>0</v>
      </c>
      <c r="W460">
        <f>IF('1. Data'!K460="y",IF(U460=1,1,0),0)</f>
        <v>0</v>
      </c>
      <c r="X460">
        <f>IF('1. Data'!L460="y",IF(T460=1,1,0),0)</f>
        <v>0</v>
      </c>
      <c r="Y460">
        <f>IF('1. Data'!L460="y",IF(U460=1,1,0),0)</f>
        <v>0</v>
      </c>
      <c r="Z460">
        <f t="shared" si="16"/>
        <v>0</v>
      </c>
      <c r="AA460">
        <f t="shared" si="17"/>
        <v>0</v>
      </c>
    </row>
    <row r="461" spans="1:27" x14ac:dyDescent="0.25">
      <c r="A461">
        <v>457</v>
      </c>
      <c r="B461" t="s">
        <v>1450</v>
      </c>
      <c r="C461" t="s">
        <v>966</v>
      </c>
      <c r="D461" t="s">
        <v>460</v>
      </c>
      <c r="E461" t="s">
        <v>2</v>
      </c>
      <c r="G461" t="s">
        <v>2105</v>
      </c>
      <c r="H461" t="s">
        <v>1</v>
      </c>
      <c r="I461" t="s">
        <v>1</v>
      </c>
      <c r="J461" t="s">
        <v>1</v>
      </c>
      <c r="R461" t="s">
        <v>2116</v>
      </c>
      <c r="T461">
        <f>IF('1. Data'!E461="e19",1,IF('1. Data'!E461="m19",1,IF('1. Data'!E461="l19",1,0)))</f>
        <v>0</v>
      </c>
      <c r="U461">
        <f>IF('1. Data'!E461="e18",1,IF('1. Data'!E461="m18",1,IF('1. Data'!E461="l18",1,0)))</f>
        <v>1</v>
      </c>
      <c r="V461">
        <f>IF('1. Data'!K461="y",IF(T461=1,1,0),0)</f>
        <v>0</v>
      </c>
      <c r="W461">
        <f>IF('1. Data'!K461="y",IF(U461=1,1,0),0)</f>
        <v>0</v>
      </c>
      <c r="X461">
        <f>IF('1. Data'!L461="y",IF(T461=1,1,0),0)</f>
        <v>0</v>
      </c>
      <c r="Y461">
        <f>IF('1. Data'!L461="y",IF(U461=1,1,0),0)</f>
        <v>0</v>
      </c>
      <c r="Z461">
        <f t="shared" si="16"/>
        <v>0</v>
      </c>
      <c r="AA461">
        <f t="shared" si="17"/>
        <v>0</v>
      </c>
    </row>
    <row r="462" spans="1:27" x14ac:dyDescent="0.25">
      <c r="A462">
        <v>458</v>
      </c>
      <c r="B462" t="s">
        <v>1451</v>
      </c>
      <c r="C462" t="s">
        <v>967</v>
      </c>
      <c r="D462" t="s">
        <v>461</v>
      </c>
      <c r="E462" t="s">
        <v>0</v>
      </c>
      <c r="F462">
        <v>1806</v>
      </c>
      <c r="G462" t="s">
        <v>2105</v>
      </c>
      <c r="H462" t="s">
        <v>1</v>
      </c>
      <c r="I462" t="s">
        <v>1</v>
      </c>
      <c r="J462" t="s">
        <v>1</v>
      </c>
      <c r="M462" t="s">
        <v>1</v>
      </c>
      <c r="R462" t="s">
        <v>2116</v>
      </c>
      <c r="T462">
        <f>IF('1. Data'!E462="e19",1,IF('1. Data'!E462="m19",1,IF('1. Data'!E462="l19",1,0)))</f>
        <v>1</v>
      </c>
      <c r="U462">
        <f>IF('1. Data'!E462="e18",1,IF('1. Data'!E462="m18",1,IF('1. Data'!E462="l18",1,0)))</f>
        <v>0</v>
      </c>
      <c r="V462">
        <f>IF('1. Data'!K462="y",IF(T462=1,1,0),0)</f>
        <v>0</v>
      </c>
      <c r="W462">
        <f>IF('1. Data'!K462="y",IF(U462=1,1,0),0)</f>
        <v>0</v>
      </c>
      <c r="X462">
        <f>IF('1. Data'!L462="y",IF(T462=1,1,0),0)</f>
        <v>0</v>
      </c>
      <c r="Y462">
        <f>IF('1. Data'!L462="y",IF(U462=1,1,0),0)</f>
        <v>0</v>
      </c>
      <c r="Z462">
        <f t="shared" si="16"/>
        <v>0</v>
      </c>
      <c r="AA462">
        <f t="shared" si="17"/>
        <v>0</v>
      </c>
    </row>
    <row r="463" spans="1:27" x14ac:dyDescent="0.25">
      <c r="A463">
        <v>459</v>
      </c>
      <c r="B463" t="s">
        <v>1452</v>
      </c>
      <c r="C463" t="s">
        <v>968</v>
      </c>
      <c r="D463" t="s">
        <v>462</v>
      </c>
      <c r="E463" t="s">
        <v>491</v>
      </c>
      <c r="G463" t="s">
        <v>2105</v>
      </c>
      <c r="H463" t="s">
        <v>1</v>
      </c>
      <c r="I463" t="s">
        <v>1</v>
      </c>
      <c r="R463" t="s">
        <v>2116</v>
      </c>
      <c r="T463">
        <f>IF('1. Data'!E463="e19",1,IF('1. Data'!E463="m19",1,IF('1. Data'!E463="l19",1,0)))</f>
        <v>0</v>
      </c>
      <c r="U463">
        <f>IF('1. Data'!E463="e18",1,IF('1. Data'!E463="m18",1,IF('1. Data'!E463="l18",1,0)))</f>
        <v>1</v>
      </c>
      <c r="V463">
        <f>IF('1. Data'!K463="y",IF(T463=1,1,0),0)</f>
        <v>0</v>
      </c>
      <c r="W463">
        <f>IF('1. Data'!K463="y",IF(U463=1,1,0),0)</f>
        <v>0</v>
      </c>
      <c r="X463">
        <f>IF('1. Data'!L463="y",IF(T463=1,1,0),0)</f>
        <v>0</v>
      </c>
      <c r="Y463">
        <f>IF('1. Data'!L463="y",IF(U463=1,1,0),0)</f>
        <v>0</v>
      </c>
      <c r="Z463">
        <f t="shared" si="16"/>
        <v>0</v>
      </c>
      <c r="AA463">
        <f t="shared" si="17"/>
        <v>0</v>
      </c>
    </row>
    <row r="464" spans="1:27" x14ac:dyDescent="0.25">
      <c r="A464">
        <v>460</v>
      </c>
      <c r="B464" t="s">
        <v>1453</v>
      </c>
      <c r="C464" t="s">
        <v>969</v>
      </c>
      <c r="D464" t="s">
        <v>463</v>
      </c>
      <c r="E464" t="s">
        <v>0</v>
      </c>
      <c r="F464">
        <v>1832</v>
      </c>
      <c r="G464" t="s">
        <v>2105</v>
      </c>
      <c r="H464" t="s">
        <v>1</v>
      </c>
      <c r="M464" t="s">
        <v>1</v>
      </c>
      <c r="Q464" t="s">
        <v>1</v>
      </c>
      <c r="R464" t="s">
        <v>2116</v>
      </c>
      <c r="T464">
        <f>IF('1. Data'!E464="e19",1,IF('1. Data'!E464="m19",1,IF('1. Data'!E464="l19",1,0)))</f>
        <v>1</v>
      </c>
      <c r="U464">
        <f>IF('1. Data'!E464="e18",1,IF('1. Data'!E464="m18",1,IF('1. Data'!E464="l18",1,0)))</f>
        <v>0</v>
      </c>
      <c r="V464">
        <f>IF('1. Data'!K464="y",IF(T464=1,1,0),0)</f>
        <v>0</v>
      </c>
      <c r="W464">
        <f>IF('1. Data'!K464="y",IF(U464=1,1,0),0)</f>
        <v>0</v>
      </c>
      <c r="X464">
        <f>IF('1. Data'!L464="y",IF(T464=1,1,0),0)</f>
        <v>0</v>
      </c>
      <c r="Y464">
        <f>IF('1. Data'!L464="y",IF(U464=1,1,0),0)</f>
        <v>0</v>
      </c>
      <c r="Z464">
        <f t="shared" si="16"/>
        <v>0</v>
      </c>
      <c r="AA464">
        <f t="shared" si="17"/>
        <v>0</v>
      </c>
    </row>
    <row r="465" spans="1:27" x14ac:dyDescent="0.25">
      <c r="A465">
        <v>461</v>
      </c>
      <c r="B465" t="s">
        <v>1454</v>
      </c>
      <c r="C465" t="s">
        <v>970</v>
      </c>
      <c r="D465" t="s">
        <v>464</v>
      </c>
      <c r="E465" t="s">
        <v>0</v>
      </c>
      <c r="F465">
        <v>1819</v>
      </c>
      <c r="G465" t="s">
        <v>2105</v>
      </c>
      <c r="H465" t="s">
        <v>1</v>
      </c>
      <c r="I465" t="s">
        <v>1</v>
      </c>
      <c r="J465" t="s">
        <v>1</v>
      </c>
      <c r="M465" t="s">
        <v>1</v>
      </c>
      <c r="R465" t="s">
        <v>2116</v>
      </c>
      <c r="T465">
        <f>IF('1. Data'!E465="e19",1,IF('1. Data'!E465="m19",1,IF('1. Data'!E465="l19",1,0)))</f>
        <v>1</v>
      </c>
      <c r="U465">
        <f>IF('1. Data'!E465="e18",1,IF('1. Data'!E465="m18",1,IF('1. Data'!E465="l18",1,0)))</f>
        <v>0</v>
      </c>
      <c r="V465">
        <f>IF('1. Data'!K465="y",IF(T465=1,1,0),0)</f>
        <v>0</v>
      </c>
      <c r="W465">
        <f>IF('1. Data'!K465="y",IF(U465=1,1,0),0)</f>
        <v>0</v>
      </c>
      <c r="X465">
        <f>IF('1. Data'!L465="y",IF(T465=1,1,0),0)</f>
        <v>0</v>
      </c>
      <c r="Y465">
        <f>IF('1. Data'!L465="y",IF(U465=1,1,0),0)</f>
        <v>0</v>
      </c>
      <c r="Z465">
        <f t="shared" si="16"/>
        <v>0</v>
      </c>
      <c r="AA465">
        <f t="shared" si="17"/>
        <v>0</v>
      </c>
    </row>
    <row r="466" spans="1:27" x14ac:dyDescent="0.25">
      <c r="A466">
        <v>462</v>
      </c>
      <c r="B466" t="s">
        <v>1455</v>
      </c>
      <c r="C466" t="s">
        <v>971</v>
      </c>
      <c r="D466" t="s">
        <v>465</v>
      </c>
      <c r="E466" t="s">
        <v>491</v>
      </c>
      <c r="F466">
        <v>1749</v>
      </c>
      <c r="G466" t="s">
        <v>2105</v>
      </c>
      <c r="H466" t="s">
        <v>1</v>
      </c>
      <c r="I466" t="s">
        <v>1</v>
      </c>
      <c r="J466" t="s">
        <v>1</v>
      </c>
      <c r="M466" t="s">
        <v>1</v>
      </c>
      <c r="R466" t="s">
        <v>2116</v>
      </c>
      <c r="T466">
        <f>IF('1. Data'!E466="e19",1,IF('1. Data'!E466="m19",1,IF('1. Data'!E466="l19",1,0)))</f>
        <v>0</v>
      </c>
      <c r="U466">
        <f>IF('1. Data'!E466="e18",1,IF('1. Data'!E466="m18",1,IF('1. Data'!E466="l18",1,0)))</f>
        <v>1</v>
      </c>
      <c r="V466">
        <f>IF('1. Data'!K466="y",IF(T466=1,1,0),0)</f>
        <v>0</v>
      </c>
      <c r="W466">
        <f>IF('1. Data'!K466="y",IF(U466=1,1,0),0)</f>
        <v>0</v>
      </c>
      <c r="X466">
        <f>IF('1. Data'!L466="y",IF(T466=1,1,0),0)</f>
        <v>0</v>
      </c>
      <c r="Y466">
        <f>IF('1. Data'!L466="y",IF(U466=1,1,0),0)</f>
        <v>0</v>
      </c>
      <c r="Z466">
        <f t="shared" si="16"/>
        <v>0</v>
      </c>
      <c r="AA466">
        <f t="shared" si="17"/>
        <v>0</v>
      </c>
    </row>
    <row r="467" spans="1:27" x14ac:dyDescent="0.25">
      <c r="A467">
        <v>463</v>
      </c>
      <c r="B467" t="s">
        <v>1456</v>
      </c>
      <c r="C467" t="s">
        <v>972</v>
      </c>
      <c r="D467" t="s">
        <v>466</v>
      </c>
      <c r="E467" t="s">
        <v>491</v>
      </c>
      <c r="G467" t="s">
        <v>2105</v>
      </c>
      <c r="I467" t="s">
        <v>1</v>
      </c>
      <c r="R467" t="s">
        <v>2116</v>
      </c>
      <c r="T467">
        <f>IF('1. Data'!E467="e19",1,IF('1. Data'!E467="m19",1,IF('1. Data'!E467="l19",1,0)))</f>
        <v>0</v>
      </c>
      <c r="U467">
        <f>IF('1. Data'!E467="e18",1,IF('1. Data'!E467="m18",1,IF('1. Data'!E467="l18",1,0)))</f>
        <v>1</v>
      </c>
      <c r="V467">
        <f>IF('1. Data'!K467="y",IF(T467=1,1,0),0)</f>
        <v>0</v>
      </c>
      <c r="W467">
        <f>IF('1. Data'!K467="y",IF(U467=1,1,0),0)</f>
        <v>0</v>
      </c>
      <c r="X467">
        <f>IF('1. Data'!L467="y",IF(T467=1,1,0),0)</f>
        <v>0</v>
      </c>
      <c r="Y467">
        <f>IF('1. Data'!L467="y",IF(U467=1,1,0),0)</f>
        <v>0</v>
      </c>
      <c r="Z467">
        <f t="shared" si="16"/>
        <v>1</v>
      </c>
      <c r="AA467">
        <f t="shared" si="17"/>
        <v>0</v>
      </c>
    </row>
    <row r="468" spans="1:27" x14ac:dyDescent="0.25">
      <c r="A468">
        <v>464</v>
      </c>
      <c r="B468" t="s">
        <v>1457</v>
      </c>
      <c r="C468" t="s">
        <v>973</v>
      </c>
      <c r="D468" t="s">
        <v>467</v>
      </c>
      <c r="E468" t="s">
        <v>498</v>
      </c>
      <c r="F468">
        <v>1904</v>
      </c>
      <c r="G468" t="s">
        <v>2105</v>
      </c>
      <c r="I468" t="s">
        <v>1</v>
      </c>
      <c r="M468" t="s">
        <v>1</v>
      </c>
      <c r="R468" t="s">
        <v>2116</v>
      </c>
      <c r="T468">
        <f>IF('1. Data'!E468="e19",1,IF('1. Data'!E468="m19",1,IF('1. Data'!E468="l19",1,0)))</f>
        <v>0</v>
      </c>
      <c r="U468">
        <f>IF('1. Data'!E468="e18",1,IF('1. Data'!E468="m18",1,IF('1. Data'!E468="l18",1,0)))</f>
        <v>0</v>
      </c>
      <c r="V468">
        <f>IF('1. Data'!K468="y",IF(T468=1,1,0),0)</f>
        <v>0</v>
      </c>
      <c r="W468">
        <f>IF('1. Data'!K468="y",IF(U468=1,1,0),0)</f>
        <v>0</v>
      </c>
      <c r="X468">
        <f>IF('1. Data'!L468="y",IF(T468=1,1,0),0)</f>
        <v>0</v>
      </c>
      <c r="Y468">
        <f>IF('1. Data'!L468="y",IF(U468=1,1,0),0)</f>
        <v>0</v>
      </c>
      <c r="Z468">
        <f t="shared" si="16"/>
        <v>1</v>
      </c>
      <c r="AA468">
        <f t="shared" si="17"/>
        <v>0</v>
      </c>
    </row>
    <row r="469" spans="1:27" x14ac:dyDescent="0.25">
      <c r="A469">
        <v>465</v>
      </c>
      <c r="B469" t="s">
        <v>1458</v>
      </c>
      <c r="C469" s="3" t="s">
        <v>974</v>
      </c>
      <c r="D469" t="s">
        <v>468</v>
      </c>
      <c r="E469" t="s">
        <v>2</v>
      </c>
      <c r="F469">
        <v>1775</v>
      </c>
      <c r="G469" t="s">
        <v>2105</v>
      </c>
      <c r="H469" t="s">
        <v>1</v>
      </c>
      <c r="I469" t="s">
        <v>1</v>
      </c>
      <c r="Q469" t="s">
        <v>1</v>
      </c>
      <c r="R469" t="s">
        <v>2123</v>
      </c>
      <c r="T469">
        <f>IF('1. Data'!E469="e19",1,IF('1. Data'!E469="m19",1,IF('1. Data'!E469="l19",1,0)))</f>
        <v>0</v>
      </c>
      <c r="U469">
        <f>IF('1. Data'!E469="e18",1,IF('1. Data'!E469="m18",1,IF('1. Data'!E469="l18",1,0)))</f>
        <v>1</v>
      </c>
      <c r="V469">
        <f>IF('1. Data'!K469="y",IF(T469=1,1,0),0)</f>
        <v>0</v>
      </c>
      <c r="W469">
        <f>IF('1. Data'!K469="y",IF(U469=1,1,0),0)</f>
        <v>0</v>
      </c>
      <c r="X469">
        <f>IF('1. Data'!L469="y",IF(T469=1,1,0),0)</f>
        <v>0</v>
      </c>
      <c r="Y469">
        <f>IF('1. Data'!L469="y",IF(U469=1,1,0),0)</f>
        <v>0</v>
      </c>
      <c r="Z469">
        <f t="shared" si="16"/>
        <v>0</v>
      </c>
      <c r="AA469">
        <f t="shared" si="17"/>
        <v>0</v>
      </c>
    </row>
    <row r="470" spans="1:27" x14ac:dyDescent="0.25">
      <c r="A470">
        <v>466</v>
      </c>
      <c r="B470" t="s">
        <v>1459</v>
      </c>
      <c r="C470" t="s">
        <v>975</v>
      </c>
      <c r="D470" t="s">
        <v>469</v>
      </c>
      <c r="E470" t="s">
        <v>0</v>
      </c>
      <c r="F470">
        <v>1815</v>
      </c>
      <c r="G470" t="s">
        <v>2105</v>
      </c>
      <c r="H470" t="s">
        <v>1</v>
      </c>
      <c r="I470" t="s">
        <v>1</v>
      </c>
      <c r="M470" t="s">
        <v>1</v>
      </c>
      <c r="Q470" t="s">
        <v>1</v>
      </c>
      <c r="R470" t="s">
        <v>2116</v>
      </c>
      <c r="T470">
        <f>IF('1. Data'!E470="e19",1,IF('1. Data'!E470="m19",1,IF('1. Data'!E470="l19",1,0)))</f>
        <v>1</v>
      </c>
      <c r="U470">
        <f>IF('1. Data'!E470="e18",1,IF('1. Data'!E470="m18",1,IF('1. Data'!E470="l18",1,0)))</f>
        <v>0</v>
      </c>
      <c r="V470">
        <f>IF('1. Data'!K470="y",IF(T470=1,1,0),0)</f>
        <v>0</v>
      </c>
      <c r="W470">
        <f>IF('1. Data'!K470="y",IF(U470=1,1,0),0)</f>
        <v>0</v>
      </c>
      <c r="X470">
        <f>IF('1. Data'!L470="y",IF(T470=1,1,0),0)</f>
        <v>0</v>
      </c>
      <c r="Y470">
        <f>IF('1. Data'!L470="y",IF(U470=1,1,0),0)</f>
        <v>0</v>
      </c>
      <c r="Z470">
        <f t="shared" si="16"/>
        <v>0</v>
      </c>
      <c r="AA470">
        <f t="shared" si="17"/>
        <v>0</v>
      </c>
    </row>
    <row r="471" spans="1:27" x14ac:dyDescent="0.25">
      <c r="A471">
        <v>467</v>
      </c>
      <c r="B471" t="s">
        <v>1460</v>
      </c>
      <c r="C471" t="s">
        <v>976</v>
      </c>
      <c r="D471" t="s">
        <v>470</v>
      </c>
      <c r="E471" t="s">
        <v>491</v>
      </c>
      <c r="G471" t="s">
        <v>2105</v>
      </c>
      <c r="H471" t="s">
        <v>1</v>
      </c>
      <c r="I471" t="s">
        <v>1</v>
      </c>
      <c r="J471" t="s">
        <v>1</v>
      </c>
      <c r="R471" t="s">
        <v>2116</v>
      </c>
      <c r="T471">
        <f>IF('1. Data'!E471="e19",1,IF('1. Data'!E471="m19",1,IF('1. Data'!E471="l19",1,0)))</f>
        <v>0</v>
      </c>
      <c r="U471">
        <f>IF('1. Data'!E471="e18",1,IF('1. Data'!E471="m18",1,IF('1. Data'!E471="l18",1,0)))</f>
        <v>1</v>
      </c>
      <c r="V471">
        <f>IF('1. Data'!K471="y",IF(T471=1,1,0),0)</f>
        <v>0</v>
      </c>
      <c r="W471">
        <f>IF('1. Data'!K471="y",IF(U471=1,1,0),0)</f>
        <v>0</v>
      </c>
      <c r="X471">
        <f>IF('1. Data'!L471="y",IF(T471=1,1,0),0)</f>
        <v>0</v>
      </c>
      <c r="Y471">
        <f>IF('1. Data'!L471="y",IF(U471=1,1,0),0)</f>
        <v>0</v>
      </c>
      <c r="Z471">
        <f t="shared" si="16"/>
        <v>0</v>
      </c>
      <c r="AA471">
        <f t="shared" si="17"/>
        <v>0</v>
      </c>
    </row>
    <row r="472" spans="1:27" x14ac:dyDescent="0.25">
      <c r="A472">
        <v>468</v>
      </c>
      <c r="B472" t="s">
        <v>1461</v>
      </c>
      <c r="C472" t="s">
        <v>977</v>
      </c>
      <c r="D472" t="s">
        <v>471</v>
      </c>
      <c r="E472" t="s">
        <v>2</v>
      </c>
      <c r="F472">
        <v>1797</v>
      </c>
      <c r="G472" t="s">
        <v>2105</v>
      </c>
      <c r="H472" t="s">
        <v>1</v>
      </c>
      <c r="I472" t="s">
        <v>1</v>
      </c>
      <c r="M472" t="s">
        <v>1</v>
      </c>
      <c r="R472" t="s">
        <v>2116</v>
      </c>
      <c r="T472">
        <f>IF('1. Data'!E472="e19",1,IF('1. Data'!E472="m19",1,IF('1. Data'!E472="l19",1,0)))</f>
        <v>0</v>
      </c>
      <c r="U472">
        <f>IF('1. Data'!E472="e18",1,IF('1. Data'!E472="m18",1,IF('1. Data'!E472="l18",1,0)))</f>
        <v>1</v>
      </c>
      <c r="V472">
        <f>IF('1. Data'!K472="y",IF(T472=1,1,0),0)</f>
        <v>0</v>
      </c>
      <c r="W472">
        <f>IF('1. Data'!K472="y",IF(U472=1,1,0),0)</f>
        <v>0</v>
      </c>
      <c r="X472">
        <f>IF('1. Data'!L472="y",IF(T472=1,1,0),0)</f>
        <v>0</v>
      </c>
      <c r="Y472">
        <f>IF('1. Data'!L472="y",IF(U472=1,1,0),0)</f>
        <v>0</v>
      </c>
      <c r="Z472">
        <f t="shared" si="16"/>
        <v>0</v>
      </c>
      <c r="AA472">
        <f t="shared" si="17"/>
        <v>0</v>
      </c>
    </row>
    <row r="473" spans="1:27" x14ac:dyDescent="0.25">
      <c r="A473">
        <v>469</v>
      </c>
      <c r="B473" t="s">
        <v>1462</v>
      </c>
      <c r="C473" t="s">
        <v>978</v>
      </c>
      <c r="D473" t="s">
        <v>472</v>
      </c>
      <c r="E473" t="s">
        <v>491</v>
      </c>
      <c r="G473" t="s">
        <v>2105</v>
      </c>
      <c r="H473" t="s">
        <v>1</v>
      </c>
      <c r="I473" t="s">
        <v>1</v>
      </c>
      <c r="Q473" t="s">
        <v>1</v>
      </c>
      <c r="R473" t="s">
        <v>2116</v>
      </c>
      <c r="T473">
        <f>IF('1. Data'!E473="e19",1,IF('1. Data'!E473="m19",1,IF('1. Data'!E473="l19",1,0)))</f>
        <v>0</v>
      </c>
      <c r="U473">
        <f>IF('1. Data'!E473="e18",1,IF('1. Data'!E473="m18",1,IF('1. Data'!E473="l18",1,0)))</f>
        <v>1</v>
      </c>
      <c r="V473">
        <f>IF('1. Data'!K473="y",IF(T473=1,1,0),0)</f>
        <v>0</v>
      </c>
      <c r="W473">
        <f>IF('1. Data'!K473="y",IF(U473=1,1,0),0)</f>
        <v>0</v>
      </c>
      <c r="X473">
        <f>IF('1. Data'!L473="y",IF(T473=1,1,0),0)</f>
        <v>0</v>
      </c>
      <c r="Y473">
        <f>IF('1. Data'!L473="y",IF(U473=1,1,0),0)</f>
        <v>0</v>
      </c>
      <c r="Z473">
        <f t="shared" si="16"/>
        <v>0</v>
      </c>
      <c r="AA473">
        <f t="shared" si="17"/>
        <v>0</v>
      </c>
    </row>
    <row r="474" spans="1:27" x14ac:dyDescent="0.25">
      <c r="A474">
        <v>470</v>
      </c>
      <c r="B474" t="s">
        <v>1463</v>
      </c>
      <c r="C474" t="s">
        <v>979</v>
      </c>
      <c r="D474" t="s">
        <v>473</v>
      </c>
      <c r="E474" t="s">
        <v>491</v>
      </c>
      <c r="F474">
        <v>1765</v>
      </c>
      <c r="G474" t="s">
        <v>2105</v>
      </c>
      <c r="H474" t="s">
        <v>1</v>
      </c>
      <c r="I474" t="s">
        <v>1</v>
      </c>
      <c r="M474" t="s">
        <v>1</v>
      </c>
      <c r="R474" t="s">
        <v>2116</v>
      </c>
      <c r="T474">
        <f>IF('1. Data'!E474="e19",1,IF('1. Data'!E474="m19",1,IF('1. Data'!E474="l19",1,0)))</f>
        <v>0</v>
      </c>
      <c r="U474">
        <f>IF('1. Data'!E474="e18",1,IF('1. Data'!E474="m18",1,IF('1. Data'!E474="l18",1,0)))</f>
        <v>1</v>
      </c>
      <c r="V474">
        <f>IF('1. Data'!K474="y",IF(T474=1,1,0),0)</f>
        <v>0</v>
      </c>
      <c r="W474">
        <f>IF('1. Data'!K474="y",IF(U474=1,1,0),0)</f>
        <v>0</v>
      </c>
      <c r="X474">
        <f>IF('1. Data'!L474="y",IF(T474=1,1,0),0)</f>
        <v>0</v>
      </c>
      <c r="Y474">
        <f>IF('1. Data'!L474="y",IF(U474=1,1,0),0)</f>
        <v>0</v>
      </c>
      <c r="Z474">
        <f t="shared" si="16"/>
        <v>0</v>
      </c>
      <c r="AA474">
        <f t="shared" si="17"/>
        <v>0</v>
      </c>
    </row>
    <row r="475" spans="1:27" x14ac:dyDescent="0.25">
      <c r="A475">
        <v>471</v>
      </c>
      <c r="B475" t="s">
        <v>1464</v>
      </c>
      <c r="C475" t="s">
        <v>980</v>
      </c>
      <c r="D475" t="s">
        <v>474</v>
      </c>
      <c r="E475" t="s">
        <v>2</v>
      </c>
      <c r="G475" t="s">
        <v>2105</v>
      </c>
      <c r="H475" t="s">
        <v>1</v>
      </c>
      <c r="R475" s="2" t="s">
        <v>2116</v>
      </c>
      <c r="T475">
        <f>IF('1. Data'!E475="e19",1,IF('1. Data'!E475="m19",1,IF('1. Data'!E475="l19",1,0)))</f>
        <v>0</v>
      </c>
      <c r="U475">
        <f>IF('1. Data'!E475="e18",1,IF('1. Data'!E475="m18",1,IF('1. Data'!E475="l18",1,0)))</f>
        <v>1</v>
      </c>
      <c r="V475">
        <f>IF('1. Data'!K475="y",IF(T475=1,1,0),0)</f>
        <v>0</v>
      </c>
      <c r="W475">
        <f>IF('1. Data'!K475="y",IF(U475=1,1,0),0)</f>
        <v>0</v>
      </c>
      <c r="X475">
        <f>IF('1. Data'!L475="y",IF(T475=1,1,0),0)</f>
        <v>0</v>
      </c>
      <c r="Y475">
        <f>IF('1. Data'!L475="y",IF(U475=1,1,0),0)</f>
        <v>0</v>
      </c>
      <c r="Z475">
        <f t="shared" si="16"/>
        <v>0</v>
      </c>
      <c r="AA475">
        <f t="shared" si="17"/>
        <v>0</v>
      </c>
    </row>
    <row r="476" spans="1:27" x14ac:dyDescent="0.25">
      <c r="A476">
        <v>472</v>
      </c>
      <c r="B476" t="s">
        <v>1465</v>
      </c>
      <c r="C476" t="s">
        <v>981</v>
      </c>
      <c r="D476" t="s">
        <v>475</v>
      </c>
      <c r="E476" t="s">
        <v>498</v>
      </c>
      <c r="F476">
        <v>1912</v>
      </c>
      <c r="G476" t="s">
        <v>2105</v>
      </c>
      <c r="H476" t="s">
        <v>1</v>
      </c>
      <c r="I476" t="s">
        <v>1</v>
      </c>
      <c r="J476" t="s">
        <v>1</v>
      </c>
      <c r="M476" t="s">
        <v>1</v>
      </c>
      <c r="R476" t="s">
        <v>2116</v>
      </c>
      <c r="T476">
        <f>IF('1. Data'!E476="e19",1,IF('1. Data'!E476="m19",1,IF('1. Data'!E476="l19",1,0)))</f>
        <v>0</v>
      </c>
      <c r="U476">
        <f>IF('1. Data'!E476="e18",1,IF('1. Data'!E476="m18",1,IF('1. Data'!E476="l18",1,0)))</f>
        <v>0</v>
      </c>
      <c r="V476">
        <f>IF('1. Data'!K476="y",IF(T476=1,1,0),0)</f>
        <v>0</v>
      </c>
      <c r="W476">
        <f>IF('1. Data'!K476="y",IF(U476=1,1,0),0)</f>
        <v>0</v>
      </c>
      <c r="X476">
        <f>IF('1. Data'!L476="y",IF(T476=1,1,0),0)</f>
        <v>0</v>
      </c>
      <c r="Y476">
        <f>IF('1. Data'!L476="y",IF(U476=1,1,0),0)</f>
        <v>0</v>
      </c>
      <c r="Z476">
        <f t="shared" si="16"/>
        <v>0</v>
      </c>
      <c r="AA476">
        <f t="shared" si="17"/>
        <v>0</v>
      </c>
    </row>
    <row r="477" spans="1:27" x14ac:dyDescent="0.25">
      <c r="A477">
        <v>473</v>
      </c>
      <c r="B477" t="s">
        <v>1466</v>
      </c>
      <c r="C477" t="s">
        <v>982</v>
      </c>
      <c r="D477" t="s">
        <v>476</v>
      </c>
      <c r="E477" t="s">
        <v>491</v>
      </c>
      <c r="G477" t="s">
        <v>2105</v>
      </c>
      <c r="H477" t="s">
        <v>1</v>
      </c>
      <c r="I477" t="s">
        <v>1</v>
      </c>
      <c r="M477" t="s">
        <v>1</v>
      </c>
      <c r="R477" t="s">
        <v>2119</v>
      </c>
      <c r="T477">
        <f>IF('1. Data'!E477="e19",1,IF('1. Data'!E477="m19",1,IF('1. Data'!E477="l19",1,0)))</f>
        <v>0</v>
      </c>
      <c r="U477">
        <f>IF('1. Data'!E477="e18",1,IF('1. Data'!E477="m18",1,IF('1. Data'!E477="l18",1,0)))</f>
        <v>1</v>
      </c>
      <c r="V477">
        <f>IF('1. Data'!K477="y",IF(T477=1,1,0),0)</f>
        <v>0</v>
      </c>
      <c r="W477">
        <f>IF('1. Data'!K477="y",IF(U477=1,1,0),0)</f>
        <v>0</v>
      </c>
      <c r="X477">
        <f>IF('1. Data'!L477="y",IF(T477=1,1,0),0)</f>
        <v>0</v>
      </c>
      <c r="Y477">
        <f>IF('1. Data'!L477="y",IF(U477=1,1,0),0)</f>
        <v>0</v>
      </c>
      <c r="Z477">
        <f t="shared" si="16"/>
        <v>0</v>
      </c>
      <c r="AA477">
        <f t="shared" si="17"/>
        <v>0</v>
      </c>
    </row>
    <row r="478" spans="1:27" x14ac:dyDescent="0.25">
      <c r="A478">
        <v>474</v>
      </c>
      <c r="B478" t="s">
        <v>1467</v>
      </c>
      <c r="C478" t="s">
        <v>983</v>
      </c>
      <c r="D478" t="s">
        <v>477</v>
      </c>
      <c r="E478" t="s">
        <v>491</v>
      </c>
      <c r="F478">
        <v>1748</v>
      </c>
      <c r="G478" t="s">
        <v>2105</v>
      </c>
      <c r="H478" t="s">
        <v>1</v>
      </c>
      <c r="M478" t="s">
        <v>1</v>
      </c>
      <c r="R478" t="s">
        <v>2116</v>
      </c>
      <c r="T478">
        <f>IF('1. Data'!E478="e19",1,IF('1. Data'!E478="m19",1,IF('1. Data'!E478="l19",1,0)))</f>
        <v>0</v>
      </c>
      <c r="U478">
        <f>IF('1. Data'!E478="e18",1,IF('1. Data'!E478="m18",1,IF('1. Data'!E478="l18",1,0)))</f>
        <v>1</v>
      </c>
      <c r="V478">
        <f>IF('1. Data'!K478="y",IF(T478=1,1,0),0)</f>
        <v>0</v>
      </c>
      <c r="W478">
        <f>IF('1. Data'!K478="y",IF(U478=1,1,0),0)</f>
        <v>0</v>
      </c>
      <c r="X478">
        <f>IF('1. Data'!L478="y",IF(T478=1,1,0),0)</f>
        <v>0</v>
      </c>
      <c r="Y478">
        <f>IF('1. Data'!L478="y",IF(U478=1,1,0),0)</f>
        <v>0</v>
      </c>
      <c r="Z478">
        <f t="shared" si="16"/>
        <v>0</v>
      </c>
      <c r="AA478">
        <f t="shared" si="17"/>
        <v>0</v>
      </c>
    </row>
    <row r="479" spans="1:27" x14ac:dyDescent="0.25">
      <c r="A479">
        <v>475</v>
      </c>
      <c r="B479" t="s">
        <v>1468</v>
      </c>
      <c r="C479" t="s">
        <v>984</v>
      </c>
      <c r="D479" t="s">
        <v>478</v>
      </c>
      <c r="E479" t="s">
        <v>498</v>
      </c>
      <c r="F479">
        <v>1913</v>
      </c>
      <c r="G479" t="s">
        <v>2105</v>
      </c>
      <c r="H479" t="s">
        <v>1</v>
      </c>
      <c r="I479" t="s">
        <v>1</v>
      </c>
      <c r="M479" t="s">
        <v>1</v>
      </c>
      <c r="R479" t="s">
        <v>2116</v>
      </c>
      <c r="T479">
        <f>IF('1. Data'!E479="e19",1,IF('1. Data'!E479="m19",1,IF('1. Data'!E479="l19",1,0)))</f>
        <v>0</v>
      </c>
      <c r="U479">
        <f>IF('1. Data'!E479="e18",1,IF('1. Data'!E479="m18",1,IF('1. Data'!E479="l18",1,0)))</f>
        <v>0</v>
      </c>
      <c r="V479">
        <f>IF('1. Data'!K479="y",IF(T479=1,1,0),0)</f>
        <v>0</v>
      </c>
      <c r="W479">
        <f>IF('1. Data'!K479="y",IF(U479=1,1,0),0)</f>
        <v>0</v>
      </c>
      <c r="X479">
        <f>IF('1. Data'!L479="y",IF(T479=1,1,0),0)</f>
        <v>0</v>
      </c>
      <c r="Y479">
        <f>IF('1. Data'!L479="y",IF(U479=1,1,0),0)</f>
        <v>0</v>
      </c>
      <c r="Z479">
        <f t="shared" si="16"/>
        <v>0</v>
      </c>
      <c r="AA479">
        <f t="shared" si="17"/>
        <v>0</v>
      </c>
    </row>
    <row r="480" spans="1:27" x14ac:dyDescent="0.25">
      <c r="A480">
        <v>476</v>
      </c>
      <c r="B480" t="s">
        <v>1469</v>
      </c>
      <c r="C480" t="s">
        <v>985</v>
      </c>
      <c r="D480" t="s">
        <v>479</v>
      </c>
      <c r="E480" t="s">
        <v>0</v>
      </c>
      <c r="G480" t="s">
        <v>2105</v>
      </c>
      <c r="H480" t="s">
        <v>1</v>
      </c>
      <c r="I480" t="s">
        <v>1</v>
      </c>
      <c r="M480" t="s">
        <v>1</v>
      </c>
      <c r="R480" t="s">
        <v>2116</v>
      </c>
      <c r="T480">
        <f>IF('1. Data'!E480="e19",1,IF('1. Data'!E480="m19",1,IF('1. Data'!E480="l19",1,0)))</f>
        <v>1</v>
      </c>
      <c r="U480">
        <f>IF('1. Data'!E480="e18",1,IF('1. Data'!E480="m18",1,IF('1. Data'!E480="l18",1,0)))</f>
        <v>0</v>
      </c>
      <c r="V480">
        <f>IF('1. Data'!K480="y",IF(T480=1,1,0),0)</f>
        <v>0</v>
      </c>
      <c r="W480">
        <f>IF('1. Data'!K480="y",IF(U480=1,1,0),0)</f>
        <v>0</v>
      </c>
      <c r="X480">
        <f>IF('1. Data'!L480="y",IF(T480=1,1,0),0)</f>
        <v>0</v>
      </c>
      <c r="Y480">
        <f>IF('1. Data'!L480="y",IF(U480=1,1,0),0)</f>
        <v>0</v>
      </c>
      <c r="Z480">
        <f t="shared" si="16"/>
        <v>0</v>
      </c>
      <c r="AA480">
        <f t="shared" si="17"/>
        <v>0</v>
      </c>
    </row>
    <row r="481" spans="1:27" x14ac:dyDescent="0.25">
      <c r="A481">
        <v>477</v>
      </c>
      <c r="B481" t="s">
        <v>1470</v>
      </c>
      <c r="C481" t="s">
        <v>986</v>
      </c>
      <c r="D481" t="s">
        <v>480</v>
      </c>
      <c r="E481" t="s">
        <v>2</v>
      </c>
      <c r="G481" t="s">
        <v>2105</v>
      </c>
      <c r="H481" t="s">
        <v>1</v>
      </c>
      <c r="M481" t="s">
        <v>1</v>
      </c>
      <c r="R481" t="s">
        <v>2116</v>
      </c>
      <c r="T481">
        <f>IF('1. Data'!E481="e19",1,IF('1. Data'!E481="m19",1,IF('1. Data'!E481="l19",1,0)))</f>
        <v>0</v>
      </c>
      <c r="U481">
        <f>IF('1. Data'!E481="e18",1,IF('1. Data'!E481="m18",1,IF('1. Data'!E481="l18",1,0)))</f>
        <v>1</v>
      </c>
      <c r="V481">
        <f>IF('1. Data'!K481="y",IF(T481=1,1,0),0)</f>
        <v>0</v>
      </c>
      <c r="W481">
        <f>IF('1. Data'!K481="y",IF(U481=1,1,0),0)</f>
        <v>0</v>
      </c>
      <c r="X481">
        <f>IF('1. Data'!L481="y",IF(T481=1,1,0),0)</f>
        <v>0</v>
      </c>
      <c r="Y481">
        <f>IF('1. Data'!L481="y",IF(U481=1,1,0),0)</f>
        <v>0</v>
      </c>
      <c r="Z481">
        <f t="shared" si="16"/>
        <v>0</v>
      </c>
      <c r="AA481">
        <f t="shared" si="17"/>
        <v>0</v>
      </c>
    </row>
    <row r="482" spans="1:27" x14ac:dyDescent="0.25">
      <c r="A482">
        <v>478</v>
      </c>
      <c r="B482" t="s">
        <v>1471</v>
      </c>
      <c r="C482" t="s">
        <v>987</v>
      </c>
      <c r="D482" t="s">
        <v>481</v>
      </c>
      <c r="E482" t="s">
        <v>491</v>
      </c>
      <c r="F482">
        <v>1753</v>
      </c>
      <c r="G482" t="s">
        <v>2105</v>
      </c>
      <c r="H482" t="s">
        <v>1</v>
      </c>
      <c r="I482" t="s">
        <v>1</v>
      </c>
      <c r="J482" t="s">
        <v>1</v>
      </c>
      <c r="M482" t="s">
        <v>1</v>
      </c>
      <c r="R482" t="s">
        <v>2116</v>
      </c>
      <c r="T482">
        <f>IF('1. Data'!E482="e19",1,IF('1. Data'!E482="m19",1,IF('1. Data'!E482="l19",1,0)))</f>
        <v>0</v>
      </c>
      <c r="U482">
        <f>IF('1. Data'!E482="e18",1,IF('1. Data'!E482="m18",1,IF('1. Data'!E482="l18",1,0)))</f>
        <v>1</v>
      </c>
      <c r="V482">
        <f>IF('1. Data'!K482="y",IF(T482=1,1,0),0)</f>
        <v>0</v>
      </c>
      <c r="W482">
        <f>IF('1. Data'!K482="y",IF(U482=1,1,0),0)</f>
        <v>0</v>
      </c>
      <c r="X482">
        <f>IF('1. Data'!L482="y",IF(T482=1,1,0),0)</f>
        <v>0</v>
      </c>
      <c r="Y482">
        <f>IF('1. Data'!L482="y",IF(U482=1,1,0),0)</f>
        <v>0</v>
      </c>
      <c r="Z482">
        <f t="shared" si="16"/>
        <v>0</v>
      </c>
      <c r="AA482">
        <f t="shared" si="17"/>
        <v>0</v>
      </c>
    </row>
    <row r="483" spans="1:27" x14ac:dyDescent="0.25">
      <c r="A483">
        <v>479</v>
      </c>
      <c r="B483" t="s">
        <v>1472</v>
      </c>
      <c r="C483" t="s">
        <v>989</v>
      </c>
      <c r="D483" t="s">
        <v>482</v>
      </c>
      <c r="E483" t="s">
        <v>491</v>
      </c>
      <c r="G483" t="s">
        <v>2105</v>
      </c>
      <c r="H483" t="s">
        <v>1</v>
      </c>
      <c r="I483" t="s">
        <v>1</v>
      </c>
      <c r="J483" t="s">
        <v>1</v>
      </c>
      <c r="M483" t="s">
        <v>1</v>
      </c>
      <c r="R483" t="s">
        <v>2119</v>
      </c>
      <c r="T483">
        <f>IF('1. Data'!E483="e19",1,IF('1. Data'!E483="m19",1,IF('1. Data'!E483="l19",1,0)))</f>
        <v>0</v>
      </c>
      <c r="U483">
        <f>IF('1. Data'!E483="e18",1,IF('1. Data'!E483="m18",1,IF('1. Data'!E483="l18",1,0)))</f>
        <v>1</v>
      </c>
      <c r="V483">
        <f>IF('1. Data'!K483="y",IF(T483=1,1,0),0)</f>
        <v>0</v>
      </c>
      <c r="W483">
        <f>IF('1. Data'!K483="y",IF(U483=1,1,0),0)</f>
        <v>0</v>
      </c>
      <c r="X483">
        <f>IF('1. Data'!L483="y",IF(T483=1,1,0),0)</f>
        <v>0</v>
      </c>
      <c r="Y483">
        <f>IF('1. Data'!L483="y",IF(U483=1,1,0),0)</f>
        <v>0</v>
      </c>
      <c r="Z483">
        <f t="shared" si="16"/>
        <v>0</v>
      </c>
      <c r="AA483">
        <f t="shared" si="17"/>
        <v>0</v>
      </c>
    </row>
    <row r="484" spans="1:27" x14ac:dyDescent="0.25">
      <c r="A484">
        <v>480</v>
      </c>
      <c r="B484" t="s">
        <v>1473</v>
      </c>
      <c r="C484" s="3" t="s">
        <v>2061</v>
      </c>
      <c r="D484" t="s">
        <v>483</v>
      </c>
      <c r="E484" t="s">
        <v>491</v>
      </c>
      <c r="G484" t="s">
        <v>2105</v>
      </c>
      <c r="H484" t="s">
        <v>1</v>
      </c>
      <c r="M484" t="s">
        <v>1</v>
      </c>
      <c r="Q484" t="s">
        <v>1</v>
      </c>
      <c r="R484" t="s">
        <v>2116</v>
      </c>
      <c r="T484">
        <f>IF('1. Data'!E484="e19",1,IF('1. Data'!E484="m19",1,IF('1. Data'!E484="l19",1,0)))</f>
        <v>0</v>
      </c>
      <c r="U484">
        <f>IF('1. Data'!E484="e18",1,IF('1. Data'!E484="m18",1,IF('1. Data'!E484="l18",1,0)))</f>
        <v>1</v>
      </c>
      <c r="V484">
        <f>IF('1. Data'!K484="y",IF(T484=1,1,0),0)</f>
        <v>0</v>
      </c>
      <c r="W484">
        <f>IF('1. Data'!K484="y",IF(U484=1,1,0),0)</f>
        <v>0</v>
      </c>
      <c r="X484">
        <f>IF('1. Data'!L484="y",IF(T484=1,1,0),0)</f>
        <v>0</v>
      </c>
      <c r="Y484">
        <f>IF('1. Data'!L484="y",IF(U484=1,1,0),0)</f>
        <v>0</v>
      </c>
      <c r="Z484">
        <f t="shared" si="16"/>
        <v>0</v>
      </c>
      <c r="AA484">
        <f t="shared" si="17"/>
        <v>0</v>
      </c>
    </row>
    <row r="485" spans="1:27" x14ac:dyDescent="0.25">
      <c r="A485">
        <v>481</v>
      </c>
      <c r="B485" t="s">
        <v>1474</v>
      </c>
      <c r="C485" t="s">
        <v>990</v>
      </c>
      <c r="D485" t="s">
        <v>484</v>
      </c>
      <c r="E485" t="s">
        <v>493</v>
      </c>
      <c r="G485" t="s">
        <v>2105</v>
      </c>
      <c r="H485" t="s">
        <v>1</v>
      </c>
      <c r="I485" t="s">
        <v>1</v>
      </c>
      <c r="M485" t="s">
        <v>1</v>
      </c>
      <c r="R485" t="s">
        <v>2116</v>
      </c>
      <c r="T485">
        <f>IF('1. Data'!E485="e19",1,IF('1. Data'!E485="m19",1,IF('1. Data'!E485="l19",1,0)))</f>
        <v>1</v>
      </c>
      <c r="U485">
        <f>IF('1. Data'!E485="e18",1,IF('1. Data'!E485="m18",1,IF('1. Data'!E485="l18",1,0)))</f>
        <v>0</v>
      </c>
      <c r="V485">
        <f>IF('1. Data'!K485="y",IF(T485=1,1,0),0)</f>
        <v>0</v>
      </c>
      <c r="W485">
        <f>IF('1. Data'!K485="y",IF(U485=1,1,0),0)</f>
        <v>0</v>
      </c>
      <c r="X485">
        <f>IF('1. Data'!L485="y",IF(T485=1,1,0),0)</f>
        <v>0</v>
      </c>
      <c r="Y485">
        <f>IF('1. Data'!L485="y",IF(U485=1,1,0),0)</f>
        <v>0</v>
      </c>
      <c r="Z485">
        <f t="shared" si="16"/>
        <v>0</v>
      </c>
      <c r="AA485">
        <f t="shared" si="17"/>
        <v>0</v>
      </c>
    </row>
    <row r="486" spans="1:27" x14ac:dyDescent="0.25">
      <c r="A486">
        <v>482</v>
      </c>
      <c r="B486" t="s">
        <v>1475</v>
      </c>
      <c r="C486" t="s">
        <v>991</v>
      </c>
      <c r="D486" t="s">
        <v>485</v>
      </c>
      <c r="E486" t="s">
        <v>2</v>
      </c>
      <c r="G486" t="s">
        <v>2105</v>
      </c>
      <c r="H486" t="s">
        <v>1</v>
      </c>
      <c r="R486" t="s">
        <v>2116</v>
      </c>
      <c r="T486">
        <f>IF('1. Data'!E486="e19",1,IF('1. Data'!E486="m19",1,IF('1. Data'!E486="l19",1,0)))</f>
        <v>0</v>
      </c>
      <c r="U486">
        <f>IF('1. Data'!E486="e18",1,IF('1. Data'!E486="m18",1,IF('1. Data'!E486="l18",1,0)))</f>
        <v>1</v>
      </c>
      <c r="V486">
        <f>IF('1. Data'!K486="y",IF(T486=1,1,0),0)</f>
        <v>0</v>
      </c>
      <c r="W486">
        <f>IF('1. Data'!K486="y",IF(U486=1,1,0),0)</f>
        <v>0</v>
      </c>
      <c r="X486">
        <f>IF('1. Data'!L486="y",IF(T486=1,1,0),0)</f>
        <v>0</v>
      </c>
      <c r="Y486">
        <f>IF('1. Data'!L486="y",IF(U486=1,1,0),0)</f>
        <v>0</v>
      </c>
      <c r="Z486">
        <f t="shared" si="16"/>
        <v>0</v>
      </c>
      <c r="AA486">
        <f t="shared" si="17"/>
        <v>0</v>
      </c>
    </row>
    <row r="487" spans="1:27" x14ac:dyDescent="0.25">
      <c r="A487">
        <v>483</v>
      </c>
      <c r="B487" t="s">
        <v>1476</v>
      </c>
      <c r="C487" s="3" t="s">
        <v>2062</v>
      </c>
      <c r="D487" t="s">
        <v>486</v>
      </c>
      <c r="E487" t="s">
        <v>491</v>
      </c>
      <c r="G487" t="s">
        <v>2105</v>
      </c>
      <c r="H487" t="s">
        <v>1</v>
      </c>
      <c r="I487" t="s">
        <v>1</v>
      </c>
      <c r="R487" t="s">
        <v>2116</v>
      </c>
      <c r="T487">
        <f>IF('1. Data'!E487="e19",1,IF('1. Data'!E487="m19",1,IF('1. Data'!E487="l19",1,0)))</f>
        <v>0</v>
      </c>
      <c r="U487">
        <f>IF('1. Data'!E487="e18",1,IF('1. Data'!E487="m18",1,IF('1. Data'!E487="l18",1,0)))</f>
        <v>1</v>
      </c>
      <c r="V487">
        <f>IF('1. Data'!K487="y",IF(T487=1,1,0),0)</f>
        <v>0</v>
      </c>
      <c r="W487">
        <f>IF('1. Data'!K487="y",IF(U487=1,1,0),0)</f>
        <v>0</v>
      </c>
      <c r="X487">
        <f>IF('1. Data'!L487="y",IF(T487=1,1,0),0)</f>
        <v>0</v>
      </c>
      <c r="Y487">
        <f>IF('1. Data'!L487="y",IF(U487=1,1,0),0)</f>
        <v>0</v>
      </c>
      <c r="Z487">
        <f t="shared" si="16"/>
        <v>0</v>
      </c>
      <c r="AA487">
        <f t="shared" si="17"/>
        <v>0</v>
      </c>
    </row>
    <row r="488" spans="1:27" x14ac:dyDescent="0.25">
      <c r="A488">
        <v>484</v>
      </c>
      <c r="B488" t="s">
        <v>1477</v>
      </c>
      <c r="C488" s="3" t="s">
        <v>2064</v>
      </c>
      <c r="D488" t="s">
        <v>487</v>
      </c>
      <c r="E488" t="s">
        <v>492</v>
      </c>
      <c r="F488">
        <v>1838</v>
      </c>
      <c r="G488" t="s">
        <v>2105</v>
      </c>
      <c r="H488" t="s">
        <v>1</v>
      </c>
      <c r="I488" t="s">
        <v>1</v>
      </c>
      <c r="M488" t="s">
        <v>1</v>
      </c>
      <c r="R488" t="s">
        <v>2116</v>
      </c>
      <c r="T488">
        <f>IF('1. Data'!E488="e19",1,IF('1. Data'!E488="m19",1,IF('1. Data'!E488="l19",1,0)))</f>
        <v>1</v>
      </c>
      <c r="U488">
        <f>IF('1. Data'!E488="e18",1,IF('1. Data'!E488="m18",1,IF('1. Data'!E488="l18",1,0)))</f>
        <v>0</v>
      </c>
      <c r="V488">
        <f>IF('1. Data'!K488="y",IF(T488=1,1,0),0)</f>
        <v>0</v>
      </c>
      <c r="W488">
        <f>IF('1. Data'!K488="y",IF(U488=1,1,0),0)</f>
        <v>0</v>
      </c>
      <c r="X488">
        <f>IF('1. Data'!L488="y",IF(T488=1,1,0),0)</f>
        <v>0</v>
      </c>
      <c r="Y488">
        <f>IF('1. Data'!L488="y",IF(U488=1,1,0),0)</f>
        <v>0</v>
      </c>
      <c r="Z488">
        <f t="shared" si="16"/>
        <v>0</v>
      </c>
      <c r="AA488">
        <f t="shared" si="17"/>
        <v>0</v>
      </c>
    </row>
    <row r="489" spans="1:27" x14ac:dyDescent="0.25">
      <c r="A489">
        <v>485</v>
      </c>
      <c r="B489" t="s">
        <v>1478</v>
      </c>
      <c r="C489" t="s">
        <v>993</v>
      </c>
      <c r="D489" t="s">
        <v>488</v>
      </c>
      <c r="E489" t="s">
        <v>491</v>
      </c>
      <c r="G489" t="s">
        <v>2105</v>
      </c>
      <c r="H489" t="s">
        <v>1</v>
      </c>
      <c r="R489" t="s">
        <v>2116</v>
      </c>
      <c r="T489">
        <f>IF('1. Data'!E489="e19",1,IF('1. Data'!E489="m19",1,IF('1. Data'!E489="l19",1,0)))</f>
        <v>0</v>
      </c>
      <c r="U489">
        <f>IF('1. Data'!E489="e18",1,IF('1. Data'!E489="m18",1,IF('1. Data'!E489="l18",1,0)))</f>
        <v>1</v>
      </c>
      <c r="V489">
        <f>IF('1. Data'!K489="y",IF(T489=1,1,0),0)</f>
        <v>0</v>
      </c>
      <c r="W489">
        <f>IF('1. Data'!K489="y",IF(U489=1,1,0),0)</f>
        <v>0</v>
      </c>
      <c r="X489">
        <f>IF('1. Data'!L489="y",IF(T489=1,1,0),0)</f>
        <v>0</v>
      </c>
      <c r="Y489">
        <f>IF('1. Data'!L489="y",IF(U489=1,1,0),0)</f>
        <v>0</v>
      </c>
      <c r="Z489">
        <f t="shared" si="16"/>
        <v>0</v>
      </c>
      <c r="AA489">
        <f t="shared" si="17"/>
        <v>0</v>
      </c>
    </row>
    <row r="490" spans="1:27" x14ac:dyDescent="0.25">
      <c r="A490">
        <v>486</v>
      </c>
      <c r="B490" t="s">
        <v>1479</v>
      </c>
      <c r="C490" s="3" t="s">
        <v>2063</v>
      </c>
      <c r="D490" t="s">
        <v>489</v>
      </c>
      <c r="E490" t="s">
        <v>493</v>
      </c>
      <c r="G490" t="s">
        <v>2105</v>
      </c>
      <c r="H490" t="s">
        <v>1</v>
      </c>
      <c r="I490" t="s">
        <v>1</v>
      </c>
      <c r="M490" t="s">
        <v>1</v>
      </c>
      <c r="R490" t="s">
        <v>2125</v>
      </c>
      <c r="T490">
        <f>IF('1. Data'!E490="e19",1,IF('1. Data'!E490="m19",1,IF('1. Data'!E490="l19",1,0)))</f>
        <v>1</v>
      </c>
      <c r="U490">
        <f>IF('1. Data'!E490="e18",1,IF('1. Data'!E490="m18",1,IF('1. Data'!E490="l18",1,0)))</f>
        <v>0</v>
      </c>
      <c r="V490">
        <f>IF('1. Data'!K490="y",IF(T490=1,1,0),0)</f>
        <v>0</v>
      </c>
      <c r="W490">
        <f>IF('1. Data'!K490="y",IF(U490=1,1,0),0)</f>
        <v>0</v>
      </c>
      <c r="X490">
        <f>IF('1. Data'!L490="y",IF(T490=1,1,0),0)</f>
        <v>0</v>
      </c>
      <c r="Y490">
        <f>IF('1. Data'!L490="y",IF(U490=1,1,0),0)</f>
        <v>0</v>
      </c>
      <c r="Z490">
        <f t="shared" si="16"/>
        <v>0</v>
      </c>
      <c r="AA490">
        <f t="shared" si="17"/>
        <v>0</v>
      </c>
    </row>
    <row r="491" spans="1:27" x14ac:dyDescent="0.25">
      <c r="A491">
        <v>487</v>
      </c>
      <c r="B491" t="s">
        <v>1480</v>
      </c>
      <c r="C491" s="3" t="s">
        <v>2065</v>
      </c>
      <c r="D491" s="1" t="s">
        <v>490</v>
      </c>
      <c r="E491" t="s">
        <v>0</v>
      </c>
      <c r="G491" t="s">
        <v>2105</v>
      </c>
      <c r="H491" t="s">
        <v>1</v>
      </c>
      <c r="I491" t="s">
        <v>1</v>
      </c>
      <c r="M491" t="s">
        <v>1</v>
      </c>
      <c r="R491" t="s">
        <v>2116</v>
      </c>
      <c r="T491">
        <f>IF('1. Data'!E491="e19",1,IF('1. Data'!E491="m19",1,IF('1. Data'!E491="l19",1,0)))</f>
        <v>1</v>
      </c>
      <c r="U491">
        <f>IF('1. Data'!E491="e18",1,IF('1. Data'!E491="m18",1,IF('1. Data'!E491="l18",1,0)))</f>
        <v>0</v>
      </c>
      <c r="V491">
        <f>IF('1. Data'!K491="y",IF(T491=1,1,0),0)</f>
        <v>0</v>
      </c>
      <c r="W491">
        <f>IF('1. Data'!K491="y",IF(U491=1,1,0),0)</f>
        <v>0</v>
      </c>
      <c r="X491">
        <f>IF('1. Data'!L491="y",IF(T491=1,1,0),0)</f>
        <v>0</v>
      </c>
      <c r="Y491">
        <f>IF('1. Data'!L491="y",IF(U491=1,1,0),0)</f>
        <v>0</v>
      </c>
      <c r="Z491">
        <f t="shared" si="16"/>
        <v>0</v>
      </c>
      <c r="AA491">
        <f t="shared" si="17"/>
        <v>0</v>
      </c>
    </row>
    <row r="492" spans="1:27" x14ac:dyDescent="0.25">
      <c r="A492">
        <v>488</v>
      </c>
      <c r="B492">
        <v>1417688</v>
      </c>
      <c r="C492" s="3" t="s">
        <v>988</v>
      </c>
      <c r="D492" t="s">
        <v>507</v>
      </c>
      <c r="E492" t="s">
        <v>0</v>
      </c>
      <c r="F492">
        <v>1836</v>
      </c>
      <c r="G492" t="s">
        <v>2105</v>
      </c>
      <c r="I492" t="s">
        <v>1</v>
      </c>
      <c r="M492" t="s">
        <v>1</v>
      </c>
      <c r="R492" t="s">
        <v>2124</v>
      </c>
      <c r="T492">
        <f>IF('1. Data'!E492="e19",1,IF('1. Data'!E492="m19",1,IF('1. Data'!E492="l19",1,0)))</f>
        <v>1</v>
      </c>
      <c r="U492">
        <f>IF('1. Data'!E492="e18",1,IF('1. Data'!E492="m18",1,IF('1. Data'!E492="l18",1,0)))</f>
        <v>0</v>
      </c>
      <c r="V492">
        <f>IF('1. Data'!K492="y",IF(T492=1,1,0),0)</f>
        <v>0</v>
      </c>
      <c r="W492">
        <f>IF('1. Data'!K492="y",IF(U492=1,1,0),0)</f>
        <v>0</v>
      </c>
      <c r="X492">
        <f>IF('1. Data'!L492="y",IF(T492=1,1,0),0)</f>
        <v>0</v>
      </c>
      <c r="Y492">
        <f>IF('1. Data'!L492="y",IF(U492=1,1,0),0)</f>
        <v>0</v>
      </c>
      <c r="Z492">
        <f t="shared" si="16"/>
        <v>1</v>
      </c>
      <c r="AA492">
        <f t="shared" si="17"/>
        <v>0</v>
      </c>
    </row>
    <row r="493" spans="1:27" x14ac:dyDescent="0.25">
      <c r="A493">
        <v>489</v>
      </c>
      <c r="B493">
        <v>1018848</v>
      </c>
      <c r="C493" s="3" t="s">
        <v>2129</v>
      </c>
      <c r="D493" t="s">
        <v>2128</v>
      </c>
      <c r="E493" t="s">
        <v>3</v>
      </c>
      <c r="F493">
        <v>1717</v>
      </c>
      <c r="G493" t="s">
        <v>2105</v>
      </c>
      <c r="H493" t="s">
        <v>1</v>
      </c>
      <c r="M493" t="s">
        <v>1</v>
      </c>
      <c r="R493" t="s">
        <v>2116</v>
      </c>
      <c r="T493">
        <f>IF('1. Data'!E493="e19",1,IF('1. Data'!E493="m19",1,IF('1. Data'!E493="l19",1,0)))</f>
        <v>0</v>
      </c>
      <c r="U493">
        <f>IF('1. Data'!E493="e18",1,IF('1. Data'!E493="m18",1,IF('1. Data'!E493="l18",1,0)))</f>
        <v>1</v>
      </c>
      <c r="V493">
        <f>IF('1. Data'!K493="y",IF(T493=1,1,0),0)</f>
        <v>0</v>
      </c>
      <c r="W493">
        <f>IF('1. Data'!K493="y",IF(U493=1,1,0),0)</f>
        <v>0</v>
      </c>
      <c r="X493">
        <f>IF('1. Data'!L493="y",IF(T493=1,1,0),0)</f>
        <v>0</v>
      </c>
      <c r="Y493">
        <f>IF('1. Data'!L493="y",IF(U493=1,1,0),0)</f>
        <v>0</v>
      </c>
      <c r="Z493">
        <f t="shared" si="16"/>
        <v>0</v>
      </c>
      <c r="AA493">
        <f t="shared" si="17"/>
        <v>0</v>
      </c>
    </row>
    <row r="494" spans="1:27" x14ac:dyDescent="0.25">
      <c r="A494">
        <v>490</v>
      </c>
      <c r="B494" t="str">
        <f t="shared" ref="B494:B557" si="18">MID(C494,60,7)</f>
        <v>1318581</v>
      </c>
      <c r="C494" s="3" t="s">
        <v>1484</v>
      </c>
      <c r="D494" t="s">
        <v>1482</v>
      </c>
      <c r="E494" t="s">
        <v>0</v>
      </c>
      <c r="G494" t="s">
        <v>2105</v>
      </c>
      <c r="I494" t="s">
        <v>1</v>
      </c>
      <c r="Q494" t="s">
        <v>1</v>
      </c>
      <c r="R494" t="s">
        <v>2116</v>
      </c>
      <c r="S494" t="s">
        <v>1483</v>
      </c>
      <c r="T494">
        <f>IF('1. Data'!E494="e19",1,IF('1. Data'!E494="m19",1,IF('1. Data'!E494="l19",1,0)))</f>
        <v>1</v>
      </c>
      <c r="U494">
        <f>IF('1. Data'!E494="e18",1,IF('1. Data'!E494="m18",1,IF('1. Data'!E494="l18",1,0)))</f>
        <v>0</v>
      </c>
      <c r="V494">
        <f>IF('1. Data'!K494="y",IF(T494=1,1,0),0)</f>
        <v>0</v>
      </c>
      <c r="W494">
        <f>IF('1. Data'!K494="y",IF(U494=1,1,0),0)</f>
        <v>0</v>
      </c>
      <c r="X494">
        <f>IF('1. Data'!L494="y",IF(T494=1,1,0),0)</f>
        <v>0</v>
      </c>
      <c r="Y494">
        <f>IF('1. Data'!L494="y",IF(U494=1,1,0),0)</f>
        <v>0</v>
      </c>
      <c r="Z494">
        <f t="shared" si="16"/>
        <v>1</v>
      </c>
      <c r="AA494">
        <f t="shared" si="17"/>
        <v>0</v>
      </c>
    </row>
    <row r="495" spans="1:27" x14ac:dyDescent="0.25">
      <c r="A495">
        <v>491</v>
      </c>
      <c r="B495" t="str">
        <f t="shared" si="18"/>
        <v>1335245</v>
      </c>
      <c r="C495" s="3" t="s">
        <v>1487</v>
      </c>
      <c r="D495" t="s">
        <v>1485</v>
      </c>
      <c r="E495" t="s">
        <v>0</v>
      </c>
      <c r="F495">
        <v>1830</v>
      </c>
      <c r="G495" t="s">
        <v>2105</v>
      </c>
      <c r="I495" t="s">
        <v>1</v>
      </c>
      <c r="J495" t="s">
        <v>1</v>
      </c>
      <c r="N495" t="s">
        <v>1</v>
      </c>
      <c r="O495" t="s">
        <v>1</v>
      </c>
      <c r="Q495" t="s">
        <v>1</v>
      </c>
      <c r="R495" t="s">
        <v>2124</v>
      </c>
      <c r="S495" t="s">
        <v>1486</v>
      </c>
      <c r="T495">
        <f>IF('1. Data'!E495="e19",1,IF('1. Data'!E495="m19",1,IF('1. Data'!E495="l19",1,0)))</f>
        <v>1</v>
      </c>
      <c r="U495">
        <f>IF('1. Data'!E495="e18",1,IF('1. Data'!E495="m18",1,IF('1. Data'!E495="l18",1,0)))</f>
        <v>0</v>
      </c>
      <c r="V495">
        <f>IF('1. Data'!K495="y",IF(T495=1,1,0),0)</f>
        <v>0</v>
      </c>
      <c r="W495">
        <f>IF('1. Data'!K495="y",IF(U495=1,1,0),0)</f>
        <v>0</v>
      </c>
      <c r="X495">
        <f>IF('1. Data'!L495="y",IF(T495=1,1,0),0)</f>
        <v>0</v>
      </c>
      <c r="Y495">
        <f>IF('1. Data'!L495="y",IF(U495=1,1,0),0)</f>
        <v>0</v>
      </c>
      <c r="Z495">
        <f t="shared" si="16"/>
        <v>1</v>
      </c>
      <c r="AA495">
        <f t="shared" si="17"/>
        <v>1</v>
      </c>
    </row>
    <row r="496" spans="1:27" x14ac:dyDescent="0.25">
      <c r="A496">
        <v>492</v>
      </c>
      <c r="B496" t="str">
        <f t="shared" si="18"/>
        <v>1175204</v>
      </c>
      <c r="C496" s="3" t="s">
        <v>1490</v>
      </c>
      <c r="D496" t="s">
        <v>1488</v>
      </c>
      <c r="E496" t="s">
        <v>493</v>
      </c>
      <c r="G496" t="s">
        <v>2105</v>
      </c>
      <c r="H496" t="s">
        <v>1</v>
      </c>
      <c r="M496" t="s">
        <v>1</v>
      </c>
      <c r="R496" t="s">
        <v>2116</v>
      </c>
      <c r="S496" t="s">
        <v>1489</v>
      </c>
      <c r="T496">
        <f>IF('1. Data'!E496="e19",1,IF('1. Data'!E496="m19",1,IF('1. Data'!E496="l19",1,0)))</f>
        <v>1</v>
      </c>
      <c r="U496">
        <f>IF('1. Data'!E496="e18",1,IF('1. Data'!E496="m18",1,IF('1. Data'!E496="l18",1,0)))</f>
        <v>0</v>
      </c>
      <c r="V496">
        <f>IF('1. Data'!K496="y",IF(T496=1,1,0),0)</f>
        <v>0</v>
      </c>
      <c r="W496">
        <f>IF('1. Data'!K496="y",IF(U496=1,1,0),0)</f>
        <v>0</v>
      </c>
      <c r="X496">
        <f>IF('1. Data'!L496="y",IF(T496=1,1,0),0)</f>
        <v>0</v>
      </c>
      <c r="Y496">
        <f>IF('1. Data'!L496="y",IF(U496=1,1,0),0)</f>
        <v>0</v>
      </c>
      <c r="Z496">
        <f t="shared" si="16"/>
        <v>0</v>
      </c>
      <c r="AA496">
        <f t="shared" si="17"/>
        <v>0</v>
      </c>
    </row>
    <row r="497" spans="1:27" x14ac:dyDescent="0.25">
      <c r="A497">
        <v>493</v>
      </c>
      <c r="B497" t="str">
        <f t="shared" si="18"/>
        <v>1192319</v>
      </c>
      <c r="C497" s="3" t="s">
        <v>1493</v>
      </c>
      <c r="D497" t="s">
        <v>1491</v>
      </c>
      <c r="E497" t="s">
        <v>2</v>
      </c>
      <c r="G497" t="s">
        <v>2105</v>
      </c>
      <c r="H497" t="s">
        <v>1</v>
      </c>
      <c r="M497" t="s">
        <v>1</v>
      </c>
      <c r="Q497" t="s">
        <v>1</v>
      </c>
      <c r="R497" t="s">
        <v>2126</v>
      </c>
      <c r="S497" t="s">
        <v>1492</v>
      </c>
      <c r="T497">
        <f>IF('1. Data'!E497="e19",1,IF('1. Data'!E497="m19",1,IF('1. Data'!E497="l19",1,0)))</f>
        <v>0</v>
      </c>
      <c r="U497">
        <f>IF('1. Data'!E497="e18",1,IF('1. Data'!E497="m18",1,IF('1. Data'!E497="l18",1,0)))</f>
        <v>1</v>
      </c>
      <c r="V497">
        <f>IF('1. Data'!K497="y",IF(T497=1,1,0),0)</f>
        <v>0</v>
      </c>
      <c r="W497">
        <f>IF('1. Data'!K497="y",IF(U497=1,1,0),0)</f>
        <v>0</v>
      </c>
      <c r="X497">
        <f>IF('1. Data'!L497="y",IF(T497=1,1,0),0)</f>
        <v>0</v>
      </c>
      <c r="Y497">
        <f>IF('1. Data'!L497="y",IF(U497=1,1,0),0)</f>
        <v>0</v>
      </c>
      <c r="Z497">
        <f t="shared" si="16"/>
        <v>0</v>
      </c>
      <c r="AA497">
        <f t="shared" si="17"/>
        <v>0</v>
      </c>
    </row>
    <row r="498" spans="1:27" x14ac:dyDescent="0.25">
      <c r="A498">
        <v>494</v>
      </c>
      <c r="B498" t="str">
        <f t="shared" si="18"/>
        <v>1252727</v>
      </c>
      <c r="C498" s="3" t="s">
        <v>1496</v>
      </c>
      <c r="D498" t="s">
        <v>1494</v>
      </c>
      <c r="E498" t="s">
        <v>492</v>
      </c>
      <c r="G498" t="s">
        <v>2105</v>
      </c>
      <c r="I498" t="s">
        <v>1</v>
      </c>
      <c r="N498" t="s">
        <v>1</v>
      </c>
      <c r="R498" t="s">
        <v>2116</v>
      </c>
      <c r="S498" t="s">
        <v>1495</v>
      </c>
      <c r="T498">
        <f>IF('1. Data'!E498="e19",1,IF('1. Data'!E498="m19",1,IF('1. Data'!E498="l19",1,0)))</f>
        <v>1</v>
      </c>
      <c r="U498">
        <f>IF('1. Data'!E498="e18",1,IF('1. Data'!E498="m18",1,IF('1. Data'!E498="l18",1,0)))</f>
        <v>0</v>
      </c>
      <c r="V498">
        <f>IF('1. Data'!K498="y",IF(T498=1,1,0),0)</f>
        <v>0</v>
      </c>
      <c r="W498">
        <f>IF('1. Data'!K498="y",IF(U498=1,1,0),0)</f>
        <v>0</v>
      </c>
      <c r="X498">
        <f>IF('1. Data'!L498="y",IF(T498=1,1,0),0)</f>
        <v>0</v>
      </c>
      <c r="Y498">
        <f>IF('1. Data'!L498="y",IF(U498=1,1,0),0)</f>
        <v>0</v>
      </c>
      <c r="Z498">
        <f t="shared" si="16"/>
        <v>1</v>
      </c>
      <c r="AA498">
        <f t="shared" si="17"/>
        <v>0</v>
      </c>
    </row>
    <row r="499" spans="1:27" x14ac:dyDescent="0.25">
      <c r="A499">
        <v>495</v>
      </c>
      <c r="B499" t="str">
        <f t="shared" si="18"/>
        <v>1301386</v>
      </c>
      <c r="C499" s="3" t="s">
        <v>1499</v>
      </c>
      <c r="D499" t="s">
        <v>1497</v>
      </c>
      <c r="E499" t="s">
        <v>2</v>
      </c>
      <c r="G499" t="s">
        <v>2105</v>
      </c>
      <c r="H499" t="s">
        <v>1</v>
      </c>
      <c r="I499" t="s">
        <v>1</v>
      </c>
      <c r="Q499" t="s">
        <v>1</v>
      </c>
      <c r="R499" t="s">
        <v>2116</v>
      </c>
      <c r="S499" t="s">
        <v>1498</v>
      </c>
      <c r="T499">
        <f>IF('1. Data'!E499="e19",1,IF('1. Data'!E499="m19",1,IF('1. Data'!E499="l19",1,0)))</f>
        <v>0</v>
      </c>
      <c r="U499">
        <f>IF('1. Data'!E499="e18",1,IF('1. Data'!E499="m18",1,IF('1. Data'!E499="l18",1,0)))</f>
        <v>1</v>
      </c>
      <c r="V499">
        <f>IF('1. Data'!K499="y",IF(T499=1,1,0),0)</f>
        <v>0</v>
      </c>
      <c r="W499">
        <f>IF('1. Data'!K499="y",IF(U499=1,1,0),0)</f>
        <v>0</v>
      </c>
      <c r="X499">
        <f>IF('1. Data'!L499="y",IF(T499=1,1,0),0)</f>
        <v>0</v>
      </c>
      <c r="Y499">
        <f>IF('1. Data'!L499="y",IF(U499=1,1,0),0)</f>
        <v>0</v>
      </c>
      <c r="Z499">
        <f t="shared" si="16"/>
        <v>0</v>
      </c>
      <c r="AA499">
        <f t="shared" si="17"/>
        <v>0</v>
      </c>
    </row>
    <row r="500" spans="1:27" x14ac:dyDescent="0.25">
      <c r="A500">
        <v>496</v>
      </c>
      <c r="B500" t="str">
        <f t="shared" si="18"/>
        <v>1148555</v>
      </c>
      <c r="C500" s="3" t="s">
        <v>780</v>
      </c>
      <c r="D500" t="s">
        <v>1500</v>
      </c>
      <c r="E500" t="s">
        <v>2</v>
      </c>
      <c r="G500" t="s">
        <v>2105</v>
      </c>
      <c r="H500" t="s">
        <v>1</v>
      </c>
      <c r="I500" t="s">
        <v>1</v>
      </c>
      <c r="M500" t="s">
        <v>1</v>
      </c>
      <c r="R500" t="s">
        <v>2116</v>
      </c>
      <c r="S500" t="s">
        <v>1501</v>
      </c>
      <c r="T500">
        <f>IF('1. Data'!E500="e19",1,IF('1. Data'!E500="m19",1,IF('1. Data'!E500="l19",1,0)))</f>
        <v>0</v>
      </c>
      <c r="U500">
        <f>IF('1. Data'!E500="e18",1,IF('1. Data'!E500="m18",1,IF('1. Data'!E500="l18",1,0)))</f>
        <v>1</v>
      </c>
      <c r="V500">
        <f>IF('1. Data'!K500="y",IF(T500=1,1,0),0)</f>
        <v>0</v>
      </c>
      <c r="W500">
        <f>IF('1. Data'!K500="y",IF(U500=1,1,0),0)</f>
        <v>0</v>
      </c>
      <c r="X500">
        <f>IF('1. Data'!L500="y",IF(T500=1,1,0),0)</f>
        <v>0</v>
      </c>
      <c r="Y500">
        <f>IF('1. Data'!L500="y",IF(U500=1,1,0),0)</f>
        <v>0</v>
      </c>
      <c r="Z500">
        <f t="shared" si="16"/>
        <v>0</v>
      </c>
      <c r="AA500">
        <f t="shared" si="17"/>
        <v>0</v>
      </c>
    </row>
    <row r="501" spans="1:27" x14ac:dyDescent="0.25">
      <c r="A501">
        <v>497</v>
      </c>
      <c r="B501" t="str">
        <f t="shared" si="18"/>
        <v>1148589</v>
      </c>
      <c r="C501" s="3" t="s">
        <v>1504</v>
      </c>
      <c r="D501" t="s">
        <v>1502</v>
      </c>
      <c r="E501" t="s">
        <v>3</v>
      </c>
      <c r="F501">
        <v>1736</v>
      </c>
      <c r="G501" t="s">
        <v>2105</v>
      </c>
      <c r="H501" t="s">
        <v>1</v>
      </c>
      <c r="I501" t="s">
        <v>1</v>
      </c>
      <c r="N501" t="s">
        <v>1</v>
      </c>
      <c r="R501" t="s">
        <v>2116</v>
      </c>
      <c r="S501" t="s">
        <v>1503</v>
      </c>
      <c r="T501">
        <f>IF('1. Data'!E501="e19",1,IF('1. Data'!E501="m19",1,IF('1. Data'!E501="l19",1,0)))</f>
        <v>0</v>
      </c>
      <c r="U501">
        <f>IF('1. Data'!E501="e18",1,IF('1. Data'!E501="m18",1,IF('1. Data'!E501="l18",1,0)))</f>
        <v>1</v>
      </c>
      <c r="V501">
        <f>IF('1. Data'!K501="y",IF(T501=1,1,0),0)</f>
        <v>0</v>
      </c>
      <c r="W501">
        <f>IF('1. Data'!K501="y",IF(U501=1,1,0),0)</f>
        <v>0</v>
      </c>
      <c r="X501">
        <f>IF('1. Data'!L501="y",IF(T501=1,1,0),0)</f>
        <v>0</v>
      </c>
      <c r="Y501">
        <f>IF('1. Data'!L501="y",IF(U501=1,1,0),0)</f>
        <v>0</v>
      </c>
      <c r="Z501">
        <f t="shared" si="16"/>
        <v>0</v>
      </c>
      <c r="AA501">
        <f t="shared" si="17"/>
        <v>0</v>
      </c>
    </row>
    <row r="502" spans="1:27" x14ac:dyDescent="0.25">
      <c r="A502">
        <v>498</v>
      </c>
      <c r="B502" t="str">
        <f t="shared" si="18"/>
        <v>1148647</v>
      </c>
      <c r="C502" s="3" t="s">
        <v>1507</v>
      </c>
      <c r="D502" t="s">
        <v>1505</v>
      </c>
      <c r="E502" t="s">
        <v>0</v>
      </c>
      <c r="G502" t="s">
        <v>2105</v>
      </c>
      <c r="H502" t="s">
        <v>1</v>
      </c>
      <c r="I502" t="s">
        <v>1</v>
      </c>
      <c r="M502" t="s">
        <v>1</v>
      </c>
      <c r="R502" t="s">
        <v>2116</v>
      </c>
      <c r="S502" t="s">
        <v>1506</v>
      </c>
      <c r="T502">
        <f>IF('1. Data'!E502="e19",1,IF('1. Data'!E502="m19",1,IF('1. Data'!E502="l19",1,0)))</f>
        <v>1</v>
      </c>
      <c r="U502">
        <f>IF('1. Data'!E502="e18",1,IF('1. Data'!E502="m18",1,IF('1. Data'!E502="l18",1,0)))</f>
        <v>0</v>
      </c>
      <c r="V502">
        <f>IF('1. Data'!K502="y",IF(T502=1,1,0),0)</f>
        <v>0</v>
      </c>
      <c r="W502">
        <f>IF('1. Data'!K502="y",IF(U502=1,1,0),0)</f>
        <v>0</v>
      </c>
      <c r="X502">
        <f>IF('1. Data'!L502="y",IF(T502=1,1,0),0)</f>
        <v>0</v>
      </c>
      <c r="Y502">
        <f>IF('1. Data'!L502="y",IF(U502=1,1,0),0)</f>
        <v>0</v>
      </c>
      <c r="Z502">
        <f t="shared" si="16"/>
        <v>0</v>
      </c>
      <c r="AA502">
        <f t="shared" si="17"/>
        <v>0</v>
      </c>
    </row>
    <row r="503" spans="1:27" x14ac:dyDescent="0.25">
      <c r="A503">
        <v>499</v>
      </c>
      <c r="B503" t="str">
        <f t="shared" si="18"/>
        <v>1387505</v>
      </c>
      <c r="C503" s="3" t="s">
        <v>557</v>
      </c>
      <c r="D503" t="s">
        <v>1508</v>
      </c>
      <c r="E503" t="s">
        <v>2</v>
      </c>
      <c r="G503" t="s">
        <v>2105</v>
      </c>
      <c r="H503" t="s">
        <v>1</v>
      </c>
      <c r="I503" t="s">
        <v>1</v>
      </c>
      <c r="R503" t="s">
        <v>2119</v>
      </c>
      <c r="S503" t="s">
        <v>1509</v>
      </c>
      <c r="T503">
        <f>IF('1. Data'!E503="e19",1,IF('1. Data'!E503="m19",1,IF('1. Data'!E503="l19",1,0)))</f>
        <v>0</v>
      </c>
      <c r="U503">
        <f>IF('1. Data'!E503="e18",1,IF('1. Data'!E503="m18",1,IF('1. Data'!E503="l18",1,0)))</f>
        <v>1</v>
      </c>
      <c r="V503">
        <f>IF('1. Data'!K503="y",IF(T503=1,1,0),0)</f>
        <v>0</v>
      </c>
      <c r="W503">
        <f>IF('1. Data'!K503="y",IF(U503=1,1,0),0)</f>
        <v>0</v>
      </c>
      <c r="X503">
        <f>IF('1. Data'!L503="y",IF(T503=1,1,0),0)</f>
        <v>0</v>
      </c>
      <c r="Y503">
        <f>IF('1. Data'!L503="y",IF(U503=1,1,0),0)</f>
        <v>0</v>
      </c>
      <c r="Z503">
        <f t="shared" si="16"/>
        <v>0</v>
      </c>
      <c r="AA503">
        <f t="shared" si="17"/>
        <v>0</v>
      </c>
    </row>
    <row r="504" spans="1:27" x14ac:dyDescent="0.25">
      <c r="A504">
        <v>500</v>
      </c>
      <c r="B504" t="str">
        <f t="shared" si="18"/>
        <v>1301943</v>
      </c>
      <c r="C504" s="3" t="s">
        <v>1512</v>
      </c>
      <c r="D504" t="s">
        <v>1510</v>
      </c>
      <c r="E504" t="s">
        <v>2</v>
      </c>
      <c r="G504" t="s">
        <v>2105</v>
      </c>
      <c r="I504" t="s">
        <v>1</v>
      </c>
      <c r="J504" t="s">
        <v>1</v>
      </c>
      <c r="M504" t="s">
        <v>1</v>
      </c>
      <c r="R504" t="s">
        <v>2116</v>
      </c>
      <c r="S504" t="s">
        <v>1511</v>
      </c>
      <c r="T504">
        <f>IF('1. Data'!E504="e19",1,IF('1. Data'!E504="m19",1,IF('1. Data'!E504="l19",1,0)))</f>
        <v>0</v>
      </c>
      <c r="U504">
        <f>IF('1. Data'!E504="e18",1,IF('1. Data'!E504="m18",1,IF('1. Data'!E504="l18",1,0)))</f>
        <v>1</v>
      </c>
      <c r="V504">
        <f>IF('1. Data'!K504="y",IF(T504=1,1,0),0)</f>
        <v>0</v>
      </c>
      <c r="W504">
        <f>IF('1. Data'!K504="y",IF(U504=1,1,0),0)</f>
        <v>0</v>
      </c>
      <c r="X504">
        <f>IF('1. Data'!L504="y",IF(T504=1,1,0),0)</f>
        <v>0</v>
      </c>
      <c r="Y504">
        <f>IF('1. Data'!L504="y",IF(U504=1,1,0),0)</f>
        <v>0</v>
      </c>
      <c r="Z504">
        <f t="shared" si="16"/>
        <v>1</v>
      </c>
      <c r="AA504">
        <f t="shared" si="17"/>
        <v>1</v>
      </c>
    </row>
    <row r="505" spans="1:27" x14ac:dyDescent="0.25">
      <c r="A505">
        <v>501</v>
      </c>
      <c r="B505" t="str">
        <f t="shared" si="18"/>
        <v>1037920</v>
      </c>
      <c r="C505" s="3" t="s">
        <v>1515</v>
      </c>
      <c r="D505" t="s">
        <v>1513</v>
      </c>
      <c r="E505" t="s">
        <v>0</v>
      </c>
      <c r="G505" t="s">
        <v>2105</v>
      </c>
      <c r="H505" t="s">
        <v>1</v>
      </c>
      <c r="I505" t="s">
        <v>1</v>
      </c>
      <c r="K505" t="s">
        <v>1</v>
      </c>
      <c r="R505" t="s">
        <v>2126</v>
      </c>
      <c r="S505" t="s">
        <v>1514</v>
      </c>
      <c r="T505">
        <f>IF('1. Data'!E505="e19",1,IF('1. Data'!E505="m19",1,IF('1. Data'!E505="l19",1,0)))</f>
        <v>1</v>
      </c>
      <c r="U505">
        <f>IF('1. Data'!E505="e18",1,IF('1. Data'!E505="m18",1,IF('1. Data'!E505="l18",1,0)))</f>
        <v>0</v>
      </c>
      <c r="V505">
        <f>IF('1. Data'!K505="y",IF(T505=1,1,0),0)</f>
        <v>1</v>
      </c>
      <c r="W505">
        <f>IF('1. Data'!K505="y",IF(U505=1,1,0),0)</f>
        <v>0</v>
      </c>
      <c r="X505">
        <f>IF('1. Data'!L505="y",IF(T505=1,1,0),0)</f>
        <v>0</v>
      </c>
      <c r="Y505">
        <f>IF('1. Data'!L505="y",IF(U505=1,1,0),0)</f>
        <v>0</v>
      </c>
      <c r="Z505">
        <f t="shared" si="16"/>
        <v>0</v>
      </c>
      <c r="AA505">
        <f t="shared" si="17"/>
        <v>0</v>
      </c>
    </row>
    <row r="506" spans="1:27" x14ac:dyDescent="0.25">
      <c r="A506">
        <v>502</v>
      </c>
      <c r="B506" t="str">
        <f t="shared" si="18"/>
        <v>1191126</v>
      </c>
      <c r="C506" s="3" t="s">
        <v>1518</v>
      </c>
      <c r="D506" t="s">
        <v>1516</v>
      </c>
      <c r="E506" t="s">
        <v>2</v>
      </c>
      <c r="G506" t="s">
        <v>2105</v>
      </c>
      <c r="H506" t="s">
        <v>1</v>
      </c>
      <c r="I506" t="s">
        <v>1</v>
      </c>
      <c r="M506" t="s">
        <v>1</v>
      </c>
      <c r="R506" t="s">
        <v>2116</v>
      </c>
      <c r="S506" t="s">
        <v>1517</v>
      </c>
      <c r="T506">
        <f>IF('1. Data'!E506="e19",1,IF('1. Data'!E506="m19",1,IF('1. Data'!E506="l19",1,0)))</f>
        <v>0</v>
      </c>
      <c r="U506">
        <f>IF('1. Data'!E506="e18",1,IF('1. Data'!E506="m18",1,IF('1. Data'!E506="l18",1,0)))</f>
        <v>1</v>
      </c>
      <c r="V506">
        <f>IF('1. Data'!K506="y",IF(T506=1,1,0),0)</f>
        <v>0</v>
      </c>
      <c r="W506">
        <f>IF('1. Data'!K506="y",IF(U506=1,1,0),0)</f>
        <v>0</v>
      </c>
      <c r="X506">
        <f>IF('1. Data'!L506="y",IF(T506=1,1,0),0)</f>
        <v>0</v>
      </c>
      <c r="Y506">
        <f>IF('1. Data'!L506="y",IF(U506=1,1,0),0)</f>
        <v>0</v>
      </c>
      <c r="Z506">
        <f t="shared" si="16"/>
        <v>0</v>
      </c>
      <c r="AA506">
        <f t="shared" si="17"/>
        <v>0</v>
      </c>
    </row>
    <row r="507" spans="1:27" x14ac:dyDescent="0.25">
      <c r="A507">
        <v>503</v>
      </c>
      <c r="B507" t="str">
        <f t="shared" si="18"/>
        <v>1157324</v>
      </c>
      <c r="C507" s="3" t="s">
        <v>1520</v>
      </c>
      <c r="D507" t="s">
        <v>1519</v>
      </c>
      <c r="E507" t="s">
        <v>0</v>
      </c>
      <c r="G507" t="s">
        <v>2105</v>
      </c>
      <c r="I507" t="s">
        <v>1</v>
      </c>
      <c r="K507" t="s">
        <v>1</v>
      </c>
      <c r="R507" t="s">
        <v>2116</v>
      </c>
      <c r="S507" t="s">
        <v>2131</v>
      </c>
      <c r="T507">
        <f>IF('1. Data'!E507="e19",1,IF('1. Data'!E507="m19",1,IF('1. Data'!E507="l19",1,0)))</f>
        <v>1</v>
      </c>
      <c r="U507">
        <f>IF('1. Data'!E507="e18",1,IF('1. Data'!E507="m18",1,IF('1. Data'!E507="l18",1,0)))</f>
        <v>0</v>
      </c>
      <c r="V507">
        <f>IF('1. Data'!K507="y",IF(T507=1,1,0),0)</f>
        <v>1</v>
      </c>
      <c r="W507">
        <f>IF('1. Data'!K507="y",IF(U507=1,1,0),0)</f>
        <v>0</v>
      </c>
      <c r="X507">
        <f>IF('1. Data'!L507="y",IF(T507=1,1,0),0)</f>
        <v>0</v>
      </c>
      <c r="Y507">
        <f>IF('1. Data'!L507="y",IF(U507=1,1,0),0)</f>
        <v>0</v>
      </c>
      <c r="Z507">
        <f t="shared" si="16"/>
        <v>1</v>
      </c>
      <c r="AA507">
        <f t="shared" si="17"/>
        <v>0</v>
      </c>
    </row>
    <row r="508" spans="1:27" x14ac:dyDescent="0.25">
      <c r="A508">
        <v>504</v>
      </c>
      <c r="B508" t="str">
        <f t="shared" si="18"/>
        <v>1166547</v>
      </c>
      <c r="C508" s="3" t="s">
        <v>1523</v>
      </c>
      <c r="D508" t="s">
        <v>1521</v>
      </c>
      <c r="E508" t="s">
        <v>0</v>
      </c>
      <c r="G508" t="s">
        <v>2105</v>
      </c>
      <c r="J508" t="s">
        <v>1</v>
      </c>
      <c r="M508" t="s">
        <v>1</v>
      </c>
      <c r="R508" t="s">
        <v>2116</v>
      </c>
      <c r="S508" t="s">
        <v>1522</v>
      </c>
      <c r="T508">
        <f>IF('1. Data'!E508="e19",1,IF('1. Data'!E508="m19",1,IF('1. Data'!E508="l19",1,0)))</f>
        <v>1</v>
      </c>
      <c r="U508">
        <f>IF('1. Data'!E508="e18",1,IF('1. Data'!E508="m18",1,IF('1. Data'!E508="l18",1,0)))</f>
        <v>0</v>
      </c>
      <c r="V508">
        <f>IF('1. Data'!K508="y",IF(T508=1,1,0),0)</f>
        <v>0</v>
      </c>
      <c r="W508">
        <f>IF('1. Data'!K508="y",IF(U508=1,1,0),0)</f>
        <v>0</v>
      </c>
      <c r="X508">
        <f>IF('1. Data'!L508="y",IF(T508=1,1,0),0)</f>
        <v>0</v>
      </c>
      <c r="Y508">
        <f>IF('1. Data'!L508="y",IF(U508=1,1,0),0)</f>
        <v>0</v>
      </c>
      <c r="Z508">
        <f t="shared" si="16"/>
        <v>0</v>
      </c>
      <c r="AA508">
        <f t="shared" si="17"/>
        <v>1</v>
      </c>
    </row>
    <row r="509" spans="1:27" x14ac:dyDescent="0.25">
      <c r="A509">
        <v>505</v>
      </c>
      <c r="B509" t="str">
        <f t="shared" si="18"/>
        <v>1293573</v>
      </c>
      <c r="C509" s="3" t="s">
        <v>1526</v>
      </c>
      <c r="D509" t="s">
        <v>1524</v>
      </c>
      <c r="E509" t="s">
        <v>497</v>
      </c>
      <c r="G509" t="s">
        <v>2105</v>
      </c>
      <c r="H509" t="s">
        <v>1</v>
      </c>
      <c r="I509" t="s">
        <v>1</v>
      </c>
      <c r="J509" t="s">
        <v>1</v>
      </c>
      <c r="R509" t="s">
        <v>2126</v>
      </c>
      <c r="S509" t="s">
        <v>1525</v>
      </c>
      <c r="T509">
        <f>IF('1. Data'!E509="e19",1,IF('1. Data'!E509="m19",1,IF('1. Data'!E509="l19",1,0)))</f>
        <v>0</v>
      </c>
      <c r="U509">
        <f>IF('1. Data'!E509="e18",1,IF('1. Data'!E509="m18",1,IF('1. Data'!E509="l18",1,0)))</f>
        <v>0</v>
      </c>
      <c r="V509">
        <f>IF('1. Data'!K509="y",IF(T509=1,1,0),0)</f>
        <v>0</v>
      </c>
      <c r="W509">
        <f>IF('1. Data'!K509="y",IF(U509=1,1,0),0)</f>
        <v>0</v>
      </c>
      <c r="X509">
        <f>IF('1. Data'!L509="y",IF(T509=1,1,0),0)</f>
        <v>0</v>
      </c>
      <c r="Y509">
        <f>IF('1. Data'!L509="y",IF(U509=1,1,0),0)</f>
        <v>0</v>
      </c>
      <c r="Z509">
        <f t="shared" si="16"/>
        <v>0</v>
      </c>
      <c r="AA509">
        <f t="shared" si="17"/>
        <v>0</v>
      </c>
    </row>
    <row r="510" spans="1:27" x14ac:dyDescent="0.25">
      <c r="A510">
        <v>506</v>
      </c>
      <c r="B510" t="str">
        <f t="shared" si="18"/>
        <v>1316000</v>
      </c>
      <c r="C510" s="3" t="s">
        <v>1529</v>
      </c>
      <c r="D510" t="s">
        <v>1527</v>
      </c>
      <c r="E510" t="s">
        <v>2</v>
      </c>
      <c r="G510" t="s">
        <v>2105</v>
      </c>
      <c r="H510" t="s">
        <v>1</v>
      </c>
      <c r="I510" t="s">
        <v>1</v>
      </c>
      <c r="O510" t="s">
        <v>1</v>
      </c>
      <c r="P510" t="s">
        <v>1</v>
      </c>
      <c r="R510" t="s">
        <v>2116</v>
      </c>
      <c r="S510" t="s">
        <v>1528</v>
      </c>
      <c r="T510">
        <f>IF('1. Data'!E510="e19",1,IF('1. Data'!E510="m19",1,IF('1. Data'!E510="l19",1,0)))</f>
        <v>0</v>
      </c>
      <c r="U510">
        <f>IF('1. Data'!E510="e18",1,IF('1. Data'!E510="m18",1,IF('1. Data'!E510="l18",1,0)))</f>
        <v>1</v>
      </c>
      <c r="V510">
        <f>IF('1. Data'!K510="y",IF(T510=1,1,0),0)</f>
        <v>0</v>
      </c>
      <c r="W510">
        <f>IF('1. Data'!K510="y",IF(U510=1,1,0),0)</f>
        <v>0</v>
      </c>
      <c r="X510">
        <f>IF('1. Data'!L510="y",IF(T510=1,1,0),0)</f>
        <v>0</v>
      </c>
      <c r="Y510">
        <f>IF('1. Data'!L510="y",IF(U510=1,1,0),0)</f>
        <v>0</v>
      </c>
      <c r="Z510">
        <f t="shared" si="16"/>
        <v>0</v>
      </c>
      <c r="AA510">
        <f t="shared" si="17"/>
        <v>0</v>
      </c>
    </row>
    <row r="511" spans="1:27" x14ac:dyDescent="0.25">
      <c r="A511">
        <v>507</v>
      </c>
      <c r="B511" t="str">
        <f t="shared" si="18"/>
        <v>1317095</v>
      </c>
      <c r="C511" s="3" t="s">
        <v>1532</v>
      </c>
      <c r="D511" t="s">
        <v>1530</v>
      </c>
      <c r="E511" t="s">
        <v>2</v>
      </c>
      <c r="G511" t="s">
        <v>2105</v>
      </c>
      <c r="H511" t="s">
        <v>1</v>
      </c>
      <c r="I511" t="s">
        <v>1</v>
      </c>
      <c r="M511" t="s">
        <v>1</v>
      </c>
      <c r="R511" t="s">
        <v>2116</v>
      </c>
      <c r="S511" t="s">
        <v>1531</v>
      </c>
      <c r="T511">
        <f>IF('1. Data'!E511="e19",1,IF('1. Data'!E511="m19",1,IF('1. Data'!E511="l19",1,0)))</f>
        <v>0</v>
      </c>
      <c r="U511">
        <f>IF('1. Data'!E511="e18",1,IF('1. Data'!E511="m18",1,IF('1. Data'!E511="l18",1,0)))</f>
        <v>1</v>
      </c>
      <c r="V511">
        <f>IF('1. Data'!K511="y",IF(T511=1,1,0),0)</f>
        <v>0</v>
      </c>
      <c r="W511">
        <f>IF('1. Data'!K511="y",IF(U511=1,1,0),0)</f>
        <v>0</v>
      </c>
      <c r="X511">
        <f>IF('1. Data'!L511="y",IF(T511=1,1,0),0)</f>
        <v>0</v>
      </c>
      <c r="Y511">
        <f>IF('1. Data'!L511="y",IF(U511=1,1,0),0)</f>
        <v>0</v>
      </c>
      <c r="Z511">
        <f t="shared" si="16"/>
        <v>0</v>
      </c>
      <c r="AA511">
        <f t="shared" si="17"/>
        <v>0</v>
      </c>
    </row>
    <row r="512" spans="1:27" x14ac:dyDescent="0.25">
      <c r="A512">
        <v>508</v>
      </c>
      <c r="B512" t="str">
        <f t="shared" si="18"/>
        <v>1037881</v>
      </c>
      <c r="C512" s="3" t="s">
        <v>1535</v>
      </c>
      <c r="D512" t="s">
        <v>1533</v>
      </c>
      <c r="E512" t="s">
        <v>2</v>
      </c>
      <c r="G512" t="s">
        <v>2105</v>
      </c>
      <c r="H512" t="s">
        <v>1</v>
      </c>
      <c r="I512" t="s">
        <v>1</v>
      </c>
      <c r="R512" t="s">
        <v>2126</v>
      </c>
      <c r="S512" t="s">
        <v>1534</v>
      </c>
      <c r="T512">
        <f>IF('1. Data'!E512="e19",1,IF('1. Data'!E512="m19",1,IF('1. Data'!E512="l19",1,0)))</f>
        <v>0</v>
      </c>
      <c r="U512">
        <f>IF('1. Data'!E512="e18",1,IF('1. Data'!E512="m18",1,IF('1. Data'!E512="l18",1,0)))</f>
        <v>1</v>
      </c>
      <c r="V512">
        <f>IF('1. Data'!K512="y",IF(T512=1,1,0),0)</f>
        <v>0</v>
      </c>
      <c r="W512">
        <f>IF('1. Data'!K512="y",IF(U512=1,1,0),0)</f>
        <v>0</v>
      </c>
      <c r="X512">
        <f>IF('1. Data'!L512="y",IF(T512=1,1,0),0)</f>
        <v>0</v>
      </c>
      <c r="Y512">
        <f>IF('1. Data'!L512="y",IF(U512=1,1,0),0)</f>
        <v>0</v>
      </c>
      <c r="Z512">
        <f t="shared" si="16"/>
        <v>0</v>
      </c>
      <c r="AA512">
        <f t="shared" si="17"/>
        <v>0</v>
      </c>
    </row>
    <row r="513" spans="1:27" x14ac:dyDescent="0.25">
      <c r="A513">
        <v>509</v>
      </c>
      <c r="B513" t="str">
        <f t="shared" si="18"/>
        <v>1175553</v>
      </c>
      <c r="C513" s="3" t="s">
        <v>1538</v>
      </c>
      <c r="D513" t="s">
        <v>1536</v>
      </c>
      <c r="E513" t="s">
        <v>2</v>
      </c>
      <c r="G513" t="s">
        <v>2105</v>
      </c>
      <c r="H513" t="s">
        <v>1</v>
      </c>
      <c r="I513" t="s">
        <v>1</v>
      </c>
      <c r="M513" t="s">
        <v>1</v>
      </c>
      <c r="R513" t="s">
        <v>2116</v>
      </c>
      <c r="S513" t="s">
        <v>1537</v>
      </c>
      <c r="T513">
        <f>IF('1. Data'!E513="e19",1,IF('1. Data'!E513="m19",1,IF('1. Data'!E513="l19",1,0)))</f>
        <v>0</v>
      </c>
      <c r="U513">
        <f>IF('1. Data'!E513="e18",1,IF('1. Data'!E513="m18",1,IF('1. Data'!E513="l18",1,0)))</f>
        <v>1</v>
      </c>
      <c r="V513">
        <f>IF('1. Data'!K513="y",IF(T513=1,1,0),0)</f>
        <v>0</v>
      </c>
      <c r="W513">
        <f>IF('1. Data'!K513="y",IF(U513=1,1,0),0)</f>
        <v>0</v>
      </c>
      <c r="X513">
        <f>IF('1. Data'!L513="y",IF(T513=1,1,0),0)</f>
        <v>0</v>
      </c>
      <c r="Y513">
        <f>IF('1. Data'!L513="y",IF(U513=1,1,0),0)</f>
        <v>0</v>
      </c>
      <c r="Z513">
        <f t="shared" si="16"/>
        <v>0</v>
      </c>
      <c r="AA513">
        <f t="shared" si="17"/>
        <v>0</v>
      </c>
    </row>
    <row r="514" spans="1:27" x14ac:dyDescent="0.25">
      <c r="A514">
        <v>510</v>
      </c>
      <c r="B514" t="str">
        <f t="shared" si="18"/>
        <v>1374694</v>
      </c>
      <c r="C514" s="3" t="s">
        <v>1541</v>
      </c>
      <c r="D514" t="s">
        <v>1539</v>
      </c>
      <c r="E514" t="s">
        <v>491</v>
      </c>
      <c r="G514" t="s">
        <v>2105</v>
      </c>
      <c r="H514" t="s">
        <v>1</v>
      </c>
      <c r="I514" t="s">
        <v>1</v>
      </c>
      <c r="J514" t="s">
        <v>1</v>
      </c>
      <c r="R514" t="s">
        <v>2126</v>
      </c>
      <c r="S514" t="s">
        <v>1540</v>
      </c>
      <c r="T514">
        <f>IF('1. Data'!E514="e19",1,IF('1. Data'!E514="m19",1,IF('1. Data'!E514="l19",1,0)))</f>
        <v>0</v>
      </c>
      <c r="U514">
        <f>IF('1. Data'!E514="e18",1,IF('1. Data'!E514="m18",1,IF('1. Data'!E514="l18",1,0)))</f>
        <v>1</v>
      </c>
      <c r="V514">
        <f>IF('1. Data'!K514="y",IF(T514=1,1,0),0)</f>
        <v>0</v>
      </c>
      <c r="W514">
        <f>IF('1. Data'!K514="y",IF(U514=1,1,0),0)</f>
        <v>0</v>
      </c>
      <c r="X514">
        <f>IF('1. Data'!L514="y",IF(T514=1,1,0),0)</f>
        <v>0</v>
      </c>
      <c r="Y514">
        <f>IF('1. Data'!L514="y",IF(U514=1,1,0),0)</f>
        <v>0</v>
      </c>
      <c r="Z514">
        <f t="shared" si="16"/>
        <v>0</v>
      </c>
      <c r="AA514">
        <f t="shared" si="17"/>
        <v>0</v>
      </c>
    </row>
    <row r="515" spans="1:27" x14ac:dyDescent="0.25">
      <c r="A515">
        <v>511</v>
      </c>
      <c r="B515" t="str">
        <f t="shared" si="18"/>
        <v>1037923</v>
      </c>
      <c r="C515" s="3" t="s">
        <v>1544</v>
      </c>
      <c r="D515" t="s">
        <v>1542</v>
      </c>
      <c r="E515" t="s">
        <v>491</v>
      </c>
      <c r="G515" t="s">
        <v>2105</v>
      </c>
      <c r="H515" t="s">
        <v>1</v>
      </c>
      <c r="I515" t="s">
        <v>1</v>
      </c>
      <c r="J515" t="s">
        <v>1</v>
      </c>
      <c r="R515" t="s">
        <v>2126</v>
      </c>
      <c r="S515" t="s">
        <v>1543</v>
      </c>
      <c r="T515">
        <f>IF('1. Data'!E515="e19",1,IF('1. Data'!E515="m19",1,IF('1. Data'!E515="l19",1,0)))</f>
        <v>0</v>
      </c>
      <c r="U515">
        <f>IF('1. Data'!E515="e18",1,IF('1. Data'!E515="m18",1,IF('1. Data'!E515="l18",1,0)))</f>
        <v>1</v>
      </c>
      <c r="V515">
        <f>IF('1. Data'!K515="y",IF(T515=1,1,0),0)</f>
        <v>0</v>
      </c>
      <c r="W515">
        <f>IF('1. Data'!K515="y",IF(U515=1,1,0),0)</f>
        <v>0</v>
      </c>
      <c r="X515">
        <f>IF('1. Data'!L515="y",IF(T515=1,1,0),0)</f>
        <v>0</v>
      </c>
      <c r="Y515">
        <f>IF('1. Data'!L515="y",IF(U515=1,1,0),0)</f>
        <v>0</v>
      </c>
      <c r="Z515">
        <f t="shared" si="16"/>
        <v>0</v>
      </c>
      <c r="AA515">
        <f t="shared" si="17"/>
        <v>0</v>
      </c>
    </row>
    <row r="516" spans="1:27" x14ac:dyDescent="0.25">
      <c r="A516">
        <v>512</v>
      </c>
      <c r="B516" t="str">
        <f t="shared" si="18"/>
        <v>1256507</v>
      </c>
      <c r="C516" s="3" t="s">
        <v>1547</v>
      </c>
      <c r="D516" t="s">
        <v>1545</v>
      </c>
      <c r="E516" t="s">
        <v>0</v>
      </c>
      <c r="G516" t="s">
        <v>2105</v>
      </c>
      <c r="H516" t="s">
        <v>1</v>
      </c>
      <c r="I516" t="s">
        <v>1</v>
      </c>
      <c r="N516" t="s">
        <v>1</v>
      </c>
      <c r="R516" t="s">
        <v>2123</v>
      </c>
      <c r="S516" t="s">
        <v>1546</v>
      </c>
      <c r="T516">
        <f>IF('1. Data'!E516="e19",1,IF('1. Data'!E516="m19",1,IF('1. Data'!E516="l19",1,0)))</f>
        <v>1</v>
      </c>
      <c r="U516">
        <f>IF('1. Data'!E516="e18",1,IF('1. Data'!E516="m18",1,IF('1. Data'!E516="l18",1,0)))</f>
        <v>0</v>
      </c>
      <c r="V516">
        <f>IF('1. Data'!K516="y",IF(T516=1,1,0),0)</f>
        <v>0</v>
      </c>
      <c r="W516">
        <f>IF('1. Data'!K516="y",IF(U516=1,1,0),0)</f>
        <v>0</v>
      </c>
      <c r="X516">
        <f>IF('1. Data'!L516="y",IF(T516=1,1,0),0)</f>
        <v>0</v>
      </c>
      <c r="Y516">
        <f>IF('1. Data'!L516="y",IF(U516=1,1,0),0)</f>
        <v>0</v>
      </c>
      <c r="Z516">
        <f t="shared" si="16"/>
        <v>0</v>
      </c>
      <c r="AA516">
        <f t="shared" si="17"/>
        <v>0</v>
      </c>
    </row>
    <row r="517" spans="1:27" x14ac:dyDescent="0.25">
      <c r="A517">
        <v>513</v>
      </c>
      <c r="B517" t="str">
        <f t="shared" si="18"/>
        <v>1301238</v>
      </c>
      <c r="C517" s="3" t="s">
        <v>1550</v>
      </c>
      <c r="D517" t="s">
        <v>1548</v>
      </c>
      <c r="E517" t="s">
        <v>2</v>
      </c>
      <c r="G517" t="s">
        <v>2105</v>
      </c>
      <c r="J517" t="s">
        <v>1</v>
      </c>
      <c r="R517" t="s">
        <v>2116</v>
      </c>
      <c r="S517" t="s">
        <v>1549</v>
      </c>
      <c r="T517">
        <f>IF('1. Data'!E517="e19",1,IF('1. Data'!E517="m19",1,IF('1. Data'!E517="l19",1,0)))</f>
        <v>0</v>
      </c>
      <c r="U517">
        <f>IF('1. Data'!E517="e18",1,IF('1. Data'!E517="m18",1,IF('1. Data'!E517="l18",1,0)))</f>
        <v>1</v>
      </c>
      <c r="V517">
        <f>IF('1. Data'!K517="y",IF(T517=1,1,0),0)</f>
        <v>0</v>
      </c>
      <c r="W517">
        <f>IF('1. Data'!K517="y",IF(U517=1,1,0),0)</f>
        <v>0</v>
      </c>
      <c r="X517">
        <f>IF('1. Data'!L517="y",IF(T517=1,1,0),0)</f>
        <v>0</v>
      </c>
      <c r="Y517">
        <f>IF('1. Data'!L517="y",IF(U517=1,1,0),0)</f>
        <v>0</v>
      </c>
      <c r="Z517">
        <f t="shared" si="16"/>
        <v>0</v>
      </c>
      <c r="AA517">
        <f t="shared" si="17"/>
        <v>1</v>
      </c>
    </row>
    <row r="518" spans="1:27" x14ac:dyDescent="0.25">
      <c r="A518">
        <v>514</v>
      </c>
      <c r="B518" t="str">
        <f t="shared" si="18"/>
        <v>1287084</v>
      </c>
      <c r="C518" s="3" t="s">
        <v>1552</v>
      </c>
      <c r="D518" t="s">
        <v>1551</v>
      </c>
      <c r="E518" t="s">
        <v>2</v>
      </c>
      <c r="G518" t="s">
        <v>2105</v>
      </c>
      <c r="H518" t="s">
        <v>1</v>
      </c>
      <c r="I518" t="s">
        <v>1</v>
      </c>
      <c r="J518" t="s">
        <v>1</v>
      </c>
      <c r="R518" t="s">
        <v>2126</v>
      </c>
      <c r="S518" t="s">
        <v>1525</v>
      </c>
      <c r="T518">
        <f>IF('1. Data'!E518="e19",1,IF('1. Data'!E518="m19",1,IF('1. Data'!E518="l19",1,0)))</f>
        <v>0</v>
      </c>
      <c r="U518">
        <f>IF('1. Data'!E518="e18",1,IF('1. Data'!E518="m18",1,IF('1. Data'!E518="l18",1,0)))</f>
        <v>1</v>
      </c>
      <c r="V518">
        <f>IF('1. Data'!K518="y",IF(T518=1,1,0),0)</f>
        <v>0</v>
      </c>
      <c r="W518">
        <f>IF('1. Data'!K518="y",IF(U518=1,1,0),0)</f>
        <v>0</v>
      </c>
      <c r="X518">
        <f>IF('1. Data'!L518="y",IF(T518=1,1,0),0)</f>
        <v>0</v>
      </c>
      <c r="Y518">
        <f>IF('1. Data'!L518="y",IF(U518=1,1,0),0)</f>
        <v>0</v>
      </c>
      <c r="Z518">
        <f t="shared" ref="Z518:Z581" si="19">IF(H518="",IF(I518="y",1,0),0)</f>
        <v>0</v>
      </c>
      <c r="AA518">
        <f t="shared" ref="AA518:AA581" si="20">IF(H518="",IF(J518="y",1,0),0)</f>
        <v>0</v>
      </c>
    </row>
    <row r="519" spans="1:27" x14ac:dyDescent="0.25">
      <c r="A519">
        <v>515</v>
      </c>
      <c r="B519" t="str">
        <f t="shared" si="18"/>
        <v>1338605</v>
      </c>
      <c r="C519" s="3" t="s">
        <v>1555</v>
      </c>
      <c r="D519" t="s">
        <v>1553</v>
      </c>
      <c r="E519" t="s">
        <v>2</v>
      </c>
      <c r="G519" t="s">
        <v>2105</v>
      </c>
      <c r="H519" t="s">
        <v>1</v>
      </c>
      <c r="I519" t="s">
        <v>1</v>
      </c>
      <c r="J519" t="s">
        <v>1</v>
      </c>
      <c r="N519" t="s">
        <v>1</v>
      </c>
      <c r="R519" t="s">
        <v>2121</v>
      </c>
      <c r="S519" t="s">
        <v>1554</v>
      </c>
      <c r="T519">
        <f>IF('1. Data'!E519="e19",1,IF('1. Data'!E519="m19",1,IF('1. Data'!E519="l19",1,0)))</f>
        <v>0</v>
      </c>
      <c r="U519">
        <f>IF('1. Data'!E519="e18",1,IF('1. Data'!E519="m18",1,IF('1. Data'!E519="l18",1,0)))</f>
        <v>1</v>
      </c>
      <c r="V519">
        <f>IF('1. Data'!K519="y",IF(T519=1,1,0),0)</f>
        <v>0</v>
      </c>
      <c r="W519">
        <f>IF('1. Data'!K519="y",IF(U519=1,1,0),0)</f>
        <v>0</v>
      </c>
      <c r="X519">
        <f>IF('1. Data'!L519="y",IF(T519=1,1,0),0)</f>
        <v>0</v>
      </c>
      <c r="Y519">
        <f>IF('1. Data'!L519="y",IF(U519=1,1,0),0)</f>
        <v>0</v>
      </c>
      <c r="Z519">
        <f t="shared" si="19"/>
        <v>0</v>
      </c>
      <c r="AA519">
        <f t="shared" si="20"/>
        <v>0</v>
      </c>
    </row>
    <row r="520" spans="1:27" x14ac:dyDescent="0.25">
      <c r="A520">
        <v>516</v>
      </c>
      <c r="B520" t="str">
        <f t="shared" si="18"/>
        <v>1037888</v>
      </c>
      <c r="C520" s="3" t="s">
        <v>1558</v>
      </c>
      <c r="D520" t="s">
        <v>1556</v>
      </c>
      <c r="E520" t="s">
        <v>491</v>
      </c>
      <c r="G520" t="s">
        <v>2105</v>
      </c>
      <c r="H520" t="s">
        <v>1</v>
      </c>
      <c r="I520" t="s">
        <v>1</v>
      </c>
      <c r="J520" t="s">
        <v>1</v>
      </c>
      <c r="R520" t="s">
        <v>2126</v>
      </c>
      <c r="S520" t="s">
        <v>1557</v>
      </c>
      <c r="T520">
        <f>IF('1. Data'!E520="e19",1,IF('1. Data'!E520="m19",1,IF('1. Data'!E520="l19",1,0)))</f>
        <v>0</v>
      </c>
      <c r="U520">
        <f>IF('1. Data'!E520="e18",1,IF('1. Data'!E520="m18",1,IF('1. Data'!E520="l18",1,0)))</f>
        <v>1</v>
      </c>
      <c r="V520">
        <f>IF('1. Data'!K520="y",IF(T520=1,1,0),0)</f>
        <v>0</v>
      </c>
      <c r="W520">
        <f>IF('1. Data'!K520="y",IF(U520=1,1,0),0)</f>
        <v>0</v>
      </c>
      <c r="X520">
        <f>IF('1. Data'!L520="y",IF(T520=1,1,0),0)</f>
        <v>0</v>
      </c>
      <c r="Y520">
        <f>IF('1. Data'!L520="y",IF(U520=1,1,0),0)</f>
        <v>0</v>
      </c>
      <c r="Z520">
        <f t="shared" si="19"/>
        <v>0</v>
      </c>
      <c r="AA520">
        <f t="shared" si="20"/>
        <v>0</v>
      </c>
    </row>
    <row r="521" spans="1:27" x14ac:dyDescent="0.25">
      <c r="A521">
        <v>517</v>
      </c>
      <c r="B521" t="str">
        <f t="shared" si="18"/>
        <v>1037906</v>
      </c>
      <c r="C521" s="3" t="s">
        <v>1561</v>
      </c>
      <c r="D521" t="s">
        <v>1559</v>
      </c>
      <c r="E521" t="s">
        <v>0</v>
      </c>
      <c r="G521" t="s">
        <v>2105</v>
      </c>
      <c r="H521" t="s">
        <v>1</v>
      </c>
      <c r="I521" t="s">
        <v>1</v>
      </c>
      <c r="J521" t="s">
        <v>1</v>
      </c>
      <c r="K521" t="s">
        <v>1</v>
      </c>
      <c r="R521" t="s">
        <v>2126</v>
      </c>
      <c r="S521" t="s">
        <v>1560</v>
      </c>
      <c r="T521">
        <f>IF('1. Data'!E521="e19",1,IF('1. Data'!E521="m19",1,IF('1. Data'!E521="l19",1,0)))</f>
        <v>1</v>
      </c>
      <c r="U521">
        <f>IF('1. Data'!E521="e18",1,IF('1. Data'!E521="m18",1,IF('1. Data'!E521="l18",1,0)))</f>
        <v>0</v>
      </c>
      <c r="V521">
        <f>IF('1. Data'!K521="y",IF(T521=1,1,0),0)</f>
        <v>1</v>
      </c>
      <c r="W521">
        <f>IF('1. Data'!K521="y",IF(U521=1,1,0),0)</f>
        <v>0</v>
      </c>
      <c r="X521">
        <f>IF('1. Data'!L521="y",IF(T521=1,1,0),0)</f>
        <v>0</v>
      </c>
      <c r="Y521">
        <f>IF('1. Data'!L521="y",IF(U521=1,1,0),0)</f>
        <v>0</v>
      </c>
      <c r="Z521">
        <f t="shared" si="19"/>
        <v>0</v>
      </c>
      <c r="AA521">
        <f t="shared" si="20"/>
        <v>0</v>
      </c>
    </row>
    <row r="522" spans="1:27" x14ac:dyDescent="0.25">
      <c r="A522">
        <v>518</v>
      </c>
      <c r="B522" t="str">
        <f t="shared" si="18"/>
        <v>1296328</v>
      </c>
      <c r="C522" s="3" t="s">
        <v>1564</v>
      </c>
      <c r="D522" t="s">
        <v>1562</v>
      </c>
      <c r="E522" t="s">
        <v>0</v>
      </c>
      <c r="G522" t="s">
        <v>2105</v>
      </c>
      <c r="I522" t="s">
        <v>1</v>
      </c>
      <c r="N522" t="s">
        <v>1</v>
      </c>
      <c r="P522" t="s">
        <v>1</v>
      </c>
      <c r="R522" t="s">
        <v>2116</v>
      </c>
      <c r="S522" t="s">
        <v>1563</v>
      </c>
      <c r="T522">
        <f>IF('1. Data'!E522="e19",1,IF('1. Data'!E522="m19",1,IF('1. Data'!E522="l19",1,0)))</f>
        <v>1</v>
      </c>
      <c r="U522">
        <f>IF('1. Data'!E522="e18",1,IF('1. Data'!E522="m18",1,IF('1. Data'!E522="l18",1,0)))</f>
        <v>0</v>
      </c>
      <c r="V522">
        <f>IF('1. Data'!K522="y",IF(T522=1,1,0),0)</f>
        <v>0</v>
      </c>
      <c r="W522">
        <f>IF('1. Data'!K522="y",IF(U522=1,1,0),0)</f>
        <v>0</v>
      </c>
      <c r="X522">
        <f>IF('1. Data'!L522="y",IF(T522=1,1,0),0)</f>
        <v>0</v>
      </c>
      <c r="Y522">
        <f>IF('1. Data'!L522="y",IF(U522=1,1,0),0)</f>
        <v>0</v>
      </c>
      <c r="Z522">
        <f t="shared" si="19"/>
        <v>1</v>
      </c>
      <c r="AA522">
        <f t="shared" si="20"/>
        <v>0</v>
      </c>
    </row>
    <row r="523" spans="1:27" x14ac:dyDescent="0.25">
      <c r="A523">
        <v>519</v>
      </c>
      <c r="B523" t="str">
        <f t="shared" si="18"/>
        <v>1191373</v>
      </c>
      <c r="C523" s="3" t="s">
        <v>1567</v>
      </c>
      <c r="D523" t="s">
        <v>1565</v>
      </c>
      <c r="E523" t="s">
        <v>2</v>
      </c>
      <c r="G523" t="s">
        <v>2105</v>
      </c>
      <c r="I523" t="s">
        <v>1</v>
      </c>
      <c r="M523" t="s">
        <v>1</v>
      </c>
      <c r="R523" t="s">
        <v>2116</v>
      </c>
      <c r="S523" t="s">
        <v>1566</v>
      </c>
      <c r="T523">
        <f>IF('1. Data'!E523="e19",1,IF('1. Data'!E523="m19",1,IF('1. Data'!E523="l19",1,0)))</f>
        <v>0</v>
      </c>
      <c r="U523">
        <f>IF('1. Data'!E523="e18",1,IF('1. Data'!E523="m18",1,IF('1. Data'!E523="l18",1,0)))</f>
        <v>1</v>
      </c>
      <c r="V523">
        <f>IF('1. Data'!K523="y",IF(T523=1,1,0),0)</f>
        <v>0</v>
      </c>
      <c r="W523">
        <f>IF('1. Data'!K523="y",IF(U523=1,1,0),0)</f>
        <v>0</v>
      </c>
      <c r="X523">
        <f>IF('1. Data'!L523="y",IF(T523=1,1,0),0)</f>
        <v>0</v>
      </c>
      <c r="Y523">
        <f>IF('1. Data'!L523="y",IF(U523=1,1,0),0)</f>
        <v>0</v>
      </c>
      <c r="Z523">
        <f t="shared" si="19"/>
        <v>1</v>
      </c>
      <c r="AA523">
        <f t="shared" si="20"/>
        <v>0</v>
      </c>
    </row>
    <row r="524" spans="1:27" x14ac:dyDescent="0.25">
      <c r="A524">
        <v>520</v>
      </c>
      <c r="B524" t="str">
        <f t="shared" si="18"/>
        <v>1192190</v>
      </c>
      <c r="C524" s="3" t="s">
        <v>1569</v>
      </c>
      <c r="D524" t="s">
        <v>1568</v>
      </c>
      <c r="E524" t="s">
        <v>491</v>
      </c>
      <c r="G524" t="s">
        <v>2105</v>
      </c>
      <c r="H524" t="s">
        <v>1</v>
      </c>
      <c r="I524" t="s">
        <v>1</v>
      </c>
      <c r="J524" t="s">
        <v>1</v>
      </c>
      <c r="R524" t="s">
        <v>2126</v>
      </c>
      <c r="S524" t="s">
        <v>1557</v>
      </c>
      <c r="T524">
        <f>IF('1. Data'!E524="e19",1,IF('1. Data'!E524="m19",1,IF('1. Data'!E524="l19",1,0)))</f>
        <v>0</v>
      </c>
      <c r="U524">
        <f>IF('1. Data'!E524="e18",1,IF('1. Data'!E524="m18",1,IF('1. Data'!E524="l18",1,0)))</f>
        <v>1</v>
      </c>
      <c r="V524">
        <f>IF('1. Data'!K524="y",IF(T524=1,1,0),0)</f>
        <v>0</v>
      </c>
      <c r="W524">
        <f>IF('1. Data'!K524="y",IF(U524=1,1,0),0)</f>
        <v>0</v>
      </c>
      <c r="X524">
        <f>IF('1. Data'!L524="y",IF(T524=1,1,0),0)</f>
        <v>0</v>
      </c>
      <c r="Y524">
        <f>IF('1. Data'!L524="y",IF(U524=1,1,0),0)</f>
        <v>0</v>
      </c>
      <c r="Z524">
        <f t="shared" si="19"/>
        <v>0</v>
      </c>
      <c r="AA524">
        <f t="shared" si="20"/>
        <v>0</v>
      </c>
    </row>
    <row r="525" spans="1:27" x14ac:dyDescent="0.25">
      <c r="A525">
        <v>521</v>
      </c>
      <c r="B525" t="str">
        <f t="shared" si="18"/>
        <v>1149783</v>
      </c>
      <c r="C525" s="3" t="s">
        <v>1571</v>
      </c>
      <c r="D525" t="s">
        <v>1570</v>
      </c>
      <c r="E525" t="s">
        <v>0</v>
      </c>
      <c r="G525" t="s">
        <v>2105</v>
      </c>
      <c r="I525" t="s">
        <v>1</v>
      </c>
      <c r="N525" t="s">
        <v>1</v>
      </c>
      <c r="P525" t="s">
        <v>1</v>
      </c>
      <c r="R525" t="s">
        <v>2116</v>
      </c>
      <c r="S525" t="s">
        <v>1563</v>
      </c>
      <c r="T525">
        <f>IF('1. Data'!E525="e19",1,IF('1. Data'!E525="m19",1,IF('1. Data'!E525="l19",1,0)))</f>
        <v>1</v>
      </c>
      <c r="U525">
        <f>IF('1. Data'!E525="e18",1,IF('1. Data'!E525="m18",1,IF('1. Data'!E525="l18",1,0)))</f>
        <v>0</v>
      </c>
      <c r="V525">
        <f>IF('1. Data'!K525="y",IF(T525=1,1,0),0)</f>
        <v>0</v>
      </c>
      <c r="W525">
        <f>IF('1. Data'!K525="y",IF(U525=1,1,0),0)</f>
        <v>0</v>
      </c>
      <c r="X525">
        <f>IF('1. Data'!L525="y",IF(T525=1,1,0),0)</f>
        <v>0</v>
      </c>
      <c r="Y525">
        <f>IF('1. Data'!L525="y",IF(U525=1,1,0),0)</f>
        <v>0</v>
      </c>
      <c r="Z525">
        <f t="shared" si="19"/>
        <v>1</v>
      </c>
      <c r="AA525">
        <f t="shared" si="20"/>
        <v>0</v>
      </c>
    </row>
    <row r="526" spans="1:27" x14ac:dyDescent="0.25">
      <c r="A526">
        <v>522</v>
      </c>
      <c r="B526" t="str">
        <f t="shared" si="18"/>
        <v>1150783</v>
      </c>
      <c r="C526" s="3" t="s">
        <v>1574</v>
      </c>
      <c r="D526" t="s">
        <v>1572</v>
      </c>
      <c r="E526" t="s">
        <v>0</v>
      </c>
      <c r="G526" t="s">
        <v>2105</v>
      </c>
      <c r="J526" t="s">
        <v>1</v>
      </c>
      <c r="R526" t="s">
        <v>2116</v>
      </c>
      <c r="S526" t="s">
        <v>1573</v>
      </c>
      <c r="T526">
        <f>IF('1. Data'!E526="e19",1,IF('1. Data'!E526="m19",1,IF('1. Data'!E526="l19",1,0)))</f>
        <v>1</v>
      </c>
      <c r="U526">
        <f>IF('1. Data'!E526="e18",1,IF('1. Data'!E526="m18",1,IF('1. Data'!E526="l18",1,0)))</f>
        <v>0</v>
      </c>
      <c r="V526">
        <f>IF('1. Data'!K526="y",IF(T526=1,1,0),0)</f>
        <v>0</v>
      </c>
      <c r="W526">
        <f>IF('1. Data'!K526="y",IF(U526=1,1,0),0)</f>
        <v>0</v>
      </c>
      <c r="X526">
        <f>IF('1. Data'!L526="y",IF(T526=1,1,0),0)</f>
        <v>0</v>
      </c>
      <c r="Y526">
        <f>IF('1. Data'!L526="y",IF(U526=1,1,0),0)</f>
        <v>0</v>
      </c>
      <c r="Z526">
        <f t="shared" si="19"/>
        <v>0</v>
      </c>
      <c r="AA526">
        <f t="shared" si="20"/>
        <v>1</v>
      </c>
    </row>
    <row r="527" spans="1:27" x14ac:dyDescent="0.25">
      <c r="A527">
        <v>523</v>
      </c>
      <c r="B527" t="str">
        <f t="shared" si="18"/>
        <v>1149194</v>
      </c>
      <c r="C527" s="3" t="s">
        <v>1577</v>
      </c>
      <c r="D527" t="s">
        <v>1575</v>
      </c>
      <c r="E527" t="s">
        <v>2</v>
      </c>
      <c r="G527" t="s">
        <v>2105</v>
      </c>
      <c r="H527" t="s">
        <v>1</v>
      </c>
      <c r="O527" t="s">
        <v>1</v>
      </c>
      <c r="Q527" t="s">
        <v>1</v>
      </c>
      <c r="R527" t="s">
        <v>2116</v>
      </c>
      <c r="S527" t="s">
        <v>1576</v>
      </c>
      <c r="T527">
        <f>IF('1. Data'!E527="e19",1,IF('1. Data'!E527="m19",1,IF('1. Data'!E527="l19",1,0)))</f>
        <v>0</v>
      </c>
      <c r="U527">
        <f>IF('1. Data'!E527="e18",1,IF('1. Data'!E527="m18",1,IF('1. Data'!E527="l18",1,0)))</f>
        <v>1</v>
      </c>
      <c r="V527">
        <f>IF('1. Data'!K527="y",IF(T527=1,1,0),0)</f>
        <v>0</v>
      </c>
      <c r="W527">
        <f>IF('1. Data'!K527="y",IF(U527=1,1,0),0)</f>
        <v>0</v>
      </c>
      <c r="X527">
        <f>IF('1. Data'!L527="y",IF(T527=1,1,0),0)</f>
        <v>0</v>
      </c>
      <c r="Y527">
        <f>IF('1. Data'!L527="y",IF(U527=1,1,0),0)</f>
        <v>0</v>
      </c>
      <c r="Z527">
        <f t="shared" si="19"/>
        <v>0</v>
      </c>
      <c r="AA527">
        <f t="shared" si="20"/>
        <v>0</v>
      </c>
    </row>
    <row r="528" spans="1:27" x14ac:dyDescent="0.25">
      <c r="A528">
        <v>524</v>
      </c>
      <c r="B528" t="str">
        <f t="shared" si="18"/>
        <v>1300994</v>
      </c>
      <c r="C528" s="3" t="s">
        <v>1580</v>
      </c>
      <c r="D528" t="s">
        <v>1578</v>
      </c>
      <c r="E528" t="s">
        <v>0</v>
      </c>
      <c r="G528" t="s">
        <v>2105</v>
      </c>
      <c r="J528" t="s">
        <v>1</v>
      </c>
      <c r="M528" t="s">
        <v>1</v>
      </c>
      <c r="R528" t="s">
        <v>2116</v>
      </c>
      <c r="S528" t="s">
        <v>1579</v>
      </c>
      <c r="T528">
        <f>IF('1. Data'!E528="e19",1,IF('1. Data'!E528="m19",1,IF('1. Data'!E528="l19",1,0)))</f>
        <v>1</v>
      </c>
      <c r="U528">
        <f>IF('1. Data'!E528="e18",1,IF('1. Data'!E528="m18",1,IF('1. Data'!E528="l18",1,0)))</f>
        <v>0</v>
      </c>
      <c r="V528">
        <f>IF('1. Data'!K528="y",IF(T528=1,1,0),0)</f>
        <v>0</v>
      </c>
      <c r="W528">
        <f>IF('1. Data'!K528="y",IF(U528=1,1,0),0)</f>
        <v>0</v>
      </c>
      <c r="X528">
        <f>IF('1. Data'!L528="y",IF(T528=1,1,0),0)</f>
        <v>0</v>
      </c>
      <c r="Y528">
        <f>IF('1. Data'!L528="y",IF(U528=1,1,0),0)</f>
        <v>0</v>
      </c>
      <c r="Z528">
        <f t="shared" si="19"/>
        <v>0</v>
      </c>
      <c r="AA528">
        <f t="shared" si="20"/>
        <v>1</v>
      </c>
    </row>
    <row r="529" spans="1:27" x14ac:dyDescent="0.25">
      <c r="A529">
        <v>525</v>
      </c>
      <c r="B529" t="str">
        <f t="shared" si="18"/>
        <v>1316278</v>
      </c>
      <c r="C529" s="3" t="s">
        <v>1583</v>
      </c>
      <c r="D529" t="s">
        <v>1581</v>
      </c>
      <c r="E529" t="s">
        <v>491</v>
      </c>
      <c r="G529" t="s">
        <v>2105</v>
      </c>
      <c r="H529" t="s">
        <v>1</v>
      </c>
      <c r="I529" t="s">
        <v>1</v>
      </c>
      <c r="M529" t="s">
        <v>1</v>
      </c>
      <c r="R529" t="s">
        <v>2116</v>
      </c>
      <c r="S529" t="s">
        <v>1582</v>
      </c>
      <c r="T529">
        <f>IF('1. Data'!E529="e19",1,IF('1. Data'!E529="m19",1,IF('1. Data'!E529="l19",1,0)))</f>
        <v>0</v>
      </c>
      <c r="U529">
        <f>IF('1. Data'!E529="e18",1,IF('1. Data'!E529="m18",1,IF('1. Data'!E529="l18",1,0)))</f>
        <v>1</v>
      </c>
      <c r="V529">
        <f>IF('1. Data'!K529="y",IF(T529=1,1,0),0)</f>
        <v>0</v>
      </c>
      <c r="W529">
        <f>IF('1. Data'!K529="y",IF(U529=1,1,0),0)</f>
        <v>0</v>
      </c>
      <c r="X529">
        <f>IF('1. Data'!L529="y",IF(T529=1,1,0),0)</f>
        <v>0</v>
      </c>
      <c r="Y529">
        <f>IF('1. Data'!L529="y",IF(U529=1,1,0),0)</f>
        <v>0</v>
      </c>
      <c r="Z529">
        <f t="shared" si="19"/>
        <v>0</v>
      </c>
      <c r="AA529">
        <f t="shared" si="20"/>
        <v>0</v>
      </c>
    </row>
    <row r="530" spans="1:27" x14ac:dyDescent="0.25">
      <c r="A530">
        <v>526</v>
      </c>
      <c r="B530" t="str">
        <f t="shared" si="18"/>
        <v>1318297</v>
      </c>
      <c r="C530" s="3" t="s">
        <v>1586</v>
      </c>
      <c r="D530" t="s">
        <v>1584</v>
      </c>
      <c r="E530" t="s">
        <v>491</v>
      </c>
      <c r="G530" t="s">
        <v>2105</v>
      </c>
      <c r="I530" t="s">
        <v>1</v>
      </c>
      <c r="J530" t="s">
        <v>1</v>
      </c>
      <c r="M530" t="s">
        <v>1</v>
      </c>
      <c r="R530" t="s">
        <v>2116</v>
      </c>
      <c r="S530" t="s">
        <v>1585</v>
      </c>
      <c r="T530">
        <f>IF('1. Data'!E530="e19",1,IF('1. Data'!E530="m19",1,IF('1. Data'!E530="l19",1,0)))</f>
        <v>0</v>
      </c>
      <c r="U530">
        <f>IF('1. Data'!E530="e18",1,IF('1. Data'!E530="m18",1,IF('1. Data'!E530="l18",1,0)))</f>
        <v>1</v>
      </c>
      <c r="V530">
        <f>IF('1. Data'!K530="y",IF(T530=1,1,0),0)</f>
        <v>0</v>
      </c>
      <c r="W530">
        <f>IF('1. Data'!K530="y",IF(U530=1,1,0),0)</f>
        <v>0</v>
      </c>
      <c r="X530">
        <f>IF('1. Data'!L530="y",IF(T530=1,1,0),0)</f>
        <v>0</v>
      </c>
      <c r="Y530">
        <f>IF('1. Data'!L530="y",IF(U530=1,1,0),0)</f>
        <v>0</v>
      </c>
      <c r="Z530">
        <f t="shared" si="19"/>
        <v>1</v>
      </c>
      <c r="AA530">
        <f t="shared" si="20"/>
        <v>1</v>
      </c>
    </row>
    <row r="531" spans="1:27" x14ac:dyDescent="0.25">
      <c r="A531">
        <v>527</v>
      </c>
      <c r="B531" t="str">
        <f t="shared" si="18"/>
        <v>1191282</v>
      </c>
      <c r="C531" s="3" t="s">
        <v>1589</v>
      </c>
      <c r="D531" t="s">
        <v>1587</v>
      </c>
      <c r="E531" t="s">
        <v>3</v>
      </c>
      <c r="G531" t="s">
        <v>2105</v>
      </c>
      <c r="H531" t="s">
        <v>1</v>
      </c>
      <c r="I531" t="s">
        <v>1</v>
      </c>
      <c r="J531" t="s">
        <v>1</v>
      </c>
      <c r="R531" t="s">
        <v>2126</v>
      </c>
      <c r="S531" t="s">
        <v>1588</v>
      </c>
      <c r="T531">
        <f>IF('1. Data'!E531="e19",1,IF('1. Data'!E531="m19",1,IF('1. Data'!E531="l19",1,0)))</f>
        <v>0</v>
      </c>
      <c r="U531">
        <f>IF('1. Data'!E531="e18",1,IF('1. Data'!E531="m18",1,IF('1. Data'!E531="l18",1,0)))</f>
        <v>1</v>
      </c>
      <c r="V531">
        <f>IF('1. Data'!K531="y",IF(T531=1,1,0),0)</f>
        <v>0</v>
      </c>
      <c r="W531">
        <f>IF('1. Data'!K531="y",IF(U531=1,1,0),0)</f>
        <v>0</v>
      </c>
      <c r="X531">
        <f>IF('1. Data'!L531="y",IF(T531=1,1,0),0)</f>
        <v>0</v>
      </c>
      <c r="Y531">
        <f>IF('1. Data'!L531="y",IF(U531=1,1,0),0)</f>
        <v>0</v>
      </c>
      <c r="Z531">
        <f t="shared" si="19"/>
        <v>0</v>
      </c>
      <c r="AA531">
        <f t="shared" si="20"/>
        <v>0</v>
      </c>
    </row>
    <row r="532" spans="1:27" x14ac:dyDescent="0.25">
      <c r="A532">
        <v>528</v>
      </c>
      <c r="B532" t="str">
        <f t="shared" si="18"/>
        <v>1130828</v>
      </c>
      <c r="C532" s="3" t="s">
        <v>1592</v>
      </c>
      <c r="D532" t="s">
        <v>1590</v>
      </c>
      <c r="E532" t="s">
        <v>2</v>
      </c>
      <c r="G532" t="s">
        <v>2105</v>
      </c>
      <c r="J532" t="s">
        <v>1</v>
      </c>
      <c r="L532" t="s">
        <v>1</v>
      </c>
      <c r="R532" t="s">
        <v>2116</v>
      </c>
      <c r="S532" t="s">
        <v>1591</v>
      </c>
      <c r="T532">
        <f>IF('1. Data'!E532="e19",1,IF('1. Data'!E532="m19",1,IF('1. Data'!E532="l19",1,0)))</f>
        <v>0</v>
      </c>
      <c r="U532">
        <f>IF('1. Data'!E532="e18",1,IF('1. Data'!E532="m18",1,IF('1. Data'!E532="l18",1,0)))</f>
        <v>1</v>
      </c>
      <c r="V532">
        <f>IF('1. Data'!K532="y",IF(T532=1,1,0),0)</f>
        <v>0</v>
      </c>
      <c r="W532">
        <f>IF('1. Data'!K532="y",IF(U532=1,1,0),0)</f>
        <v>0</v>
      </c>
      <c r="X532">
        <f>IF('1. Data'!L532="y",IF(T532=1,1,0),0)</f>
        <v>0</v>
      </c>
      <c r="Y532">
        <f>IF('1. Data'!L532="y",IF(U532=1,1,0),0)</f>
        <v>1</v>
      </c>
      <c r="Z532">
        <f t="shared" si="19"/>
        <v>0</v>
      </c>
      <c r="AA532">
        <f t="shared" si="20"/>
        <v>1</v>
      </c>
    </row>
    <row r="533" spans="1:27" x14ac:dyDescent="0.25">
      <c r="A533">
        <v>529</v>
      </c>
      <c r="B533" t="str">
        <f t="shared" si="18"/>
        <v>1296625</v>
      </c>
      <c r="C533" s="3" t="s">
        <v>1595</v>
      </c>
      <c r="D533" t="s">
        <v>1593</v>
      </c>
      <c r="E533" t="s">
        <v>2</v>
      </c>
      <c r="G533" t="s">
        <v>2105</v>
      </c>
      <c r="H533" t="s">
        <v>1</v>
      </c>
      <c r="I533" t="s">
        <v>1</v>
      </c>
      <c r="J533" t="s">
        <v>1</v>
      </c>
      <c r="R533" t="s">
        <v>2116</v>
      </c>
      <c r="S533" t="s">
        <v>1594</v>
      </c>
      <c r="T533">
        <f>IF('1. Data'!E533="e19",1,IF('1. Data'!E533="m19",1,IF('1. Data'!E533="l19",1,0)))</f>
        <v>0</v>
      </c>
      <c r="U533">
        <f>IF('1. Data'!E533="e18",1,IF('1. Data'!E533="m18",1,IF('1. Data'!E533="l18",1,0)))</f>
        <v>1</v>
      </c>
      <c r="V533">
        <f>IF('1. Data'!K533="y",IF(T533=1,1,0),0)</f>
        <v>0</v>
      </c>
      <c r="W533">
        <f>IF('1. Data'!K533="y",IF(U533=1,1,0),0)</f>
        <v>0</v>
      </c>
      <c r="X533">
        <f>IF('1. Data'!L533="y",IF(T533=1,1,0),0)</f>
        <v>0</v>
      </c>
      <c r="Y533">
        <f>IF('1. Data'!L533="y",IF(U533=1,1,0),0)</f>
        <v>0</v>
      </c>
      <c r="Z533">
        <f t="shared" si="19"/>
        <v>0</v>
      </c>
      <c r="AA533">
        <f t="shared" si="20"/>
        <v>0</v>
      </c>
    </row>
    <row r="534" spans="1:27" x14ac:dyDescent="0.25">
      <c r="A534">
        <v>530</v>
      </c>
      <c r="B534" t="str">
        <f t="shared" si="18"/>
        <v>1175151</v>
      </c>
      <c r="C534" s="3" t="s">
        <v>1598</v>
      </c>
      <c r="D534" t="s">
        <v>1596</v>
      </c>
      <c r="E534" t="s">
        <v>2</v>
      </c>
      <c r="G534" t="s">
        <v>2105</v>
      </c>
      <c r="I534" t="s">
        <v>1</v>
      </c>
      <c r="M534" t="s">
        <v>1</v>
      </c>
      <c r="Q534" t="s">
        <v>1</v>
      </c>
      <c r="R534" t="s">
        <v>2116</v>
      </c>
      <c r="S534" t="s">
        <v>1597</v>
      </c>
      <c r="T534">
        <f>IF('1. Data'!E534="e19",1,IF('1. Data'!E534="m19",1,IF('1. Data'!E534="l19",1,0)))</f>
        <v>0</v>
      </c>
      <c r="U534">
        <f>IF('1. Data'!E534="e18",1,IF('1. Data'!E534="m18",1,IF('1. Data'!E534="l18",1,0)))</f>
        <v>1</v>
      </c>
      <c r="V534">
        <f>IF('1. Data'!K534="y",IF(T534=1,1,0),0)</f>
        <v>0</v>
      </c>
      <c r="W534">
        <f>IF('1. Data'!K534="y",IF(U534=1,1,0),0)</f>
        <v>0</v>
      </c>
      <c r="X534">
        <f>IF('1. Data'!L534="y",IF(T534=1,1,0),0)</f>
        <v>0</v>
      </c>
      <c r="Y534">
        <f>IF('1. Data'!L534="y",IF(U534=1,1,0),0)</f>
        <v>0</v>
      </c>
      <c r="Z534">
        <f t="shared" si="19"/>
        <v>1</v>
      </c>
      <c r="AA534">
        <f t="shared" si="20"/>
        <v>0</v>
      </c>
    </row>
    <row r="535" spans="1:27" x14ac:dyDescent="0.25">
      <c r="A535">
        <v>531</v>
      </c>
      <c r="B535" t="str">
        <f t="shared" si="18"/>
        <v>1037852</v>
      </c>
      <c r="C535" s="3" t="s">
        <v>1601</v>
      </c>
      <c r="D535" t="s">
        <v>1599</v>
      </c>
      <c r="E535" t="s">
        <v>492</v>
      </c>
      <c r="F535">
        <v>1861</v>
      </c>
      <c r="G535" t="s">
        <v>2105</v>
      </c>
      <c r="H535" t="s">
        <v>1</v>
      </c>
      <c r="I535" t="s">
        <v>1</v>
      </c>
      <c r="J535" t="s">
        <v>1</v>
      </c>
      <c r="R535" t="s">
        <v>2126</v>
      </c>
      <c r="S535" t="s">
        <v>1600</v>
      </c>
      <c r="T535">
        <f>IF('1. Data'!E535="e19",1,IF('1. Data'!E535="m19",1,IF('1. Data'!E535="l19",1,0)))</f>
        <v>1</v>
      </c>
      <c r="U535">
        <f>IF('1. Data'!E535="e18",1,IF('1. Data'!E535="m18",1,IF('1. Data'!E535="l18",1,0)))</f>
        <v>0</v>
      </c>
      <c r="V535">
        <f>IF('1. Data'!K535="y",IF(T535=1,1,0),0)</f>
        <v>0</v>
      </c>
      <c r="W535">
        <f>IF('1. Data'!K535="y",IF(U535=1,1,0),0)</f>
        <v>0</v>
      </c>
      <c r="X535">
        <f>IF('1. Data'!L535="y",IF(T535=1,1,0),0)</f>
        <v>0</v>
      </c>
      <c r="Y535">
        <f>IF('1. Data'!L535="y",IF(U535=1,1,0),0)</f>
        <v>0</v>
      </c>
      <c r="Z535">
        <f t="shared" si="19"/>
        <v>0</v>
      </c>
      <c r="AA535">
        <f t="shared" si="20"/>
        <v>0</v>
      </c>
    </row>
    <row r="536" spans="1:27" x14ac:dyDescent="0.25">
      <c r="A536">
        <v>532</v>
      </c>
      <c r="B536" t="str">
        <f t="shared" si="18"/>
        <v>1037889</v>
      </c>
      <c r="C536" s="3" t="s">
        <v>1603</v>
      </c>
      <c r="D536" t="s">
        <v>1602</v>
      </c>
      <c r="E536" t="s">
        <v>491</v>
      </c>
      <c r="G536" t="s">
        <v>2105</v>
      </c>
      <c r="H536" t="s">
        <v>1</v>
      </c>
      <c r="I536" t="s">
        <v>1</v>
      </c>
      <c r="J536" t="s">
        <v>1</v>
      </c>
      <c r="R536" t="s">
        <v>2126</v>
      </c>
      <c r="S536" t="s">
        <v>1525</v>
      </c>
      <c r="T536">
        <f>IF('1. Data'!E536="e19",1,IF('1. Data'!E536="m19",1,IF('1. Data'!E536="l19",1,0)))</f>
        <v>0</v>
      </c>
      <c r="U536">
        <f>IF('1. Data'!E536="e18",1,IF('1. Data'!E536="m18",1,IF('1. Data'!E536="l18",1,0)))</f>
        <v>1</v>
      </c>
      <c r="V536">
        <f>IF('1. Data'!K536="y",IF(T536=1,1,0),0)</f>
        <v>0</v>
      </c>
      <c r="W536">
        <f>IF('1. Data'!K536="y",IF(U536=1,1,0),0)</f>
        <v>0</v>
      </c>
      <c r="X536">
        <f>IF('1. Data'!L536="y",IF(T536=1,1,0),0)</f>
        <v>0</v>
      </c>
      <c r="Y536">
        <f>IF('1. Data'!L536="y",IF(U536=1,1,0),0)</f>
        <v>0</v>
      </c>
      <c r="Z536">
        <f t="shared" si="19"/>
        <v>0</v>
      </c>
      <c r="AA536">
        <f t="shared" si="20"/>
        <v>0</v>
      </c>
    </row>
    <row r="537" spans="1:27" x14ac:dyDescent="0.25">
      <c r="A537">
        <v>533</v>
      </c>
      <c r="B537" t="str">
        <f t="shared" si="18"/>
        <v>1037916</v>
      </c>
      <c r="C537" s="3" t="s">
        <v>1606</v>
      </c>
      <c r="D537" t="s">
        <v>1604</v>
      </c>
      <c r="E537" t="s">
        <v>492</v>
      </c>
      <c r="F537">
        <v>1840</v>
      </c>
      <c r="G537" t="s">
        <v>2105</v>
      </c>
      <c r="H537" t="s">
        <v>1</v>
      </c>
      <c r="I537" t="s">
        <v>1</v>
      </c>
      <c r="J537" t="s">
        <v>1</v>
      </c>
      <c r="R537" t="s">
        <v>2126</v>
      </c>
      <c r="S537" t="s">
        <v>1605</v>
      </c>
      <c r="T537">
        <f>IF('1. Data'!E537="e19",1,IF('1. Data'!E537="m19",1,IF('1. Data'!E537="l19",1,0)))</f>
        <v>1</v>
      </c>
      <c r="U537">
        <f>IF('1. Data'!E537="e18",1,IF('1. Data'!E537="m18",1,IF('1. Data'!E537="l18",1,0)))</f>
        <v>0</v>
      </c>
      <c r="V537">
        <f>IF('1. Data'!K537="y",IF(T537=1,1,0),0)</f>
        <v>0</v>
      </c>
      <c r="W537">
        <f>IF('1. Data'!K537="y",IF(U537=1,1,0),0)</f>
        <v>0</v>
      </c>
      <c r="X537">
        <f>IF('1. Data'!L537="y",IF(T537=1,1,0),0)</f>
        <v>0</v>
      </c>
      <c r="Y537">
        <f>IF('1. Data'!L537="y",IF(U537=1,1,0),0)</f>
        <v>0</v>
      </c>
      <c r="Z537">
        <f t="shared" si="19"/>
        <v>0</v>
      </c>
      <c r="AA537">
        <f t="shared" si="20"/>
        <v>0</v>
      </c>
    </row>
    <row r="538" spans="1:27" x14ac:dyDescent="0.25">
      <c r="A538">
        <v>534</v>
      </c>
      <c r="B538" t="str">
        <f t="shared" si="18"/>
        <v>1192184</v>
      </c>
      <c r="C538" s="3" t="s">
        <v>1609</v>
      </c>
      <c r="D538" t="s">
        <v>1607</v>
      </c>
      <c r="E538" t="s">
        <v>492</v>
      </c>
      <c r="F538">
        <v>1850</v>
      </c>
      <c r="G538" t="s">
        <v>2105</v>
      </c>
      <c r="H538" t="s">
        <v>1</v>
      </c>
      <c r="I538" t="s">
        <v>1</v>
      </c>
      <c r="J538" t="s">
        <v>1</v>
      </c>
      <c r="R538" t="s">
        <v>2126</v>
      </c>
      <c r="S538" t="s">
        <v>1608</v>
      </c>
      <c r="T538">
        <f>IF('1. Data'!E538="e19",1,IF('1. Data'!E538="m19",1,IF('1. Data'!E538="l19",1,0)))</f>
        <v>1</v>
      </c>
      <c r="U538">
        <f>IF('1. Data'!E538="e18",1,IF('1. Data'!E538="m18",1,IF('1. Data'!E538="l18",1,0)))</f>
        <v>0</v>
      </c>
      <c r="V538">
        <f>IF('1. Data'!K538="y",IF(T538=1,1,0),0)</f>
        <v>0</v>
      </c>
      <c r="W538">
        <f>IF('1. Data'!K538="y",IF(U538=1,1,0),0)</f>
        <v>0</v>
      </c>
      <c r="X538">
        <f>IF('1. Data'!L538="y",IF(T538=1,1,0),0)</f>
        <v>0</v>
      </c>
      <c r="Y538">
        <f>IF('1. Data'!L538="y",IF(U538=1,1,0),0)</f>
        <v>0</v>
      </c>
      <c r="Z538">
        <f t="shared" si="19"/>
        <v>0</v>
      </c>
      <c r="AA538">
        <f t="shared" si="20"/>
        <v>0</v>
      </c>
    </row>
    <row r="539" spans="1:27" x14ac:dyDescent="0.25">
      <c r="A539">
        <v>535</v>
      </c>
      <c r="B539" t="str">
        <f t="shared" si="18"/>
        <v>1149185</v>
      </c>
      <c r="C539" s="3" t="s">
        <v>1612</v>
      </c>
      <c r="D539" t="s">
        <v>1610</v>
      </c>
      <c r="E539" t="s">
        <v>2</v>
      </c>
      <c r="G539" t="s">
        <v>2105</v>
      </c>
      <c r="I539" t="s">
        <v>1</v>
      </c>
      <c r="M539" t="s">
        <v>1</v>
      </c>
      <c r="R539" t="s">
        <v>2116</v>
      </c>
      <c r="S539" t="s">
        <v>1611</v>
      </c>
      <c r="T539">
        <f>IF('1. Data'!E539="e19",1,IF('1. Data'!E539="m19",1,IF('1. Data'!E539="l19",1,0)))</f>
        <v>0</v>
      </c>
      <c r="U539">
        <f>IF('1. Data'!E539="e18",1,IF('1. Data'!E539="m18",1,IF('1. Data'!E539="l18",1,0)))</f>
        <v>1</v>
      </c>
      <c r="V539">
        <f>IF('1. Data'!K539="y",IF(T539=1,1,0),0)</f>
        <v>0</v>
      </c>
      <c r="W539">
        <f>IF('1. Data'!K539="y",IF(U539=1,1,0),0)</f>
        <v>0</v>
      </c>
      <c r="X539">
        <f>IF('1. Data'!L539="y",IF(T539=1,1,0),0)</f>
        <v>0</v>
      </c>
      <c r="Y539">
        <f>IF('1. Data'!L539="y",IF(U539=1,1,0),0)</f>
        <v>0</v>
      </c>
      <c r="Z539">
        <f t="shared" si="19"/>
        <v>1</v>
      </c>
      <c r="AA539">
        <f t="shared" si="20"/>
        <v>0</v>
      </c>
    </row>
    <row r="540" spans="1:27" x14ac:dyDescent="0.25">
      <c r="A540">
        <v>536</v>
      </c>
      <c r="B540" t="str">
        <f t="shared" si="18"/>
        <v>1374709</v>
      </c>
      <c r="C540" s="3" t="s">
        <v>1615</v>
      </c>
      <c r="D540" t="s">
        <v>1613</v>
      </c>
      <c r="E540" t="s">
        <v>2</v>
      </c>
      <c r="F540">
        <v>1780</v>
      </c>
      <c r="G540" t="s">
        <v>2105</v>
      </c>
      <c r="H540" t="s">
        <v>1</v>
      </c>
      <c r="I540" t="s">
        <v>1</v>
      </c>
      <c r="R540" t="s">
        <v>2126</v>
      </c>
      <c r="S540" t="s">
        <v>1614</v>
      </c>
      <c r="T540">
        <f>IF('1. Data'!E540="e19",1,IF('1. Data'!E540="m19",1,IF('1. Data'!E540="l19",1,0)))</f>
        <v>0</v>
      </c>
      <c r="U540">
        <f>IF('1. Data'!E540="e18",1,IF('1. Data'!E540="m18",1,IF('1. Data'!E540="l18",1,0)))</f>
        <v>1</v>
      </c>
      <c r="V540">
        <f>IF('1. Data'!K540="y",IF(T540=1,1,0),0)</f>
        <v>0</v>
      </c>
      <c r="W540">
        <f>IF('1. Data'!K540="y",IF(U540=1,1,0),0)</f>
        <v>0</v>
      </c>
      <c r="X540">
        <f>IF('1. Data'!L540="y",IF(T540=1,1,0),0)</f>
        <v>0</v>
      </c>
      <c r="Y540">
        <f>IF('1. Data'!L540="y",IF(U540=1,1,0),0)</f>
        <v>0</v>
      </c>
      <c r="Z540">
        <f t="shared" si="19"/>
        <v>0</v>
      </c>
      <c r="AA540">
        <f t="shared" si="20"/>
        <v>0</v>
      </c>
    </row>
    <row r="541" spans="1:27" x14ac:dyDescent="0.25">
      <c r="A541">
        <v>537</v>
      </c>
      <c r="B541" t="str">
        <f t="shared" si="18"/>
        <v>1293458</v>
      </c>
      <c r="C541" s="3" t="s">
        <v>1618</v>
      </c>
      <c r="D541" t="s">
        <v>1616</v>
      </c>
      <c r="E541" t="s">
        <v>0</v>
      </c>
      <c r="G541" t="s">
        <v>2105</v>
      </c>
      <c r="I541" t="s">
        <v>1</v>
      </c>
      <c r="M541" t="s">
        <v>1</v>
      </c>
      <c r="R541" t="s">
        <v>2116</v>
      </c>
      <c r="S541" t="s">
        <v>1617</v>
      </c>
      <c r="T541">
        <f>IF('1. Data'!E541="e19",1,IF('1. Data'!E541="m19",1,IF('1. Data'!E541="l19",1,0)))</f>
        <v>1</v>
      </c>
      <c r="U541">
        <f>IF('1. Data'!E541="e18",1,IF('1. Data'!E541="m18",1,IF('1. Data'!E541="l18",1,0)))</f>
        <v>0</v>
      </c>
      <c r="V541">
        <f>IF('1. Data'!K541="y",IF(T541=1,1,0),0)</f>
        <v>0</v>
      </c>
      <c r="W541">
        <f>IF('1. Data'!K541="y",IF(U541=1,1,0),0)</f>
        <v>0</v>
      </c>
      <c r="X541">
        <f>IF('1. Data'!L541="y",IF(T541=1,1,0),0)</f>
        <v>0</v>
      </c>
      <c r="Y541">
        <f>IF('1. Data'!L541="y",IF(U541=1,1,0),0)</f>
        <v>0</v>
      </c>
      <c r="Z541">
        <f t="shared" si="19"/>
        <v>1</v>
      </c>
      <c r="AA541">
        <f t="shared" si="20"/>
        <v>0</v>
      </c>
    </row>
    <row r="542" spans="1:27" x14ac:dyDescent="0.25">
      <c r="A542">
        <v>538</v>
      </c>
      <c r="B542" t="str">
        <f t="shared" si="18"/>
        <v>1301289</v>
      </c>
      <c r="C542" s="3" t="s">
        <v>1621</v>
      </c>
      <c r="D542" t="s">
        <v>1619</v>
      </c>
      <c r="E542" t="s">
        <v>498</v>
      </c>
      <c r="G542" t="s">
        <v>2105</v>
      </c>
      <c r="J542" t="s">
        <v>1</v>
      </c>
      <c r="K542" t="s">
        <v>1</v>
      </c>
      <c r="R542" t="s">
        <v>2116</v>
      </c>
      <c r="S542" t="s">
        <v>1620</v>
      </c>
      <c r="T542">
        <f>IF('1. Data'!E542="e19",1,IF('1. Data'!E542="m19",1,IF('1. Data'!E542="l19",1,0)))</f>
        <v>0</v>
      </c>
      <c r="U542">
        <f>IF('1. Data'!E542="e18",1,IF('1. Data'!E542="m18",1,IF('1. Data'!E542="l18",1,0)))</f>
        <v>0</v>
      </c>
      <c r="V542">
        <f>IF('1. Data'!K542="y",IF(T542=1,1,0),0)</f>
        <v>0</v>
      </c>
      <c r="W542">
        <f>IF('1. Data'!K542="y",IF(U542=1,1,0),0)</f>
        <v>0</v>
      </c>
      <c r="X542">
        <f>IF('1. Data'!L542="y",IF(T542=1,1,0),0)</f>
        <v>0</v>
      </c>
      <c r="Y542">
        <f>IF('1. Data'!L542="y",IF(U542=1,1,0),0)</f>
        <v>0</v>
      </c>
      <c r="Z542">
        <f t="shared" si="19"/>
        <v>0</v>
      </c>
      <c r="AA542">
        <f t="shared" si="20"/>
        <v>1</v>
      </c>
    </row>
    <row r="543" spans="1:27" x14ac:dyDescent="0.25">
      <c r="A543">
        <v>539</v>
      </c>
      <c r="B543" t="str">
        <f t="shared" si="18"/>
        <v>1037880</v>
      </c>
      <c r="C543" s="3" t="s">
        <v>1623</v>
      </c>
      <c r="D543" t="s">
        <v>1622</v>
      </c>
      <c r="E543" t="s">
        <v>2060</v>
      </c>
      <c r="G543" t="s">
        <v>2105</v>
      </c>
      <c r="H543" t="s">
        <v>1</v>
      </c>
      <c r="I543" t="s">
        <v>1</v>
      </c>
      <c r="J543" t="s">
        <v>1</v>
      </c>
      <c r="R543" t="s">
        <v>2126</v>
      </c>
      <c r="S543" t="s">
        <v>1525</v>
      </c>
      <c r="T543">
        <f>IF('1. Data'!E543="e19",1,IF('1. Data'!E543="m19",1,IF('1. Data'!E543="l19",1,0)))</f>
        <v>0</v>
      </c>
      <c r="U543">
        <f>IF('1. Data'!E543="e18",1,IF('1. Data'!E543="m18",1,IF('1. Data'!E543="l18",1,0)))</f>
        <v>0</v>
      </c>
      <c r="V543">
        <f>IF('1. Data'!K543="y",IF(T543=1,1,0),0)</f>
        <v>0</v>
      </c>
      <c r="W543">
        <f>IF('1. Data'!K543="y",IF(U543=1,1,0),0)</f>
        <v>0</v>
      </c>
      <c r="X543">
        <f>IF('1. Data'!L543="y",IF(T543=1,1,0),0)</f>
        <v>0</v>
      </c>
      <c r="Y543">
        <f>IF('1. Data'!L543="y",IF(U543=1,1,0),0)</f>
        <v>0</v>
      </c>
      <c r="Z543">
        <f t="shared" si="19"/>
        <v>0</v>
      </c>
      <c r="AA543">
        <f t="shared" si="20"/>
        <v>0</v>
      </c>
    </row>
    <row r="544" spans="1:27" x14ac:dyDescent="0.25">
      <c r="A544">
        <v>540</v>
      </c>
      <c r="B544" t="str">
        <f t="shared" si="18"/>
        <v>1037887</v>
      </c>
      <c r="C544" s="3" t="s">
        <v>1626</v>
      </c>
      <c r="D544" t="s">
        <v>1624</v>
      </c>
      <c r="E544" t="s">
        <v>2</v>
      </c>
      <c r="G544" t="s">
        <v>2105</v>
      </c>
      <c r="H544" t="s">
        <v>1</v>
      </c>
      <c r="I544" t="s">
        <v>1</v>
      </c>
      <c r="J544" t="s">
        <v>1</v>
      </c>
      <c r="K544" t="s">
        <v>1</v>
      </c>
      <c r="R544" t="s">
        <v>2126</v>
      </c>
      <c r="S544" t="s">
        <v>1625</v>
      </c>
      <c r="T544">
        <f>IF('1. Data'!E544="e19",1,IF('1. Data'!E544="m19",1,IF('1. Data'!E544="l19",1,0)))</f>
        <v>0</v>
      </c>
      <c r="U544">
        <f>IF('1. Data'!E544="e18",1,IF('1. Data'!E544="m18",1,IF('1. Data'!E544="l18",1,0)))</f>
        <v>1</v>
      </c>
      <c r="V544">
        <f>IF('1. Data'!K544="y",IF(T544=1,1,0),0)</f>
        <v>0</v>
      </c>
      <c r="W544">
        <f>IF('1. Data'!K544="y",IF(U544=1,1,0),0)</f>
        <v>1</v>
      </c>
      <c r="X544">
        <f>IF('1. Data'!L544="y",IF(T544=1,1,0),0)</f>
        <v>0</v>
      </c>
      <c r="Y544">
        <f>IF('1. Data'!L544="y",IF(U544=1,1,0),0)</f>
        <v>0</v>
      </c>
      <c r="Z544">
        <f t="shared" si="19"/>
        <v>0</v>
      </c>
      <c r="AA544">
        <f t="shared" si="20"/>
        <v>0</v>
      </c>
    </row>
    <row r="545" spans="1:27" x14ac:dyDescent="0.25">
      <c r="A545">
        <v>541</v>
      </c>
      <c r="B545" t="str">
        <f t="shared" si="18"/>
        <v>1037894</v>
      </c>
      <c r="C545" s="3" t="s">
        <v>1628</v>
      </c>
      <c r="D545" t="s">
        <v>1627</v>
      </c>
      <c r="E545" t="s">
        <v>3</v>
      </c>
      <c r="G545" t="s">
        <v>2105</v>
      </c>
      <c r="H545" t="s">
        <v>1</v>
      </c>
      <c r="I545" t="s">
        <v>1</v>
      </c>
      <c r="J545" t="s">
        <v>1</v>
      </c>
      <c r="R545" t="s">
        <v>2126</v>
      </c>
      <c r="S545" t="s">
        <v>1557</v>
      </c>
      <c r="T545">
        <f>IF('1. Data'!E545="e19",1,IF('1. Data'!E545="m19",1,IF('1. Data'!E545="l19",1,0)))</f>
        <v>0</v>
      </c>
      <c r="U545">
        <f>IF('1. Data'!E545="e18",1,IF('1. Data'!E545="m18",1,IF('1. Data'!E545="l18",1,0)))</f>
        <v>1</v>
      </c>
      <c r="V545">
        <f>IF('1. Data'!K545="y",IF(T545=1,1,0),0)</f>
        <v>0</v>
      </c>
      <c r="W545">
        <f>IF('1. Data'!K545="y",IF(U545=1,1,0),0)</f>
        <v>0</v>
      </c>
      <c r="X545">
        <f>IF('1. Data'!L545="y",IF(T545=1,1,0),0)</f>
        <v>0</v>
      </c>
      <c r="Y545">
        <f>IF('1. Data'!L545="y",IF(U545=1,1,0),0)</f>
        <v>0</v>
      </c>
      <c r="Z545">
        <f t="shared" si="19"/>
        <v>0</v>
      </c>
      <c r="AA545">
        <f t="shared" si="20"/>
        <v>0</v>
      </c>
    </row>
    <row r="546" spans="1:27" x14ac:dyDescent="0.25">
      <c r="A546">
        <v>542</v>
      </c>
      <c r="B546" t="str">
        <f t="shared" si="18"/>
        <v>1190975</v>
      </c>
      <c r="C546" s="3" t="s">
        <v>1630</v>
      </c>
      <c r="D546" t="s">
        <v>1629</v>
      </c>
      <c r="E546" t="s">
        <v>3</v>
      </c>
      <c r="G546" t="s">
        <v>2105</v>
      </c>
      <c r="H546" t="s">
        <v>1</v>
      </c>
      <c r="I546" t="s">
        <v>1</v>
      </c>
      <c r="J546" t="s">
        <v>1</v>
      </c>
      <c r="R546" t="s">
        <v>2126</v>
      </c>
      <c r="S546" t="s">
        <v>1525</v>
      </c>
      <c r="T546">
        <f>IF('1. Data'!E546="e19",1,IF('1. Data'!E546="m19",1,IF('1. Data'!E546="l19",1,0)))</f>
        <v>0</v>
      </c>
      <c r="U546">
        <f>IF('1. Data'!E546="e18",1,IF('1. Data'!E546="m18",1,IF('1. Data'!E546="l18",1,0)))</f>
        <v>1</v>
      </c>
      <c r="V546">
        <f>IF('1. Data'!K546="y",IF(T546=1,1,0),0)</f>
        <v>0</v>
      </c>
      <c r="W546">
        <f>IF('1. Data'!K546="y",IF(U546=1,1,0),0)</f>
        <v>0</v>
      </c>
      <c r="X546">
        <f>IF('1. Data'!L546="y",IF(T546=1,1,0),0)</f>
        <v>0</v>
      </c>
      <c r="Y546">
        <f>IF('1. Data'!L546="y",IF(U546=1,1,0),0)</f>
        <v>0</v>
      </c>
      <c r="Z546">
        <f t="shared" si="19"/>
        <v>0</v>
      </c>
      <c r="AA546">
        <f t="shared" si="20"/>
        <v>0</v>
      </c>
    </row>
    <row r="547" spans="1:27" x14ac:dyDescent="0.25">
      <c r="A547">
        <v>543</v>
      </c>
      <c r="B547" t="str">
        <f t="shared" si="18"/>
        <v>1374731</v>
      </c>
      <c r="C547" s="3" t="s">
        <v>1633</v>
      </c>
      <c r="D547" t="s">
        <v>1631</v>
      </c>
      <c r="E547" t="s">
        <v>492</v>
      </c>
      <c r="G547" t="s">
        <v>2105</v>
      </c>
      <c r="H547" t="s">
        <v>1</v>
      </c>
      <c r="I547" t="s">
        <v>1</v>
      </c>
      <c r="J547" t="s">
        <v>1</v>
      </c>
      <c r="K547" t="s">
        <v>1</v>
      </c>
      <c r="R547" t="s">
        <v>2126</v>
      </c>
      <c r="S547" t="s">
        <v>1632</v>
      </c>
      <c r="T547">
        <f>IF('1. Data'!E547="e19",1,IF('1. Data'!E547="m19",1,IF('1. Data'!E547="l19",1,0)))</f>
        <v>1</v>
      </c>
      <c r="U547">
        <f>IF('1. Data'!E547="e18",1,IF('1. Data'!E547="m18",1,IF('1. Data'!E547="l18",1,0)))</f>
        <v>0</v>
      </c>
      <c r="V547">
        <f>IF('1. Data'!K547="y",IF(T547=1,1,0),0)</f>
        <v>1</v>
      </c>
      <c r="W547">
        <f>IF('1. Data'!K547="y",IF(U547=1,1,0),0)</f>
        <v>0</v>
      </c>
      <c r="X547">
        <f>IF('1. Data'!L547="y",IF(T547=1,1,0),0)</f>
        <v>0</v>
      </c>
      <c r="Y547">
        <f>IF('1. Data'!L547="y",IF(U547=1,1,0),0)</f>
        <v>0</v>
      </c>
      <c r="Z547">
        <f t="shared" si="19"/>
        <v>0</v>
      </c>
      <c r="AA547">
        <f t="shared" si="20"/>
        <v>0</v>
      </c>
    </row>
    <row r="548" spans="1:27" x14ac:dyDescent="0.25">
      <c r="A548">
        <v>544</v>
      </c>
      <c r="B548" t="str">
        <f t="shared" si="18"/>
        <v>1316189</v>
      </c>
      <c r="C548" s="3" t="s">
        <v>1636</v>
      </c>
      <c r="D548" t="s">
        <v>1634</v>
      </c>
      <c r="E548" t="s">
        <v>0</v>
      </c>
      <c r="F548">
        <v>1836</v>
      </c>
      <c r="G548" t="s">
        <v>2105</v>
      </c>
      <c r="H548" t="s">
        <v>1</v>
      </c>
      <c r="I548" t="s">
        <v>1</v>
      </c>
      <c r="J548" t="s">
        <v>1</v>
      </c>
      <c r="R548" t="s">
        <v>2116</v>
      </c>
      <c r="S548" t="s">
        <v>1635</v>
      </c>
      <c r="T548">
        <f>IF('1. Data'!E548="e19",1,IF('1. Data'!E548="m19",1,IF('1. Data'!E548="l19",1,0)))</f>
        <v>1</v>
      </c>
      <c r="U548">
        <f>IF('1. Data'!E548="e18",1,IF('1. Data'!E548="m18",1,IF('1. Data'!E548="l18",1,0)))</f>
        <v>0</v>
      </c>
      <c r="V548">
        <f>IF('1. Data'!K548="y",IF(T548=1,1,0),0)</f>
        <v>0</v>
      </c>
      <c r="W548">
        <f>IF('1. Data'!K548="y",IF(U548=1,1,0),0)</f>
        <v>0</v>
      </c>
      <c r="X548">
        <f>IF('1. Data'!L548="y",IF(T548=1,1,0),0)</f>
        <v>0</v>
      </c>
      <c r="Y548">
        <f>IF('1. Data'!L548="y",IF(U548=1,1,0),0)</f>
        <v>0</v>
      </c>
      <c r="Z548">
        <f t="shared" si="19"/>
        <v>0</v>
      </c>
      <c r="AA548">
        <f t="shared" si="20"/>
        <v>0</v>
      </c>
    </row>
    <row r="549" spans="1:27" x14ac:dyDescent="0.25">
      <c r="A549">
        <v>545</v>
      </c>
      <c r="B549" t="str">
        <f t="shared" si="18"/>
        <v>1316937</v>
      </c>
      <c r="C549" s="3" t="s">
        <v>1639</v>
      </c>
      <c r="D549" t="s">
        <v>1637</v>
      </c>
      <c r="E549" t="s">
        <v>0</v>
      </c>
      <c r="G549" t="s">
        <v>2105</v>
      </c>
      <c r="H549" t="s">
        <v>1</v>
      </c>
      <c r="I549" t="s">
        <v>1</v>
      </c>
      <c r="J549" t="s">
        <v>1</v>
      </c>
      <c r="K549" t="s">
        <v>1</v>
      </c>
      <c r="M549" t="s">
        <v>1</v>
      </c>
      <c r="R549" t="s">
        <v>2116</v>
      </c>
      <c r="S549" t="s">
        <v>1638</v>
      </c>
      <c r="T549">
        <f>IF('1. Data'!E549="e19",1,IF('1. Data'!E549="m19",1,IF('1. Data'!E549="l19",1,0)))</f>
        <v>1</v>
      </c>
      <c r="U549">
        <f>IF('1. Data'!E549="e18",1,IF('1. Data'!E549="m18",1,IF('1. Data'!E549="l18",1,0)))</f>
        <v>0</v>
      </c>
      <c r="V549">
        <f>IF('1. Data'!K549="y",IF(T549=1,1,0),0)</f>
        <v>1</v>
      </c>
      <c r="W549">
        <f>IF('1. Data'!K549="y",IF(U549=1,1,0),0)</f>
        <v>0</v>
      </c>
      <c r="X549">
        <f>IF('1. Data'!L549="y",IF(T549=1,1,0),0)</f>
        <v>0</v>
      </c>
      <c r="Y549">
        <f>IF('1. Data'!L549="y",IF(U549=1,1,0),0)</f>
        <v>0</v>
      </c>
      <c r="Z549">
        <f t="shared" si="19"/>
        <v>0</v>
      </c>
      <c r="AA549">
        <f t="shared" si="20"/>
        <v>0</v>
      </c>
    </row>
    <row r="550" spans="1:27" x14ac:dyDescent="0.25">
      <c r="A550">
        <v>546</v>
      </c>
      <c r="B550" t="str">
        <f t="shared" si="18"/>
        <v>1037847</v>
      </c>
      <c r="C550" s="3" t="s">
        <v>1642</v>
      </c>
      <c r="D550" t="s">
        <v>1640</v>
      </c>
      <c r="E550" t="s">
        <v>491</v>
      </c>
      <c r="F550">
        <v>1748</v>
      </c>
      <c r="G550" t="s">
        <v>2105</v>
      </c>
      <c r="I550" t="s">
        <v>1</v>
      </c>
      <c r="J550" t="s">
        <v>1</v>
      </c>
      <c r="R550" t="s">
        <v>2126</v>
      </c>
      <c r="S550" t="s">
        <v>1641</v>
      </c>
      <c r="T550">
        <f>IF('1. Data'!E550="e19",1,IF('1. Data'!E550="m19",1,IF('1. Data'!E550="l19",1,0)))</f>
        <v>0</v>
      </c>
      <c r="U550">
        <f>IF('1. Data'!E550="e18",1,IF('1. Data'!E550="m18",1,IF('1. Data'!E550="l18",1,0)))</f>
        <v>1</v>
      </c>
      <c r="V550">
        <f>IF('1. Data'!K550="y",IF(T550=1,1,0),0)</f>
        <v>0</v>
      </c>
      <c r="W550">
        <f>IF('1. Data'!K550="y",IF(U550=1,1,0),0)</f>
        <v>0</v>
      </c>
      <c r="X550">
        <f>IF('1. Data'!L550="y",IF(T550=1,1,0),0)</f>
        <v>0</v>
      </c>
      <c r="Y550">
        <f>IF('1. Data'!L550="y",IF(U550=1,1,0),0)</f>
        <v>0</v>
      </c>
      <c r="Z550">
        <f t="shared" si="19"/>
        <v>1</v>
      </c>
      <c r="AA550">
        <f t="shared" si="20"/>
        <v>1</v>
      </c>
    </row>
    <row r="551" spans="1:27" x14ac:dyDescent="0.25">
      <c r="A551">
        <v>547</v>
      </c>
      <c r="B551" t="str">
        <f t="shared" si="18"/>
        <v>1037869</v>
      </c>
      <c r="C551" s="3" t="s">
        <v>1644</v>
      </c>
      <c r="D551" t="s">
        <v>1643</v>
      </c>
      <c r="E551" t="s">
        <v>0</v>
      </c>
      <c r="G551" t="s">
        <v>2105</v>
      </c>
      <c r="H551" t="s">
        <v>1</v>
      </c>
      <c r="I551" t="s">
        <v>1</v>
      </c>
      <c r="J551" t="s">
        <v>1</v>
      </c>
      <c r="R551" t="s">
        <v>2126</v>
      </c>
      <c r="S551" t="s">
        <v>1557</v>
      </c>
      <c r="T551">
        <f>IF('1. Data'!E551="e19",1,IF('1. Data'!E551="m19",1,IF('1. Data'!E551="l19",1,0)))</f>
        <v>1</v>
      </c>
      <c r="U551">
        <f>IF('1. Data'!E551="e18",1,IF('1. Data'!E551="m18",1,IF('1. Data'!E551="l18",1,0)))</f>
        <v>0</v>
      </c>
      <c r="V551">
        <f>IF('1. Data'!K551="y",IF(T551=1,1,0),0)</f>
        <v>0</v>
      </c>
      <c r="W551">
        <f>IF('1. Data'!K551="y",IF(U551=1,1,0),0)</f>
        <v>0</v>
      </c>
      <c r="X551">
        <f>IF('1. Data'!L551="y",IF(T551=1,1,0),0)</f>
        <v>0</v>
      </c>
      <c r="Y551">
        <f>IF('1. Data'!L551="y",IF(U551=1,1,0),0)</f>
        <v>0</v>
      </c>
      <c r="Z551">
        <f t="shared" si="19"/>
        <v>0</v>
      </c>
      <c r="AA551">
        <f t="shared" si="20"/>
        <v>0</v>
      </c>
    </row>
    <row r="552" spans="1:27" x14ac:dyDescent="0.25">
      <c r="A552">
        <v>548</v>
      </c>
      <c r="B552" t="str">
        <f t="shared" si="18"/>
        <v>1167660</v>
      </c>
      <c r="C552" s="3" t="s">
        <v>1647</v>
      </c>
      <c r="D552" t="s">
        <v>1645</v>
      </c>
      <c r="E552" t="s">
        <v>2</v>
      </c>
      <c r="G552" t="s">
        <v>2105</v>
      </c>
      <c r="H552" t="s">
        <v>1</v>
      </c>
      <c r="I552" t="s">
        <v>1</v>
      </c>
      <c r="R552" t="s">
        <v>2116</v>
      </c>
      <c r="S552" t="s">
        <v>1646</v>
      </c>
      <c r="T552">
        <f>IF('1. Data'!E552="e19",1,IF('1. Data'!E552="m19",1,IF('1. Data'!E552="l19",1,0)))</f>
        <v>0</v>
      </c>
      <c r="U552">
        <f>IF('1. Data'!E552="e18",1,IF('1. Data'!E552="m18",1,IF('1. Data'!E552="l18",1,0)))</f>
        <v>1</v>
      </c>
      <c r="V552">
        <f>IF('1. Data'!K552="y",IF(T552=1,1,0),0)</f>
        <v>0</v>
      </c>
      <c r="W552">
        <f>IF('1. Data'!K552="y",IF(U552=1,1,0),0)</f>
        <v>0</v>
      </c>
      <c r="X552">
        <f>IF('1. Data'!L552="y",IF(T552=1,1,0),0)</f>
        <v>0</v>
      </c>
      <c r="Y552">
        <f>IF('1. Data'!L552="y",IF(U552=1,1,0),0)</f>
        <v>0</v>
      </c>
      <c r="Z552">
        <f t="shared" si="19"/>
        <v>0</v>
      </c>
      <c r="AA552">
        <f t="shared" si="20"/>
        <v>0</v>
      </c>
    </row>
    <row r="553" spans="1:27" x14ac:dyDescent="0.25">
      <c r="A553">
        <v>549</v>
      </c>
      <c r="B553" t="str">
        <f t="shared" si="18"/>
        <v>1179592</v>
      </c>
      <c r="C553" s="3" t="s">
        <v>1650</v>
      </c>
      <c r="D553" t="s">
        <v>1648</v>
      </c>
      <c r="E553" t="s">
        <v>2</v>
      </c>
      <c r="G553" t="s">
        <v>2105</v>
      </c>
      <c r="H553" t="s">
        <v>1</v>
      </c>
      <c r="I553" t="s">
        <v>1</v>
      </c>
      <c r="J553" t="s">
        <v>1</v>
      </c>
      <c r="K553" t="s">
        <v>1</v>
      </c>
      <c r="M553" t="s">
        <v>1</v>
      </c>
      <c r="R553" t="s">
        <v>2116</v>
      </c>
      <c r="S553" t="s">
        <v>1649</v>
      </c>
      <c r="T553">
        <f>IF('1. Data'!E553="e19",1,IF('1. Data'!E553="m19",1,IF('1. Data'!E553="l19",1,0)))</f>
        <v>0</v>
      </c>
      <c r="U553">
        <f>IF('1. Data'!E553="e18",1,IF('1. Data'!E553="m18",1,IF('1. Data'!E553="l18",1,0)))</f>
        <v>1</v>
      </c>
      <c r="V553">
        <f>IF('1. Data'!K553="y",IF(T553=1,1,0),0)</f>
        <v>0</v>
      </c>
      <c r="W553">
        <f>IF('1. Data'!K553="y",IF(U553=1,1,0),0)</f>
        <v>1</v>
      </c>
      <c r="X553">
        <f>IF('1. Data'!L553="y",IF(T553=1,1,0),0)</f>
        <v>0</v>
      </c>
      <c r="Y553">
        <f>IF('1. Data'!L553="y",IF(U553=1,1,0),0)</f>
        <v>0</v>
      </c>
      <c r="Z553">
        <f t="shared" si="19"/>
        <v>0</v>
      </c>
      <c r="AA553">
        <f t="shared" si="20"/>
        <v>0</v>
      </c>
    </row>
    <row r="554" spans="1:27" x14ac:dyDescent="0.25">
      <c r="A554">
        <v>550</v>
      </c>
      <c r="B554" t="str">
        <f t="shared" si="18"/>
        <v>1130948</v>
      </c>
      <c r="C554" s="3" t="s">
        <v>1653</v>
      </c>
      <c r="D554" t="s">
        <v>1651</v>
      </c>
      <c r="E554" t="s">
        <v>492</v>
      </c>
      <c r="G554" t="s">
        <v>2105</v>
      </c>
      <c r="H554" t="s">
        <v>1</v>
      </c>
      <c r="I554" t="s">
        <v>1</v>
      </c>
      <c r="J554" t="s">
        <v>1</v>
      </c>
      <c r="K554" t="s">
        <v>1</v>
      </c>
      <c r="R554" t="s">
        <v>2116</v>
      </c>
      <c r="S554" t="s">
        <v>1652</v>
      </c>
      <c r="T554">
        <f>IF('1. Data'!E554="e19",1,IF('1. Data'!E554="m19",1,IF('1. Data'!E554="l19",1,0)))</f>
        <v>1</v>
      </c>
      <c r="U554">
        <f>IF('1. Data'!E554="e18",1,IF('1. Data'!E554="m18",1,IF('1. Data'!E554="l18",1,0)))</f>
        <v>0</v>
      </c>
      <c r="V554">
        <f>IF('1. Data'!K554="y",IF(T554=1,1,0),0)</f>
        <v>1</v>
      </c>
      <c r="W554">
        <f>IF('1. Data'!K554="y",IF(U554=1,1,0),0)</f>
        <v>0</v>
      </c>
      <c r="X554">
        <f>IF('1. Data'!L554="y",IF(T554=1,1,0),0)</f>
        <v>0</v>
      </c>
      <c r="Y554">
        <f>IF('1. Data'!L554="y",IF(U554=1,1,0),0)</f>
        <v>0</v>
      </c>
      <c r="Z554">
        <f t="shared" si="19"/>
        <v>0</v>
      </c>
      <c r="AA554">
        <f t="shared" si="20"/>
        <v>0</v>
      </c>
    </row>
    <row r="555" spans="1:27" x14ac:dyDescent="0.25">
      <c r="A555">
        <v>551</v>
      </c>
      <c r="B555" t="str">
        <f t="shared" si="18"/>
        <v>1131936</v>
      </c>
      <c r="C555" s="3" t="s">
        <v>1656</v>
      </c>
      <c r="D555" t="s">
        <v>1654</v>
      </c>
      <c r="E555" t="s">
        <v>492</v>
      </c>
      <c r="G555" t="s">
        <v>2105</v>
      </c>
      <c r="H555" t="s">
        <v>1</v>
      </c>
      <c r="I555" t="s">
        <v>1</v>
      </c>
      <c r="J555" t="s">
        <v>1</v>
      </c>
      <c r="K555" t="s">
        <v>1</v>
      </c>
      <c r="R555" t="s">
        <v>2116</v>
      </c>
      <c r="S555" t="s">
        <v>1655</v>
      </c>
      <c r="T555">
        <f>IF('1. Data'!E555="e19",1,IF('1. Data'!E555="m19",1,IF('1. Data'!E555="l19",1,0)))</f>
        <v>1</v>
      </c>
      <c r="U555">
        <f>IF('1. Data'!E555="e18",1,IF('1. Data'!E555="m18",1,IF('1. Data'!E555="l18",1,0)))</f>
        <v>0</v>
      </c>
      <c r="V555">
        <f>IF('1. Data'!K555="y",IF(T555=1,1,0),0)</f>
        <v>1</v>
      </c>
      <c r="W555">
        <f>IF('1. Data'!K555="y",IF(U555=1,1,0),0)</f>
        <v>0</v>
      </c>
      <c r="X555">
        <f>IF('1. Data'!L555="y",IF(T555=1,1,0),0)</f>
        <v>0</v>
      </c>
      <c r="Y555">
        <f>IF('1. Data'!L555="y",IF(U555=1,1,0),0)</f>
        <v>0</v>
      </c>
      <c r="Z555">
        <f t="shared" si="19"/>
        <v>0</v>
      </c>
      <c r="AA555">
        <f t="shared" si="20"/>
        <v>0</v>
      </c>
    </row>
    <row r="556" spans="1:27" x14ac:dyDescent="0.25">
      <c r="A556">
        <v>552</v>
      </c>
      <c r="B556" t="str">
        <f t="shared" si="18"/>
        <v>1192162</v>
      </c>
      <c r="C556" s="3" t="s">
        <v>1658</v>
      </c>
      <c r="D556" t="s">
        <v>1657</v>
      </c>
      <c r="E556" t="s">
        <v>492</v>
      </c>
      <c r="F556">
        <v>1851</v>
      </c>
      <c r="G556" t="s">
        <v>2105</v>
      </c>
      <c r="H556" t="s">
        <v>1</v>
      </c>
      <c r="I556" t="s">
        <v>1</v>
      </c>
      <c r="J556" t="s">
        <v>1</v>
      </c>
      <c r="R556" t="s">
        <v>2126</v>
      </c>
      <c r="S556" t="s">
        <v>1588</v>
      </c>
      <c r="T556">
        <f>IF('1. Data'!E556="e19",1,IF('1. Data'!E556="m19",1,IF('1. Data'!E556="l19",1,0)))</f>
        <v>1</v>
      </c>
      <c r="U556">
        <f>IF('1. Data'!E556="e18",1,IF('1. Data'!E556="m18",1,IF('1. Data'!E556="l18",1,0)))</f>
        <v>0</v>
      </c>
      <c r="V556">
        <f>IF('1. Data'!K556="y",IF(T556=1,1,0),0)</f>
        <v>0</v>
      </c>
      <c r="W556">
        <f>IF('1. Data'!K556="y",IF(U556=1,1,0),0)</f>
        <v>0</v>
      </c>
      <c r="X556">
        <f>IF('1. Data'!L556="y",IF(T556=1,1,0),0)</f>
        <v>0</v>
      </c>
      <c r="Y556">
        <f>IF('1. Data'!L556="y",IF(U556=1,1,0),0)</f>
        <v>0</v>
      </c>
      <c r="Z556">
        <f t="shared" si="19"/>
        <v>0</v>
      </c>
      <c r="AA556">
        <f t="shared" si="20"/>
        <v>0</v>
      </c>
    </row>
    <row r="557" spans="1:27" x14ac:dyDescent="0.25">
      <c r="A557">
        <v>553</v>
      </c>
      <c r="B557" t="str">
        <f t="shared" si="18"/>
        <v>1374692</v>
      </c>
      <c r="C557" s="3" t="s">
        <v>1660</v>
      </c>
      <c r="D557" t="s">
        <v>1659</v>
      </c>
      <c r="E557" t="s">
        <v>492</v>
      </c>
      <c r="F557">
        <v>1840</v>
      </c>
      <c r="G557" t="s">
        <v>2105</v>
      </c>
      <c r="H557" t="s">
        <v>1</v>
      </c>
      <c r="I557" t="s">
        <v>1</v>
      </c>
      <c r="J557" t="s">
        <v>1</v>
      </c>
      <c r="R557" t="s">
        <v>2126</v>
      </c>
      <c r="S557" t="s">
        <v>1557</v>
      </c>
      <c r="T557">
        <f>IF('1. Data'!E557="e19",1,IF('1. Data'!E557="m19",1,IF('1. Data'!E557="l19",1,0)))</f>
        <v>1</v>
      </c>
      <c r="U557">
        <f>IF('1. Data'!E557="e18",1,IF('1. Data'!E557="m18",1,IF('1. Data'!E557="l18",1,0)))</f>
        <v>0</v>
      </c>
      <c r="V557">
        <f>IF('1. Data'!K557="y",IF(T557=1,1,0),0)</f>
        <v>0</v>
      </c>
      <c r="W557">
        <f>IF('1. Data'!K557="y",IF(U557=1,1,0),0)</f>
        <v>0</v>
      </c>
      <c r="X557">
        <f>IF('1. Data'!L557="y",IF(T557=1,1,0),0)</f>
        <v>0</v>
      </c>
      <c r="Y557">
        <f>IF('1. Data'!L557="y",IF(U557=1,1,0),0)</f>
        <v>0</v>
      </c>
      <c r="Z557">
        <f t="shared" si="19"/>
        <v>0</v>
      </c>
      <c r="AA557">
        <f t="shared" si="20"/>
        <v>0</v>
      </c>
    </row>
    <row r="558" spans="1:27" x14ac:dyDescent="0.25">
      <c r="A558">
        <v>554</v>
      </c>
      <c r="B558" t="str">
        <f t="shared" ref="B558:B621" si="21">MID(C558,60,7)</f>
        <v>1375128</v>
      </c>
      <c r="C558" s="3" t="s">
        <v>1663</v>
      </c>
      <c r="D558" t="s">
        <v>1661</v>
      </c>
      <c r="E558" t="s">
        <v>0</v>
      </c>
      <c r="G558" t="s">
        <v>2105</v>
      </c>
      <c r="H558" t="s">
        <v>1</v>
      </c>
      <c r="I558" t="s">
        <v>1</v>
      </c>
      <c r="N558" t="s">
        <v>1</v>
      </c>
      <c r="R558" t="s">
        <v>2123</v>
      </c>
      <c r="S558" t="s">
        <v>1662</v>
      </c>
      <c r="T558">
        <f>IF('1. Data'!E558="e19",1,IF('1. Data'!E558="m19",1,IF('1. Data'!E558="l19",1,0)))</f>
        <v>1</v>
      </c>
      <c r="U558">
        <f>IF('1. Data'!E558="e18",1,IF('1. Data'!E558="m18",1,IF('1. Data'!E558="l18",1,0)))</f>
        <v>0</v>
      </c>
      <c r="V558">
        <f>IF('1. Data'!K558="y",IF(T558=1,1,0),0)</f>
        <v>0</v>
      </c>
      <c r="W558">
        <f>IF('1. Data'!K558="y",IF(U558=1,1,0),0)</f>
        <v>0</v>
      </c>
      <c r="X558">
        <f>IF('1. Data'!L558="y",IF(T558=1,1,0),0)</f>
        <v>0</v>
      </c>
      <c r="Y558">
        <f>IF('1. Data'!L558="y",IF(U558=1,1,0),0)</f>
        <v>0</v>
      </c>
      <c r="Z558">
        <f t="shared" si="19"/>
        <v>0</v>
      </c>
      <c r="AA558">
        <f t="shared" si="20"/>
        <v>0</v>
      </c>
    </row>
    <row r="559" spans="1:27" x14ac:dyDescent="0.25">
      <c r="A559">
        <v>555</v>
      </c>
      <c r="B559" t="str">
        <f t="shared" si="21"/>
        <v>1255669</v>
      </c>
      <c r="C559" s="3" t="s">
        <v>1666</v>
      </c>
      <c r="D559" t="s">
        <v>1664</v>
      </c>
      <c r="E559" t="s">
        <v>0</v>
      </c>
      <c r="F559">
        <v>1830</v>
      </c>
      <c r="G559" t="s">
        <v>2105</v>
      </c>
      <c r="H559" t="s">
        <v>1</v>
      </c>
      <c r="I559" t="s">
        <v>1</v>
      </c>
      <c r="N559" t="s">
        <v>1</v>
      </c>
      <c r="Q559" t="s">
        <v>1</v>
      </c>
      <c r="R559" t="s">
        <v>2123</v>
      </c>
      <c r="S559" t="s">
        <v>1665</v>
      </c>
      <c r="T559">
        <f>IF('1. Data'!E559="e19",1,IF('1. Data'!E559="m19",1,IF('1. Data'!E559="l19",1,0)))</f>
        <v>1</v>
      </c>
      <c r="U559">
        <f>IF('1. Data'!E559="e18",1,IF('1. Data'!E559="m18",1,IF('1. Data'!E559="l18",1,0)))</f>
        <v>0</v>
      </c>
      <c r="V559">
        <f>IF('1. Data'!K559="y",IF(T559=1,1,0),0)</f>
        <v>0</v>
      </c>
      <c r="W559">
        <f>IF('1. Data'!K559="y",IF(U559=1,1,0),0)</f>
        <v>0</v>
      </c>
      <c r="X559">
        <f>IF('1. Data'!L559="y",IF(T559=1,1,0),0)</f>
        <v>0</v>
      </c>
      <c r="Y559">
        <f>IF('1. Data'!L559="y",IF(U559=1,1,0),0)</f>
        <v>0</v>
      </c>
      <c r="Z559">
        <f t="shared" si="19"/>
        <v>0</v>
      </c>
      <c r="AA559">
        <f t="shared" si="20"/>
        <v>0</v>
      </c>
    </row>
    <row r="560" spans="1:27" x14ac:dyDescent="0.25">
      <c r="A560">
        <v>556</v>
      </c>
      <c r="B560" t="str">
        <f t="shared" si="21"/>
        <v>1293393</v>
      </c>
      <c r="C560" s="3" t="s">
        <v>1668</v>
      </c>
      <c r="D560" t="s">
        <v>1667</v>
      </c>
      <c r="E560" t="s">
        <v>492</v>
      </c>
      <c r="F560">
        <v>1840</v>
      </c>
      <c r="G560" t="s">
        <v>2105</v>
      </c>
      <c r="H560" t="s">
        <v>1</v>
      </c>
      <c r="I560" t="s">
        <v>1</v>
      </c>
      <c r="J560" t="s">
        <v>1</v>
      </c>
      <c r="K560" t="s">
        <v>1</v>
      </c>
      <c r="R560" t="s">
        <v>2126</v>
      </c>
      <c r="S560" t="s">
        <v>1632</v>
      </c>
      <c r="T560">
        <f>IF('1. Data'!E560="e19",1,IF('1. Data'!E560="m19",1,IF('1. Data'!E560="l19",1,0)))</f>
        <v>1</v>
      </c>
      <c r="U560">
        <f>IF('1. Data'!E560="e18",1,IF('1. Data'!E560="m18",1,IF('1. Data'!E560="l18",1,0)))</f>
        <v>0</v>
      </c>
      <c r="V560">
        <f>IF('1. Data'!K560="y",IF(T560=1,1,0),0)</f>
        <v>1</v>
      </c>
      <c r="W560">
        <f>IF('1. Data'!K560="y",IF(U560=1,1,0),0)</f>
        <v>0</v>
      </c>
      <c r="X560">
        <f>IF('1. Data'!L560="y",IF(T560=1,1,0),0)</f>
        <v>0</v>
      </c>
      <c r="Y560">
        <f>IF('1. Data'!L560="y",IF(U560=1,1,0),0)</f>
        <v>0</v>
      </c>
      <c r="Z560">
        <f t="shared" si="19"/>
        <v>0</v>
      </c>
      <c r="AA560">
        <f t="shared" si="20"/>
        <v>0</v>
      </c>
    </row>
    <row r="561" spans="1:27" x14ac:dyDescent="0.25">
      <c r="A561">
        <v>557</v>
      </c>
      <c r="B561" t="str">
        <f t="shared" si="21"/>
        <v>1316940</v>
      </c>
      <c r="C561" s="3" t="s">
        <v>1671</v>
      </c>
      <c r="D561" t="s">
        <v>1669</v>
      </c>
      <c r="E561" t="s">
        <v>2</v>
      </c>
      <c r="F561">
        <v>1799</v>
      </c>
      <c r="G561" t="s">
        <v>2105</v>
      </c>
      <c r="I561" t="s">
        <v>1</v>
      </c>
      <c r="R561" t="s">
        <v>2116</v>
      </c>
      <c r="S561" t="s">
        <v>1670</v>
      </c>
      <c r="T561">
        <f>IF('1. Data'!E561="e19",1,IF('1. Data'!E561="m19",1,IF('1. Data'!E561="l19",1,0)))</f>
        <v>0</v>
      </c>
      <c r="U561">
        <f>IF('1. Data'!E561="e18",1,IF('1. Data'!E561="m18",1,IF('1. Data'!E561="l18",1,0)))</f>
        <v>1</v>
      </c>
      <c r="V561">
        <f>IF('1. Data'!K561="y",IF(T561=1,1,0),0)</f>
        <v>0</v>
      </c>
      <c r="W561">
        <f>IF('1. Data'!K561="y",IF(U561=1,1,0),0)</f>
        <v>0</v>
      </c>
      <c r="X561">
        <f>IF('1. Data'!L561="y",IF(T561=1,1,0),0)</f>
        <v>0</v>
      </c>
      <c r="Y561">
        <f>IF('1. Data'!L561="y",IF(U561=1,1,0),0)</f>
        <v>0</v>
      </c>
      <c r="Z561">
        <f t="shared" si="19"/>
        <v>1</v>
      </c>
      <c r="AA561">
        <f t="shared" si="20"/>
        <v>0</v>
      </c>
    </row>
    <row r="562" spans="1:27" x14ac:dyDescent="0.25">
      <c r="A562">
        <v>558</v>
      </c>
      <c r="B562" t="str">
        <f t="shared" si="21"/>
        <v>1072317</v>
      </c>
      <c r="C562" s="3" t="s">
        <v>1674</v>
      </c>
      <c r="D562" t="s">
        <v>1672</v>
      </c>
      <c r="E562" t="s">
        <v>0</v>
      </c>
      <c r="F562">
        <v>1826</v>
      </c>
      <c r="G562" t="s">
        <v>2105</v>
      </c>
      <c r="K562" t="s">
        <v>1</v>
      </c>
      <c r="M562" t="s">
        <v>1</v>
      </c>
      <c r="Q562" t="s">
        <v>1</v>
      </c>
      <c r="R562" t="s">
        <v>2132</v>
      </c>
      <c r="S562" t="s">
        <v>1673</v>
      </c>
      <c r="T562">
        <f>IF('1. Data'!E562="e19",1,IF('1. Data'!E562="m19",1,IF('1. Data'!E562="l19",1,0)))</f>
        <v>1</v>
      </c>
      <c r="U562">
        <f>IF('1. Data'!E562="e18",1,IF('1. Data'!E562="m18",1,IF('1. Data'!E562="l18",1,0)))</f>
        <v>0</v>
      </c>
      <c r="V562">
        <f>IF('1. Data'!K562="y",IF(T562=1,1,0),0)</f>
        <v>1</v>
      </c>
      <c r="W562">
        <f>IF('1. Data'!K562="y",IF(U562=1,1,0),0)</f>
        <v>0</v>
      </c>
      <c r="X562">
        <f>IF('1. Data'!L562="y",IF(T562=1,1,0),0)</f>
        <v>0</v>
      </c>
      <c r="Y562">
        <f>IF('1. Data'!L562="y",IF(U562=1,1,0),0)</f>
        <v>0</v>
      </c>
      <c r="Z562">
        <f t="shared" si="19"/>
        <v>0</v>
      </c>
      <c r="AA562">
        <f t="shared" si="20"/>
        <v>0</v>
      </c>
    </row>
    <row r="563" spans="1:27" x14ac:dyDescent="0.25">
      <c r="A563">
        <v>559</v>
      </c>
      <c r="B563" t="str">
        <f t="shared" si="21"/>
        <v>1037883</v>
      </c>
      <c r="C563" s="3" t="s">
        <v>1676</v>
      </c>
      <c r="D563" t="s">
        <v>1675</v>
      </c>
      <c r="E563" t="s">
        <v>491</v>
      </c>
      <c r="G563" t="s">
        <v>2105</v>
      </c>
      <c r="H563" t="s">
        <v>1</v>
      </c>
      <c r="I563" t="s">
        <v>1</v>
      </c>
      <c r="J563" t="s">
        <v>1</v>
      </c>
      <c r="R563" t="s">
        <v>2126</v>
      </c>
      <c r="S563" t="s">
        <v>1525</v>
      </c>
      <c r="T563">
        <f>IF('1. Data'!E563="e19",1,IF('1. Data'!E563="m19",1,IF('1. Data'!E563="l19",1,0)))</f>
        <v>0</v>
      </c>
      <c r="U563">
        <f>IF('1. Data'!E563="e18",1,IF('1. Data'!E563="m18",1,IF('1. Data'!E563="l18",1,0)))</f>
        <v>1</v>
      </c>
      <c r="V563">
        <f>IF('1. Data'!K563="y",IF(T563=1,1,0),0)</f>
        <v>0</v>
      </c>
      <c r="W563">
        <f>IF('1. Data'!K563="y",IF(U563=1,1,0),0)</f>
        <v>0</v>
      </c>
      <c r="X563">
        <f>IF('1. Data'!L563="y",IF(T563=1,1,0),0)</f>
        <v>0</v>
      </c>
      <c r="Y563">
        <f>IF('1. Data'!L563="y",IF(U563=1,1,0),0)</f>
        <v>0</v>
      </c>
      <c r="Z563">
        <f t="shared" si="19"/>
        <v>0</v>
      </c>
      <c r="AA563">
        <f t="shared" si="20"/>
        <v>0</v>
      </c>
    </row>
    <row r="564" spans="1:27" x14ac:dyDescent="0.25">
      <c r="A564">
        <v>560</v>
      </c>
      <c r="B564" t="str">
        <f t="shared" si="21"/>
        <v>1148562</v>
      </c>
      <c r="C564" s="3" t="s">
        <v>1679</v>
      </c>
      <c r="D564" t="s">
        <v>1677</v>
      </c>
      <c r="E564" t="s">
        <v>0</v>
      </c>
      <c r="G564" t="s">
        <v>2105</v>
      </c>
      <c r="H564" t="s">
        <v>1</v>
      </c>
      <c r="I564" t="s">
        <v>1</v>
      </c>
      <c r="J564" t="s">
        <v>1</v>
      </c>
      <c r="M564" t="s">
        <v>1</v>
      </c>
      <c r="R564" t="s">
        <v>2116</v>
      </c>
      <c r="S564" t="s">
        <v>1678</v>
      </c>
      <c r="T564">
        <f>IF('1. Data'!E564="e19",1,IF('1. Data'!E564="m19",1,IF('1. Data'!E564="l19",1,0)))</f>
        <v>1</v>
      </c>
      <c r="U564">
        <f>IF('1. Data'!E564="e18",1,IF('1. Data'!E564="m18",1,IF('1. Data'!E564="l18",1,0)))</f>
        <v>0</v>
      </c>
      <c r="V564">
        <f>IF('1. Data'!K564="y",IF(T564=1,1,0),0)</f>
        <v>0</v>
      </c>
      <c r="W564">
        <f>IF('1. Data'!K564="y",IF(U564=1,1,0),0)</f>
        <v>0</v>
      </c>
      <c r="X564">
        <f>IF('1. Data'!L564="y",IF(T564=1,1,0),0)</f>
        <v>0</v>
      </c>
      <c r="Y564">
        <f>IF('1. Data'!L564="y",IF(U564=1,1,0),0)</f>
        <v>0</v>
      </c>
      <c r="Z564">
        <f t="shared" si="19"/>
        <v>0</v>
      </c>
      <c r="AA564">
        <f t="shared" si="20"/>
        <v>0</v>
      </c>
    </row>
    <row r="565" spans="1:27" x14ac:dyDescent="0.25">
      <c r="A565">
        <v>561</v>
      </c>
      <c r="B565" t="str">
        <f t="shared" si="21"/>
        <v>1148671</v>
      </c>
      <c r="C565" s="3" t="s">
        <v>709</v>
      </c>
      <c r="D565" t="s">
        <v>1680</v>
      </c>
      <c r="E565" t="s">
        <v>2</v>
      </c>
      <c r="G565" t="s">
        <v>2105</v>
      </c>
      <c r="H565" t="s">
        <v>1</v>
      </c>
      <c r="I565" t="s">
        <v>1</v>
      </c>
      <c r="M565" t="s">
        <v>1</v>
      </c>
      <c r="Q565" t="s">
        <v>1</v>
      </c>
      <c r="R565" t="s">
        <v>2116</v>
      </c>
      <c r="S565" t="s">
        <v>1681</v>
      </c>
      <c r="T565">
        <f>IF('1. Data'!E565="e19",1,IF('1. Data'!E565="m19",1,IF('1. Data'!E565="l19",1,0)))</f>
        <v>0</v>
      </c>
      <c r="U565">
        <f>IF('1. Data'!E565="e18",1,IF('1. Data'!E565="m18",1,IF('1. Data'!E565="l18",1,0)))</f>
        <v>1</v>
      </c>
      <c r="V565">
        <f>IF('1. Data'!K565="y",IF(T565=1,1,0),0)</f>
        <v>0</v>
      </c>
      <c r="W565">
        <f>IF('1. Data'!K565="y",IF(U565=1,1,0),0)</f>
        <v>0</v>
      </c>
      <c r="X565">
        <f>IF('1. Data'!L565="y",IF(T565=1,1,0),0)</f>
        <v>0</v>
      </c>
      <c r="Y565">
        <f>IF('1. Data'!L565="y",IF(U565=1,1,0),0)</f>
        <v>0</v>
      </c>
      <c r="Z565">
        <f t="shared" si="19"/>
        <v>0</v>
      </c>
      <c r="AA565">
        <f t="shared" si="20"/>
        <v>0</v>
      </c>
    </row>
    <row r="566" spans="1:27" x14ac:dyDescent="0.25">
      <c r="A566">
        <v>562</v>
      </c>
      <c r="B566" t="str">
        <f t="shared" si="21"/>
        <v>1191392</v>
      </c>
      <c r="C566" s="3" t="s">
        <v>1683</v>
      </c>
      <c r="D566" t="s">
        <v>1682</v>
      </c>
      <c r="E566" t="s">
        <v>497</v>
      </c>
      <c r="G566" t="s">
        <v>2105</v>
      </c>
      <c r="H566" t="s">
        <v>1</v>
      </c>
      <c r="I566" t="s">
        <v>1</v>
      </c>
      <c r="J566" t="s">
        <v>1</v>
      </c>
      <c r="R566" t="s">
        <v>2126</v>
      </c>
      <c r="S566" t="s">
        <v>1557</v>
      </c>
      <c r="T566">
        <f>IF('1. Data'!E566="e19",1,IF('1. Data'!E566="m19",1,IF('1. Data'!E566="l19",1,0)))</f>
        <v>0</v>
      </c>
      <c r="U566">
        <f>IF('1. Data'!E566="e18",1,IF('1. Data'!E566="m18",1,IF('1. Data'!E566="l18",1,0)))</f>
        <v>0</v>
      </c>
      <c r="V566">
        <f>IF('1. Data'!K566="y",IF(T566=1,1,0),0)</f>
        <v>0</v>
      </c>
      <c r="W566">
        <f>IF('1. Data'!K566="y",IF(U566=1,1,0),0)</f>
        <v>0</v>
      </c>
      <c r="X566">
        <f>IF('1. Data'!L566="y",IF(T566=1,1,0),0)</f>
        <v>0</v>
      </c>
      <c r="Y566">
        <f>IF('1. Data'!L566="y",IF(U566=1,1,0),0)</f>
        <v>0</v>
      </c>
      <c r="Z566">
        <f t="shared" si="19"/>
        <v>0</v>
      </c>
      <c r="AA566">
        <f t="shared" si="20"/>
        <v>0</v>
      </c>
    </row>
    <row r="567" spans="1:27" x14ac:dyDescent="0.25">
      <c r="A567">
        <v>563</v>
      </c>
      <c r="B567" t="str">
        <f t="shared" si="21"/>
        <v>1037850</v>
      </c>
      <c r="C567" s="3" t="s">
        <v>1685</v>
      </c>
      <c r="D567" t="s">
        <v>1684</v>
      </c>
      <c r="E567" t="s">
        <v>498</v>
      </c>
      <c r="F567">
        <v>1913</v>
      </c>
      <c r="G567" t="s">
        <v>2105</v>
      </c>
      <c r="H567" t="s">
        <v>1</v>
      </c>
      <c r="I567" t="s">
        <v>1</v>
      </c>
      <c r="J567" t="s">
        <v>1</v>
      </c>
      <c r="R567" t="s">
        <v>2126</v>
      </c>
      <c r="S567" t="s">
        <v>1588</v>
      </c>
      <c r="T567">
        <f>IF('1. Data'!E567="e19",1,IF('1. Data'!E567="m19",1,IF('1. Data'!E567="l19",1,0)))</f>
        <v>0</v>
      </c>
      <c r="U567">
        <f>IF('1. Data'!E567="e18",1,IF('1. Data'!E567="m18",1,IF('1. Data'!E567="l18",1,0)))</f>
        <v>0</v>
      </c>
      <c r="V567">
        <f>IF('1. Data'!K567="y",IF(T567=1,1,0),0)</f>
        <v>0</v>
      </c>
      <c r="W567">
        <f>IF('1. Data'!K567="y",IF(U567=1,1,0),0)</f>
        <v>0</v>
      </c>
      <c r="X567">
        <f>IF('1. Data'!L567="y",IF(T567=1,1,0),0)</f>
        <v>0</v>
      </c>
      <c r="Y567">
        <f>IF('1. Data'!L567="y",IF(U567=1,1,0),0)</f>
        <v>0</v>
      </c>
      <c r="Z567">
        <f t="shared" si="19"/>
        <v>0</v>
      </c>
      <c r="AA567">
        <f t="shared" si="20"/>
        <v>0</v>
      </c>
    </row>
    <row r="568" spans="1:27" x14ac:dyDescent="0.25">
      <c r="A568">
        <v>564</v>
      </c>
      <c r="B568" t="str">
        <f t="shared" si="21"/>
        <v>1167955</v>
      </c>
      <c r="C568" s="3" t="s">
        <v>1688</v>
      </c>
      <c r="D568" t="s">
        <v>1686</v>
      </c>
      <c r="E568" t="s">
        <v>492</v>
      </c>
      <c r="F568">
        <v>1840</v>
      </c>
      <c r="G568" t="s">
        <v>2105</v>
      </c>
      <c r="H568" t="s">
        <v>1</v>
      </c>
      <c r="I568" t="s">
        <v>1</v>
      </c>
      <c r="J568" t="s">
        <v>1</v>
      </c>
      <c r="M568" t="s">
        <v>1</v>
      </c>
      <c r="R568" t="s">
        <v>2116</v>
      </c>
      <c r="S568" t="s">
        <v>1687</v>
      </c>
      <c r="T568">
        <f>IF('1. Data'!E568="e19",1,IF('1. Data'!E568="m19",1,IF('1. Data'!E568="l19",1,0)))</f>
        <v>1</v>
      </c>
      <c r="U568">
        <f>IF('1. Data'!E568="e18",1,IF('1. Data'!E568="m18",1,IF('1. Data'!E568="l18",1,0)))</f>
        <v>0</v>
      </c>
      <c r="V568">
        <f>IF('1. Data'!K568="y",IF(T568=1,1,0),0)</f>
        <v>0</v>
      </c>
      <c r="W568">
        <f>IF('1. Data'!K568="y",IF(U568=1,1,0),0)</f>
        <v>0</v>
      </c>
      <c r="X568">
        <f>IF('1. Data'!L568="y",IF(T568=1,1,0),0)</f>
        <v>0</v>
      </c>
      <c r="Y568">
        <f>IF('1. Data'!L568="y",IF(U568=1,1,0),0)</f>
        <v>0</v>
      </c>
      <c r="Z568">
        <f t="shared" si="19"/>
        <v>0</v>
      </c>
      <c r="AA568">
        <f t="shared" si="20"/>
        <v>0</v>
      </c>
    </row>
    <row r="569" spans="1:27" x14ac:dyDescent="0.25">
      <c r="A569">
        <v>565</v>
      </c>
      <c r="B569" t="str">
        <f t="shared" si="21"/>
        <v>1151393</v>
      </c>
      <c r="C569" s="3" t="s">
        <v>1691</v>
      </c>
      <c r="D569" t="s">
        <v>1689</v>
      </c>
      <c r="E569" t="s">
        <v>2</v>
      </c>
      <c r="G569" t="s">
        <v>2105</v>
      </c>
      <c r="H569" t="s">
        <v>1</v>
      </c>
      <c r="I569" t="s">
        <v>1</v>
      </c>
      <c r="Q569" t="s">
        <v>1</v>
      </c>
      <c r="R569" t="s">
        <v>2116</v>
      </c>
      <c r="S569" t="s">
        <v>1690</v>
      </c>
      <c r="T569">
        <f>IF('1. Data'!E569="e19",1,IF('1. Data'!E569="m19",1,IF('1. Data'!E569="l19",1,0)))</f>
        <v>0</v>
      </c>
      <c r="U569">
        <f>IF('1. Data'!E569="e18",1,IF('1. Data'!E569="m18",1,IF('1. Data'!E569="l18",1,0)))</f>
        <v>1</v>
      </c>
      <c r="V569">
        <f>IF('1. Data'!K569="y",IF(T569=1,1,0),0)</f>
        <v>0</v>
      </c>
      <c r="W569">
        <f>IF('1. Data'!K569="y",IF(U569=1,1,0),0)</f>
        <v>0</v>
      </c>
      <c r="X569">
        <f>IF('1. Data'!L569="y",IF(T569=1,1,0),0)</f>
        <v>0</v>
      </c>
      <c r="Y569">
        <f>IF('1. Data'!L569="y",IF(U569=1,1,0),0)</f>
        <v>0</v>
      </c>
      <c r="Z569">
        <f t="shared" si="19"/>
        <v>0</v>
      </c>
      <c r="AA569">
        <f t="shared" si="20"/>
        <v>0</v>
      </c>
    </row>
    <row r="570" spans="1:27" x14ac:dyDescent="0.25">
      <c r="A570">
        <v>566</v>
      </c>
      <c r="B570" t="str">
        <f t="shared" si="21"/>
        <v>1374690</v>
      </c>
      <c r="C570" s="3" t="s">
        <v>1693</v>
      </c>
      <c r="D570" t="s">
        <v>1692</v>
      </c>
      <c r="E570" t="s">
        <v>3</v>
      </c>
      <c r="G570" t="s">
        <v>2105</v>
      </c>
      <c r="H570" t="s">
        <v>1</v>
      </c>
      <c r="I570" t="s">
        <v>1</v>
      </c>
      <c r="J570" t="s">
        <v>1</v>
      </c>
      <c r="R570" t="s">
        <v>2126</v>
      </c>
      <c r="S570" t="s">
        <v>1588</v>
      </c>
      <c r="T570">
        <f>IF('1. Data'!E570="e19",1,IF('1. Data'!E570="m19",1,IF('1. Data'!E570="l19",1,0)))</f>
        <v>0</v>
      </c>
      <c r="U570">
        <f>IF('1. Data'!E570="e18",1,IF('1. Data'!E570="m18",1,IF('1. Data'!E570="l18",1,0)))</f>
        <v>1</v>
      </c>
      <c r="V570">
        <f>IF('1. Data'!K570="y",IF(T570=1,1,0),0)</f>
        <v>0</v>
      </c>
      <c r="W570">
        <f>IF('1. Data'!K570="y",IF(U570=1,1,0),0)</f>
        <v>0</v>
      </c>
      <c r="X570">
        <f>IF('1. Data'!L570="y",IF(T570=1,1,0),0)</f>
        <v>0</v>
      </c>
      <c r="Y570">
        <f>IF('1. Data'!L570="y",IF(U570=1,1,0),0)</f>
        <v>0</v>
      </c>
      <c r="Z570">
        <f t="shared" si="19"/>
        <v>0</v>
      </c>
      <c r="AA570">
        <f t="shared" si="20"/>
        <v>0</v>
      </c>
    </row>
    <row r="571" spans="1:27" x14ac:dyDescent="0.25">
      <c r="A571">
        <v>567</v>
      </c>
      <c r="B571" t="str">
        <f t="shared" si="21"/>
        <v>1374691</v>
      </c>
      <c r="C571" s="3" t="s">
        <v>1695</v>
      </c>
      <c r="D571" t="s">
        <v>1694</v>
      </c>
      <c r="E571" t="s">
        <v>3</v>
      </c>
      <c r="F571">
        <v>1701</v>
      </c>
      <c r="G571" t="s">
        <v>2105</v>
      </c>
      <c r="H571" t="s">
        <v>1</v>
      </c>
      <c r="I571" t="s">
        <v>1</v>
      </c>
      <c r="J571" t="s">
        <v>1</v>
      </c>
      <c r="M571" t="s">
        <v>1</v>
      </c>
      <c r="R571" t="s">
        <v>2126</v>
      </c>
      <c r="S571" t="s">
        <v>1525</v>
      </c>
      <c r="T571">
        <f>IF('1. Data'!E571="e19",1,IF('1. Data'!E571="m19",1,IF('1. Data'!E571="l19",1,0)))</f>
        <v>0</v>
      </c>
      <c r="U571">
        <f>IF('1. Data'!E571="e18",1,IF('1. Data'!E571="m18",1,IF('1. Data'!E571="l18",1,0)))</f>
        <v>1</v>
      </c>
      <c r="V571">
        <f>IF('1. Data'!K571="y",IF(T571=1,1,0),0)</f>
        <v>0</v>
      </c>
      <c r="W571">
        <f>IF('1. Data'!K571="y",IF(U571=1,1,0),0)</f>
        <v>0</v>
      </c>
      <c r="X571">
        <f>IF('1. Data'!L571="y",IF(T571=1,1,0),0)</f>
        <v>0</v>
      </c>
      <c r="Y571">
        <f>IF('1. Data'!L571="y",IF(U571=1,1,0),0)</f>
        <v>0</v>
      </c>
      <c r="Z571">
        <f t="shared" si="19"/>
        <v>0</v>
      </c>
      <c r="AA571">
        <f t="shared" si="20"/>
        <v>0</v>
      </c>
    </row>
    <row r="572" spans="1:27" x14ac:dyDescent="0.25">
      <c r="A572">
        <v>568</v>
      </c>
      <c r="B572" t="str">
        <f t="shared" si="21"/>
        <v>1315219</v>
      </c>
      <c r="C572" s="3" t="s">
        <v>1698</v>
      </c>
      <c r="D572" t="s">
        <v>1696</v>
      </c>
      <c r="E572" t="s">
        <v>491</v>
      </c>
      <c r="G572" t="s">
        <v>2105</v>
      </c>
      <c r="H572" t="s">
        <v>1</v>
      </c>
      <c r="I572" t="s">
        <v>1</v>
      </c>
      <c r="R572" t="s">
        <v>2116</v>
      </c>
      <c r="S572" t="s">
        <v>1697</v>
      </c>
      <c r="T572">
        <f>IF('1. Data'!E572="e19",1,IF('1. Data'!E572="m19",1,IF('1. Data'!E572="l19",1,0)))</f>
        <v>0</v>
      </c>
      <c r="U572">
        <f>IF('1. Data'!E572="e18",1,IF('1. Data'!E572="m18",1,IF('1. Data'!E572="l18",1,0)))</f>
        <v>1</v>
      </c>
      <c r="V572">
        <f>IF('1. Data'!K572="y",IF(T572=1,1,0),0)</f>
        <v>0</v>
      </c>
      <c r="W572">
        <f>IF('1. Data'!K572="y",IF(U572=1,1,0),0)</f>
        <v>0</v>
      </c>
      <c r="X572">
        <f>IF('1. Data'!L572="y",IF(T572=1,1,0),0)</f>
        <v>0</v>
      </c>
      <c r="Y572">
        <f>IF('1. Data'!L572="y",IF(U572=1,1,0),0)</f>
        <v>0</v>
      </c>
      <c r="Z572">
        <f t="shared" si="19"/>
        <v>0</v>
      </c>
      <c r="AA572">
        <f t="shared" si="20"/>
        <v>0</v>
      </c>
    </row>
    <row r="573" spans="1:27" x14ac:dyDescent="0.25">
      <c r="A573">
        <v>569</v>
      </c>
      <c r="B573" t="str">
        <f t="shared" si="21"/>
        <v>1055132</v>
      </c>
      <c r="C573" s="3" t="s">
        <v>1701</v>
      </c>
      <c r="D573" t="s">
        <v>1699</v>
      </c>
      <c r="E573" t="s">
        <v>2</v>
      </c>
      <c r="G573" t="s">
        <v>2105</v>
      </c>
      <c r="H573" t="s">
        <v>1</v>
      </c>
      <c r="I573" t="s">
        <v>1</v>
      </c>
      <c r="M573" t="s">
        <v>1</v>
      </c>
      <c r="R573" t="s">
        <v>2125</v>
      </c>
      <c r="S573" t="s">
        <v>1700</v>
      </c>
      <c r="T573">
        <f>IF('1. Data'!E573="e19",1,IF('1. Data'!E573="m19",1,IF('1. Data'!E573="l19",1,0)))</f>
        <v>0</v>
      </c>
      <c r="U573">
        <f>IF('1. Data'!E573="e18",1,IF('1. Data'!E573="m18",1,IF('1. Data'!E573="l18",1,0)))</f>
        <v>1</v>
      </c>
      <c r="V573">
        <f>IF('1. Data'!K573="y",IF(T573=1,1,0),0)</f>
        <v>0</v>
      </c>
      <c r="W573">
        <f>IF('1. Data'!K573="y",IF(U573=1,1,0),0)</f>
        <v>0</v>
      </c>
      <c r="X573">
        <f>IF('1. Data'!L573="y",IF(T573=1,1,0),0)</f>
        <v>0</v>
      </c>
      <c r="Y573">
        <f>IF('1. Data'!L573="y",IF(U573=1,1,0),0)</f>
        <v>0</v>
      </c>
      <c r="Z573">
        <f t="shared" si="19"/>
        <v>0</v>
      </c>
      <c r="AA573">
        <f t="shared" si="20"/>
        <v>0</v>
      </c>
    </row>
    <row r="574" spans="1:27" x14ac:dyDescent="0.25">
      <c r="A574">
        <v>570</v>
      </c>
      <c r="B574" t="str">
        <f t="shared" si="21"/>
        <v>1131293</v>
      </c>
      <c r="C574" s="3" t="s">
        <v>1704</v>
      </c>
      <c r="D574" t="s">
        <v>1702</v>
      </c>
      <c r="E574" t="s">
        <v>0</v>
      </c>
      <c r="G574" t="s">
        <v>2105</v>
      </c>
      <c r="I574" t="s">
        <v>1</v>
      </c>
      <c r="K574" t="s">
        <v>1</v>
      </c>
      <c r="R574" t="s">
        <v>2116</v>
      </c>
      <c r="S574" t="s">
        <v>1703</v>
      </c>
      <c r="T574">
        <f>IF('1. Data'!E574="e19",1,IF('1. Data'!E574="m19",1,IF('1. Data'!E574="l19",1,0)))</f>
        <v>1</v>
      </c>
      <c r="U574">
        <f>IF('1. Data'!E574="e18",1,IF('1. Data'!E574="m18",1,IF('1. Data'!E574="l18",1,0)))</f>
        <v>0</v>
      </c>
      <c r="V574">
        <f>IF('1. Data'!K574="y",IF(T574=1,1,0),0)</f>
        <v>1</v>
      </c>
      <c r="W574">
        <f>IF('1. Data'!K574="y",IF(U574=1,1,0),0)</f>
        <v>0</v>
      </c>
      <c r="X574">
        <f>IF('1. Data'!L574="y",IF(T574=1,1,0),0)</f>
        <v>0</v>
      </c>
      <c r="Y574">
        <f>IF('1. Data'!L574="y",IF(U574=1,1,0),0)</f>
        <v>0</v>
      </c>
      <c r="Z574">
        <f t="shared" si="19"/>
        <v>1</v>
      </c>
      <c r="AA574">
        <f t="shared" si="20"/>
        <v>0</v>
      </c>
    </row>
    <row r="575" spans="1:27" x14ac:dyDescent="0.25">
      <c r="A575">
        <v>571</v>
      </c>
      <c r="B575" t="str">
        <f t="shared" si="21"/>
        <v>1150388</v>
      </c>
      <c r="C575" s="3" t="s">
        <v>1707</v>
      </c>
      <c r="D575" t="s">
        <v>1705</v>
      </c>
      <c r="E575" t="s">
        <v>491</v>
      </c>
      <c r="G575" t="s">
        <v>2105</v>
      </c>
      <c r="J575" t="s">
        <v>1</v>
      </c>
      <c r="N575" t="s">
        <v>1</v>
      </c>
      <c r="R575" t="s">
        <v>2116</v>
      </c>
      <c r="S575" t="s">
        <v>1706</v>
      </c>
      <c r="T575">
        <f>IF('1. Data'!E575="e19",1,IF('1. Data'!E575="m19",1,IF('1. Data'!E575="l19",1,0)))</f>
        <v>0</v>
      </c>
      <c r="U575">
        <f>IF('1. Data'!E575="e18",1,IF('1. Data'!E575="m18",1,IF('1. Data'!E575="l18",1,0)))</f>
        <v>1</v>
      </c>
      <c r="V575">
        <f>IF('1. Data'!K575="y",IF(T575=1,1,0),0)</f>
        <v>0</v>
      </c>
      <c r="W575">
        <f>IF('1. Data'!K575="y",IF(U575=1,1,0),0)</f>
        <v>0</v>
      </c>
      <c r="X575">
        <f>IF('1. Data'!L575="y",IF(T575=1,1,0),0)</f>
        <v>0</v>
      </c>
      <c r="Y575">
        <f>IF('1. Data'!L575="y",IF(U575=1,1,0),0)</f>
        <v>0</v>
      </c>
      <c r="Z575">
        <f t="shared" si="19"/>
        <v>0</v>
      </c>
      <c r="AA575">
        <f t="shared" si="20"/>
        <v>1</v>
      </c>
    </row>
    <row r="576" spans="1:27" x14ac:dyDescent="0.25">
      <c r="A576">
        <v>572</v>
      </c>
      <c r="B576" t="str">
        <f t="shared" si="21"/>
        <v>1150746</v>
      </c>
      <c r="C576" s="3" t="s">
        <v>1710</v>
      </c>
      <c r="D576" t="s">
        <v>1708</v>
      </c>
      <c r="E576" t="s">
        <v>3</v>
      </c>
      <c r="G576" t="s">
        <v>2105</v>
      </c>
      <c r="H576" t="s">
        <v>1</v>
      </c>
      <c r="M576" t="s">
        <v>1</v>
      </c>
      <c r="R576" t="s">
        <v>2116</v>
      </c>
      <c r="S576" t="s">
        <v>1709</v>
      </c>
      <c r="T576">
        <f>IF('1. Data'!E576="e19",1,IF('1. Data'!E576="m19",1,IF('1. Data'!E576="l19",1,0)))</f>
        <v>0</v>
      </c>
      <c r="U576">
        <f>IF('1. Data'!E576="e18",1,IF('1. Data'!E576="m18",1,IF('1. Data'!E576="l18",1,0)))</f>
        <v>1</v>
      </c>
      <c r="V576">
        <f>IF('1. Data'!K576="y",IF(T576=1,1,0),0)</f>
        <v>0</v>
      </c>
      <c r="W576">
        <f>IF('1. Data'!K576="y",IF(U576=1,1,0),0)</f>
        <v>0</v>
      </c>
      <c r="X576">
        <f>IF('1. Data'!L576="y",IF(T576=1,1,0),0)</f>
        <v>0</v>
      </c>
      <c r="Y576">
        <f>IF('1. Data'!L576="y",IF(U576=1,1,0),0)</f>
        <v>0</v>
      </c>
      <c r="Z576">
        <f t="shared" si="19"/>
        <v>0</v>
      </c>
      <c r="AA576">
        <f t="shared" si="20"/>
        <v>0</v>
      </c>
    </row>
    <row r="577" spans="1:27" x14ac:dyDescent="0.25">
      <c r="A577">
        <v>573</v>
      </c>
      <c r="B577" t="str">
        <f t="shared" si="21"/>
        <v>1374710</v>
      </c>
      <c r="C577" s="3" t="s">
        <v>1712</v>
      </c>
      <c r="D577" t="s">
        <v>1711</v>
      </c>
      <c r="E577" t="s">
        <v>491</v>
      </c>
      <c r="G577" t="s">
        <v>2105</v>
      </c>
      <c r="H577" t="s">
        <v>1</v>
      </c>
      <c r="I577" t="s">
        <v>1</v>
      </c>
      <c r="J577" t="s">
        <v>1</v>
      </c>
      <c r="R577" t="s">
        <v>2126</v>
      </c>
      <c r="S577" t="s">
        <v>1557</v>
      </c>
      <c r="T577">
        <f>IF('1. Data'!E577="e19",1,IF('1. Data'!E577="m19",1,IF('1. Data'!E577="l19",1,0)))</f>
        <v>0</v>
      </c>
      <c r="U577">
        <f>IF('1. Data'!E577="e18",1,IF('1. Data'!E577="m18",1,IF('1. Data'!E577="l18",1,0)))</f>
        <v>1</v>
      </c>
      <c r="V577">
        <f>IF('1. Data'!K577="y",IF(T577=1,1,0),0)</f>
        <v>0</v>
      </c>
      <c r="W577">
        <f>IF('1. Data'!K577="y",IF(U577=1,1,0),0)</f>
        <v>0</v>
      </c>
      <c r="X577">
        <f>IF('1. Data'!L577="y",IF(T577=1,1,0),0)</f>
        <v>0</v>
      </c>
      <c r="Y577">
        <f>IF('1. Data'!L577="y",IF(U577=1,1,0),0)</f>
        <v>0</v>
      </c>
      <c r="Z577">
        <f t="shared" si="19"/>
        <v>0</v>
      </c>
      <c r="AA577">
        <f t="shared" si="20"/>
        <v>0</v>
      </c>
    </row>
    <row r="578" spans="1:27" x14ac:dyDescent="0.25">
      <c r="A578">
        <v>574</v>
      </c>
      <c r="B578" t="str">
        <f t="shared" si="21"/>
        <v>1374736</v>
      </c>
      <c r="C578" s="3" t="s">
        <v>1715</v>
      </c>
      <c r="D578" t="s">
        <v>1713</v>
      </c>
      <c r="E578" t="s">
        <v>491</v>
      </c>
      <c r="G578" t="s">
        <v>2105</v>
      </c>
      <c r="H578" t="s">
        <v>1</v>
      </c>
      <c r="I578" t="s">
        <v>1</v>
      </c>
      <c r="R578" t="s">
        <v>2126</v>
      </c>
      <c r="S578" t="s">
        <v>1714</v>
      </c>
      <c r="T578">
        <f>IF('1. Data'!E578="e19",1,IF('1. Data'!E578="m19",1,IF('1. Data'!E578="l19",1,0)))</f>
        <v>0</v>
      </c>
      <c r="U578">
        <f>IF('1. Data'!E578="e18",1,IF('1. Data'!E578="m18",1,IF('1. Data'!E578="l18",1,0)))</f>
        <v>1</v>
      </c>
      <c r="V578">
        <f>IF('1. Data'!K578="y",IF(T578=1,1,0),0)</f>
        <v>0</v>
      </c>
      <c r="W578">
        <f>IF('1. Data'!K578="y",IF(U578=1,1,0),0)</f>
        <v>0</v>
      </c>
      <c r="X578">
        <f>IF('1. Data'!L578="y",IF(T578=1,1,0),0)</f>
        <v>0</v>
      </c>
      <c r="Y578">
        <f>IF('1. Data'!L578="y",IF(U578=1,1,0),0)</f>
        <v>0</v>
      </c>
      <c r="Z578">
        <f t="shared" si="19"/>
        <v>0</v>
      </c>
      <c r="AA578">
        <f t="shared" si="20"/>
        <v>0</v>
      </c>
    </row>
    <row r="579" spans="1:27" x14ac:dyDescent="0.25">
      <c r="A579">
        <v>575</v>
      </c>
      <c r="B579" t="str">
        <f t="shared" si="21"/>
        <v>1316276</v>
      </c>
      <c r="C579" s="3" t="s">
        <v>1718</v>
      </c>
      <c r="D579" t="s">
        <v>1716</v>
      </c>
      <c r="E579" t="s">
        <v>497</v>
      </c>
      <c r="G579" t="s">
        <v>2105</v>
      </c>
      <c r="H579" t="s">
        <v>1</v>
      </c>
      <c r="R579" t="s">
        <v>2116</v>
      </c>
      <c r="S579" t="s">
        <v>1717</v>
      </c>
      <c r="T579">
        <f>IF('1. Data'!E579="e19",1,IF('1. Data'!E579="m19",1,IF('1. Data'!E579="l19",1,0)))</f>
        <v>0</v>
      </c>
      <c r="U579">
        <f>IF('1. Data'!E579="e18",1,IF('1. Data'!E579="m18",1,IF('1. Data'!E579="l18",1,0)))</f>
        <v>0</v>
      </c>
      <c r="V579">
        <f>IF('1. Data'!K579="y",IF(T579=1,1,0),0)</f>
        <v>0</v>
      </c>
      <c r="W579">
        <f>IF('1. Data'!K579="y",IF(U579=1,1,0),0)</f>
        <v>0</v>
      </c>
      <c r="X579">
        <f>IF('1. Data'!L579="y",IF(T579=1,1,0),0)</f>
        <v>0</v>
      </c>
      <c r="Y579">
        <f>IF('1. Data'!L579="y",IF(U579=1,1,0),0)</f>
        <v>0</v>
      </c>
      <c r="Z579">
        <f t="shared" si="19"/>
        <v>0</v>
      </c>
      <c r="AA579">
        <f t="shared" si="20"/>
        <v>0</v>
      </c>
    </row>
    <row r="580" spans="1:27" x14ac:dyDescent="0.25">
      <c r="A580">
        <v>576</v>
      </c>
      <c r="B580" t="str">
        <f t="shared" si="21"/>
        <v>1231945</v>
      </c>
      <c r="C580" s="3" t="s">
        <v>1721</v>
      </c>
      <c r="D580" t="s">
        <v>1719</v>
      </c>
      <c r="E580" t="s">
        <v>491</v>
      </c>
      <c r="G580" t="s">
        <v>2105</v>
      </c>
      <c r="H580" t="s">
        <v>1</v>
      </c>
      <c r="I580" t="s">
        <v>1</v>
      </c>
      <c r="L580" t="s">
        <v>1</v>
      </c>
      <c r="R580" t="s">
        <v>2126</v>
      </c>
      <c r="S580" t="s">
        <v>1720</v>
      </c>
      <c r="T580">
        <f>IF('1. Data'!E580="e19",1,IF('1. Data'!E580="m19",1,IF('1. Data'!E580="l19",1,0)))</f>
        <v>0</v>
      </c>
      <c r="U580">
        <f>IF('1. Data'!E580="e18",1,IF('1. Data'!E580="m18",1,IF('1. Data'!E580="l18",1,0)))</f>
        <v>1</v>
      </c>
      <c r="V580">
        <f>IF('1. Data'!K580="y",IF(T580=1,1,0),0)</f>
        <v>0</v>
      </c>
      <c r="W580">
        <f>IF('1. Data'!K580="y",IF(U580=1,1,0),0)</f>
        <v>0</v>
      </c>
      <c r="X580">
        <f>IF('1. Data'!L580="y",IF(T580=1,1,0),0)</f>
        <v>0</v>
      </c>
      <c r="Y580">
        <f>IF('1. Data'!L580="y",IF(U580=1,1,0),0)</f>
        <v>1</v>
      </c>
      <c r="Z580">
        <f t="shared" si="19"/>
        <v>0</v>
      </c>
      <c r="AA580">
        <f t="shared" si="20"/>
        <v>0</v>
      </c>
    </row>
    <row r="581" spans="1:27" x14ac:dyDescent="0.25">
      <c r="A581">
        <v>577</v>
      </c>
      <c r="B581" t="str">
        <f t="shared" si="21"/>
        <v>1037882</v>
      </c>
      <c r="C581" s="3" t="s">
        <v>1724</v>
      </c>
      <c r="D581" t="s">
        <v>1722</v>
      </c>
      <c r="E581" t="s">
        <v>492</v>
      </c>
      <c r="F581">
        <v>1860</v>
      </c>
      <c r="G581" t="s">
        <v>2105</v>
      </c>
      <c r="H581" t="s">
        <v>1</v>
      </c>
      <c r="I581" t="s">
        <v>1</v>
      </c>
      <c r="J581" t="s">
        <v>1</v>
      </c>
      <c r="R581" t="s">
        <v>2126</v>
      </c>
      <c r="S581" t="s">
        <v>1723</v>
      </c>
      <c r="T581">
        <f>IF('1. Data'!E581="e19",1,IF('1. Data'!E581="m19",1,IF('1. Data'!E581="l19",1,0)))</f>
        <v>1</v>
      </c>
      <c r="U581">
        <f>IF('1. Data'!E581="e18",1,IF('1. Data'!E581="m18",1,IF('1. Data'!E581="l18",1,0)))</f>
        <v>0</v>
      </c>
      <c r="V581">
        <f>IF('1. Data'!K581="y",IF(T581=1,1,0),0)</f>
        <v>0</v>
      </c>
      <c r="W581">
        <f>IF('1. Data'!K581="y",IF(U581=1,1,0),0)</f>
        <v>0</v>
      </c>
      <c r="X581">
        <f>IF('1. Data'!L581="y",IF(T581=1,1,0),0)</f>
        <v>0</v>
      </c>
      <c r="Y581">
        <f>IF('1. Data'!L581="y",IF(U581=1,1,0),0)</f>
        <v>0</v>
      </c>
      <c r="Z581">
        <f t="shared" si="19"/>
        <v>0</v>
      </c>
      <c r="AA581">
        <f t="shared" si="20"/>
        <v>0</v>
      </c>
    </row>
    <row r="582" spans="1:27" x14ac:dyDescent="0.25">
      <c r="A582">
        <v>578</v>
      </c>
      <c r="B582" t="str">
        <f t="shared" si="21"/>
        <v>1055116</v>
      </c>
      <c r="C582" s="3" t="s">
        <v>785</v>
      </c>
      <c r="D582" t="s">
        <v>1725</v>
      </c>
      <c r="E582" t="s">
        <v>0</v>
      </c>
      <c r="F582">
        <v>1831</v>
      </c>
      <c r="G582" t="s">
        <v>2105</v>
      </c>
      <c r="H582" t="s">
        <v>1</v>
      </c>
      <c r="M582" t="s">
        <v>1</v>
      </c>
      <c r="R582" t="s">
        <v>2125</v>
      </c>
      <c r="S582" t="s">
        <v>1726</v>
      </c>
      <c r="T582">
        <f>IF('1. Data'!E582="e19",1,IF('1. Data'!E582="m19",1,IF('1. Data'!E582="l19",1,0)))</f>
        <v>1</v>
      </c>
      <c r="U582">
        <f>IF('1. Data'!E582="e18",1,IF('1. Data'!E582="m18",1,IF('1. Data'!E582="l18",1,0)))</f>
        <v>0</v>
      </c>
      <c r="V582">
        <f>IF('1. Data'!K582="y",IF(T582=1,1,0),0)</f>
        <v>0</v>
      </c>
      <c r="W582">
        <f>IF('1. Data'!K582="y",IF(U582=1,1,0),0)</f>
        <v>0</v>
      </c>
      <c r="X582">
        <f>IF('1. Data'!L582="y",IF(T582=1,1,0),0)</f>
        <v>0</v>
      </c>
      <c r="Y582">
        <f>IF('1. Data'!L582="y",IF(U582=1,1,0),0)</f>
        <v>0</v>
      </c>
      <c r="Z582">
        <f t="shared" ref="Z582:Z645" si="22">IF(H582="",IF(I582="y",1,0),0)</f>
        <v>0</v>
      </c>
      <c r="AA582">
        <f t="shared" ref="AA582:AA645" si="23">IF(H582="",IF(J582="y",1,0),0)</f>
        <v>0</v>
      </c>
    </row>
    <row r="583" spans="1:27" x14ac:dyDescent="0.25">
      <c r="A583">
        <v>579</v>
      </c>
      <c r="B583" t="str">
        <f t="shared" si="21"/>
        <v>1148643</v>
      </c>
      <c r="C583" s="3" t="s">
        <v>1729</v>
      </c>
      <c r="D583" t="s">
        <v>1727</v>
      </c>
      <c r="E583" t="s">
        <v>3</v>
      </c>
      <c r="G583" t="s">
        <v>2105</v>
      </c>
      <c r="H583" t="s">
        <v>1</v>
      </c>
      <c r="I583" t="s">
        <v>1</v>
      </c>
      <c r="M583" t="s">
        <v>1</v>
      </c>
      <c r="R583" t="s">
        <v>2116</v>
      </c>
      <c r="S583" t="s">
        <v>1728</v>
      </c>
      <c r="T583">
        <f>IF('1. Data'!E583="e19",1,IF('1. Data'!E583="m19",1,IF('1. Data'!E583="l19",1,0)))</f>
        <v>0</v>
      </c>
      <c r="U583">
        <f>IF('1. Data'!E583="e18",1,IF('1. Data'!E583="m18",1,IF('1. Data'!E583="l18",1,0)))</f>
        <v>1</v>
      </c>
      <c r="V583">
        <f>IF('1. Data'!K583="y",IF(T583=1,1,0),0)</f>
        <v>0</v>
      </c>
      <c r="W583">
        <f>IF('1. Data'!K583="y",IF(U583=1,1,0),0)</f>
        <v>0</v>
      </c>
      <c r="X583">
        <f>IF('1. Data'!L583="y",IF(T583=1,1,0),0)</f>
        <v>0</v>
      </c>
      <c r="Y583">
        <f>IF('1. Data'!L583="y",IF(U583=1,1,0),0)</f>
        <v>0</v>
      </c>
      <c r="Z583">
        <f t="shared" si="22"/>
        <v>0</v>
      </c>
      <c r="AA583">
        <f t="shared" si="23"/>
        <v>0</v>
      </c>
    </row>
    <row r="584" spans="1:27" x14ac:dyDescent="0.25">
      <c r="A584">
        <v>580</v>
      </c>
      <c r="B584" t="str">
        <f t="shared" si="21"/>
        <v>1191919</v>
      </c>
      <c r="C584" s="3" t="s">
        <v>1732</v>
      </c>
      <c r="D584" t="s">
        <v>1730</v>
      </c>
      <c r="E584" t="s">
        <v>0</v>
      </c>
      <c r="G584" t="s">
        <v>2105</v>
      </c>
      <c r="H584" t="s">
        <v>1</v>
      </c>
      <c r="I584" t="s">
        <v>1</v>
      </c>
      <c r="J584" t="s">
        <v>1</v>
      </c>
      <c r="R584" t="s">
        <v>2126</v>
      </c>
      <c r="S584" t="s">
        <v>1731</v>
      </c>
      <c r="T584">
        <f>IF('1. Data'!E584="e19",1,IF('1. Data'!E584="m19",1,IF('1. Data'!E584="l19",1,0)))</f>
        <v>1</v>
      </c>
      <c r="U584">
        <f>IF('1. Data'!E584="e18",1,IF('1. Data'!E584="m18",1,IF('1. Data'!E584="l18",1,0)))</f>
        <v>0</v>
      </c>
      <c r="V584">
        <f>IF('1. Data'!K584="y",IF(T584=1,1,0),0)</f>
        <v>0</v>
      </c>
      <c r="W584">
        <f>IF('1. Data'!K584="y",IF(U584=1,1,0),0)</f>
        <v>0</v>
      </c>
      <c r="X584">
        <f>IF('1. Data'!L584="y",IF(T584=1,1,0),0)</f>
        <v>0</v>
      </c>
      <c r="Y584">
        <f>IF('1. Data'!L584="y",IF(U584=1,1,0),0)</f>
        <v>0</v>
      </c>
      <c r="Z584">
        <f t="shared" si="22"/>
        <v>0</v>
      </c>
      <c r="AA584">
        <f t="shared" si="23"/>
        <v>0</v>
      </c>
    </row>
    <row r="585" spans="1:27" x14ac:dyDescent="0.25">
      <c r="A585">
        <v>581</v>
      </c>
      <c r="B585" t="str">
        <f t="shared" si="21"/>
        <v>1231945</v>
      </c>
      <c r="C585" s="3" t="s">
        <v>1734</v>
      </c>
      <c r="D585" t="s">
        <v>1719</v>
      </c>
      <c r="E585" t="s">
        <v>491</v>
      </c>
      <c r="G585" t="s">
        <v>2105</v>
      </c>
      <c r="H585" t="s">
        <v>1</v>
      </c>
      <c r="I585" t="s">
        <v>1</v>
      </c>
      <c r="Q585" t="s">
        <v>1</v>
      </c>
      <c r="R585" t="s">
        <v>2126</v>
      </c>
      <c r="S585" t="s">
        <v>1733</v>
      </c>
      <c r="T585">
        <f>IF('1. Data'!E585="e19",1,IF('1. Data'!E585="m19",1,IF('1. Data'!E585="l19",1,0)))</f>
        <v>0</v>
      </c>
      <c r="U585">
        <f>IF('1. Data'!E585="e18",1,IF('1. Data'!E585="m18",1,IF('1. Data'!E585="l18",1,0)))</f>
        <v>1</v>
      </c>
      <c r="V585">
        <f>IF('1. Data'!K585="y",IF(T585=1,1,0),0)</f>
        <v>0</v>
      </c>
      <c r="W585">
        <f>IF('1. Data'!K585="y",IF(U585=1,1,0),0)</f>
        <v>0</v>
      </c>
      <c r="X585">
        <f>IF('1. Data'!L585="y",IF(T585=1,1,0),0)</f>
        <v>0</v>
      </c>
      <c r="Y585">
        <f>IF('1. Data'!L585="y",IF(U585=1,1,0),0)</f>
        <v>0</v>
      </c>
      <c r="Z585">
        <f t="shared" si="22"/>
        <v>0</v>
      </c>
      <c r="AA585">
        <f t="shared" si="23"/>
        <v>0</v>
      </c>
    </row>
    <row r="586" spans="1:27" x14ac:dyDescent="0.25">
      <c r="A586">
        <v>582</v>
      </c>
      <c r="B586" t="str">
        <f t="shared" si="21"/>
        <v>1387507</v>
      </c>
      <c r="C586" s="3" t="s">
        <v>1737</v>
      </c>
      <c r="D586" t="s">
        <v>1735</v>
      </c>
      <c r="E586" t="s">
        <v>2</v>
      </c>
      <c r="G586" t="s">
        <v>2105</v>
      </c>
      <c r="H586" t="s">
        <v>1</v>
      </c>
      <c r="I586" t="s">
        <v>1</v>
      </c>
      <c r="M586" t="s">
        <v>1</v>
      </c>
      <c r="R586" t="s">
        <v>2119</v>
      </c>
      <c r="S586" t="s">
        <v>1736</v>
      </c>
      <c r="T586">
        <f>IF('1. Data'!E586="e19",1,IF('1. Data'!E586="m19",1,IF('1. Data'!E586="l19",1,0)))</f>
        <v>0</v>
      </c>
      <c r="U586">
        <f>IF('1. Data'!E586="e18",1,IF('1. Data'!E586="m18",1,IF('1. Data'!E586="l18",1,0)))</f>
        <v>1</v>
      </c>
      <c r="V586">
        <f>IF('1. Data'!K586="y",IF(T586=1,1,0),0)</f>
        <v>0</v>
      </c>
      <c r="W586">
        <f>IF('1. Data'!K586="y",IF(U586=1,1,0),0)</f>
        <v>0</v>
      </c>
      <c r="X586">
        <f>IF('1. Data'!L586="y",IF(T586=1,1,0),0)</f>
        <v>0</v>
      </c>
      <c r="Y586">
        <f>IF('1. Data'!L586="y",IF(U586=1,1,0),0)</f>
        <v>0</v>
      </c>
      <c r="Z586">
        <f t="shared" si="22"/>
        <v>0</v>
      </c>
      <c r="AA586">
        <f t="shared" si="23"/>
        <v>0</v>
      </c>
    </row>
    <row r="587" spans="1:27" x14ac:dyDescent="0.25">
      <c r="A587">
        <v>583</v>
      </c>
      <c r="B587" t="str">
        <f t="shared" si="21"/>
        <v>1374717</v>
      </c>
      <c r="C587" s="3" t="s">
        <v>1739</v>
      </c>
      <c r="D587" t="s">
        <v>1738</v>
      </c>
      <c r="E587" t="s">
        <v>2</v>
      </c>
      <c r="G587" t="s">
        <v>2105</v>
      </c>
      <c r="H587" t="s">
        <v>1</v>
      </c>
      <c r="I587" t="s">
        <v>1</v>
      </c>
      <c r="J587" t="s">
        <v>1</v>
      </c>
      <c r="R587" t="s">
        <v>2126</v>
      </c>
      <c r="S587" t="s">
        <v>1588</v>
      </c>
      <c r="T587">
        <f>IF('1. Data'!E587="e19",1,IF('1. Data'!E587="m19",1,IF('1. Data'!E587="l19",1,0)))</f>
        <v>0</v>
      </c>
      <c r="U587">
        <f>IF('1. Data'!E587="e18",1,IF('1. Data'!E587="m18",1,IF('1. Data'!E587="l18",1,0)))</f>
        <v>1</v>
      </c>
      <c r="V587">
        <f>IF('1. Data'!K587="y",IF(T587=1,1,0),0)</f>
        <v>0</v>
      </c>
      <c r="W587">
        <f>IF('1. Data'!K587="y",IF(U587=1,1,0),0)</f>
        <v>0</v>
      </c>
      <c r="X587">
        <f>IF('1. Data'!L587="y",IF(T587=1,1,0),0)</f>
        <v>0</v>
      </c>
      <c r="Y587">
        <f>IF('1. Data'!L587="y",IF(U587=1,1,0),0)</f>
        <v>0</v>
      </c>
      <c r="Z587">
        <f t="shared" si="22"/>
        <v>0</v>
      </c>
      <c r="AA587">
        <f t="shared" si="23"/>
        <v>0</v>
      </c>
    </row>
    <row r="588" spans="1:27" x14ac:dyDescent="0.25">
      <c r="A588">
        <v>584</v>
      </c>
      <c r="B588" t="str">
        <f t="shared" si="21"/>
        <v>1256280</v>
      </c>
      <c r="C588" s="3" t="s">
        <v>1742</v>
      </c>
      <c r="D588" t="s">
        <v>1740</v>
      </c>
      <c r="E588" t="s">
        <v>0</v>
      </c>
      <c r="G588" t="s">
        <v>2105</v>
      </c>
      <c r="H588" t="s">
        <v>1</v>
      </c>
      <c r="I588" t="s">
        <v>1</v>
      </c>
      <c r="N588" t="s">
        <v>1</v>
      </c>
      <c r="R588" t="s">
        <v>2123</v>
      </c>
      <c r="S588" t="s">
        <v>1741</v>
      </c>
      <c r="T588">
        <f>IF('1. Data'!E588="e19",1,IF('1. Data'!E588="m19",1,IF('1. Data'!E588="l19",1,0)))</f>
        <v>1</v>
      </c>
      <c r="U588">
        <f>IF('1. Data'!E588="e18",1,IF('1. Data'!E588="m18",1,IF('1. Data'!E588="l18",1,0)))</f>
        <v>0</v>
      </c>
      <c r="V588">
        <f>IF('1. Data'!K588="y",IF(T588=1,1,0),0)</f>
        <v>0</v>
      </c>
      <c r="W588">
        <f>IF('1. Data'!K588="y",IF(U588=1,1,0),0)</f>
        <v>0</v>
      </c>
      <c r="X588">
        <f>IF('1. Data'!L588="y",IF(T588=1,1,0),0)</f>
        <v>0</v>
      </c>
      <c r="Y588">
        <f>IF('1. Data'!L588="y",IF(U588=1,1,0),0)</f>
        <v>0</v>
      </c>
      <c r="Z588">
        <f t="shared" si="22"/>
        <v>0</v>
      </c>
      <c r="AA588">
        <f t="shared" si="23"/>
        <v>0</v>
      </c>
    </row>
    <row r="589" spans="1:27" x14ac:dyDescent="0.25">
      <c r="A589">
        <v>585</v>
      </c>
      <c r="B589" t="str">
        <f t="shared" si="21"/>
        <v>1316001</v>
      </c>
      <c r="C589" s="3" t="s">
        <v>1745</v>
      </c>
      <c r="D589" t="s">
        <v>1743</v>
      </c>
      <c r="E589" t="s">
        <v>0</v>
      </c>
      <c r="G589" t="s">
        <v>2105</v>
      </c>
      <c r="H589" t="s">
        <v>1</v>
      </c>
      <c r="I589" t="s">
        <v>1</v>
      </c>
      <c r="O589" t="s">
        <v>1</v>
      </c>
      <c r="R589" t="s">
        <v>2116</v>
      </c>
      <c r="S589" t="s">
        <v>1744</v>
      </c>
      <c r="T589">
        <f>IF('1. Data'!E589="e19",1,IF('1. Data'!E589="m19",1,IF('1. Data'!E589="l19",1,0)))</f>
        <v>1</v>
      </c>
      <c r="U589">
        <f>IF('1. Data'!E589="e18",1,IF('1. Data'!E589="m18",1,IF('1. Data'!E589="l18",1,0)))</f>
        <v>0</v>
      </c>
      <c r="V589">
        <f>IF('1. Data'!K589="y",IF(T589=1,1,0),0)</f>
        <v>0</v>
      </c>
      <c r="W589">
        <f>IF('1. Data'!K589="y",IF(U589=1,1,0),0)</f>
        <v>0</v>
      </c>
      <c r="X589">
        <f>IF('1. Data'!L589="y",IF(T589=1,1,0),0)</f>
        <v>0</v>
      </c>
      <c r="Y589">
        <f>IF('1. Data'!L589="y",IF(U589=1,1,0),0)</f>
        <v>0</v>
      </c>
      <c r="Z589">
        <f t="shared" si="22"/>
        <v>0</v>
      </c>
      <c r="AA589">
        <f t="shared" si="23"/>
        <v>0</v>
      </c>
    </row>
    <row r="590" spans="1:27" x14ac:dyDescent="0.25">
      <c r="A590">
        <v>586</v>
      </c>
      <c r="B590" t="str">
        <f t="shared" si="21"/>
        <v>1167586</v>
      </c>
      <c r="C590" s="3" t="s">
        <v>1748</v>
      </c>
      <c r="D590" t="s">
        <v>1746</v>
      </c>
      <c r="E590" t="s">
        <v>493</v>
      </c>
      <c r="G590" t="s">
        <v>2105</v>
      </c>
      <c r="H590" t="s">
        <v>1</v>
      </c>
      <c r="I590" t="s">
        <v>1</v>
      </c>
      <c r="M590" t="s">
        <v>1</v>
      </c>
      <c r="R590" t="s">
        <v>2116</v>
      </c>
      <c r="S590" t="s">
        <v>1747</v>
      </c>
      <c r="T590">
        <f>IF('1. Data'!E590="e19",1,IF('1. Data'!E590="m19",1,IF('1. Data'!E590="l19",1,0)))</f>
        <v>1</v>
      </c>
      <c r="U590">
        <f>IF('1. Data'!E590="e18",1,IF('1. Data'!E590="m18",1,IF('1. Data'!E590="l18",1,0)))</f>
        <v>0</v>
      </c>
      <c r="V590">
        <f>IF('1. Data'!K590="y",IF(T590=1,1,0),0)</f>
        <v>0</v>
      </c>
      <c r="W590">
        <f>IF('1. Data'!K590="y",IF(U590=1,1,0),0)</f>
        <v>0</v>
      </c>
      <c r="X590">
        <f>IF('1. Data'!L590="y",IF(T590=1,1,0),0)</f>
        <v>0</v>
      </c>
      <c r="Y590">
        <f>IF('1. Data'!L590="y",IF(U590=1,1,0),0)</f>
        <v>0</v>
      </c>
      <c r="Z590">
        <f t="shared" si="22"/>
        <v>0</v>
      </c>
      <c r="AA590">
        <f t="shared" si="23"/>
        <v>0</v>
      </c>
    </row>
    <row r="591" spans="1:27" x14ac:dyDescent="0.25">
      <c r="A591">
        <v>587</v>
      </c>
      <c r="B591" t="str">
        <f t="shared" si="21"/>
        <v>1174629</v>
      </c>
      <c r="C591" s="3" t="s">
        <v>1751</v>
      </c>
      <c r="D591" t="s">
        <v>1749</v>
      </c>
      <c r="E591" t="s">
        <v>2</v>
      </c>
      <c r="F591">
        <v>1765</v>
      </c>
      <c r="G591" t="s">
        <v>2105</v>
      </c>
      <c r="H591" t="s">
        <v>1</v>
      </c>
      <c r="I591" t="s">
        <v>1</v>
      </c>
      <c r="R591" t="s">
        <v>2116</v>
      </c>
      <c r="S591" t="s">
        <v>1750</v>
      </c>
      <c r="T591">
        <f>IF('1. Data'!E591="e19",1,IF('1. Data'!E591="m19",1,IF('1. Data'!E591="l19",1,0)))</f>
        <v>0</v>
      </c>
      <c r="U591">
        <f>IF('1. Data'!E591="e18",1,IF('1. Data'!E591="m18",1,IF('1. Data'!E591="l18",1,0)))</f>
        <v>1</v>
      </c>
      <c r="V591">
        <f>IF('1. Data'!K591="y",IF(T591=1,1,0),0)</f>
        <v>0</v>
      </c>
      <c r="W591">
        <f>IF('1. Data'!K591="y",IF(U591=1,1,0),0)</f>
        <v>0</v>
      </c>
      <c r="X591">
        <f>IF('1. Data'!L591="y",IF(T591=1,1,0),0)</f>
        <v>0</v>
      </c>
      <c r="Y591">
        <f>IF('1. Data'!L591="y",IF(U591=1,1,0),0)</f>
        <v>0</v>
      </c>
      <c r="Z591">
        <f t="shared" si="22"/>
        <v>0</v>
      </c>
      <c r="AA591">
        <f t="shared" si="23"/>
        <v>0</v>
      </c>
    </row>
    <row r="592" spans="1:27" x14ac:dyDescent="0.25">
      <c r="A592">
        <v>588</v>
      </c>
      <c r="B592" t="str">
        <f t="shared" si="21"/>
        <v>1192121</v>
      </c>
      <c r="C592" s="3" t="s">
        <v>1753</v>
      </c>
      <c r="D592" t="s">
        <v>1752</v>
      </c>
      <c r="E592" t="s">
        <v>2</v>
      </c>
      <c r="F592">
        <v>1786</v>
      </c>
      <c r="G592" t="s">
        <v>2105</v>
      </c>
      <c r="H592" t="s">
        <v>1</v>
      </c>
      <c r="I592" t="s">
        <v>1</v>
      </c>
      <c r="R592" t="s">
        <v>2126</v>
      </c>
      <c r="S592" t="s">
        <v>1614</v>
      </c>
      <c r="T592">
        <f>IF('1. Data'!E592="e19",1,IF('1. Data'!E592="m19",1,IF('1. Data'!E592="l19",1,0)))</f>
        <v>0</v>
      </c>
      <c r="U592">
        <f>IF('1. Data'!E592="e18",1,IF('1. Data'!E592="m18",1,IF('1. Data'!E592="l18",1,0)))</f>
        <v>1</v>
      </c>
      <c r="V592">
        <f>IF('1. Data'!K592="y",IF(T592=1,1,0),0)</f>
        <v>0</v>
      </c>
      <c r="W592">
        <f>IF('1. Data'!K592="y",IF(U592=1,1,0),0)</f>
        <v>0</v>
      </c>
      <c r="X592">
        <f>IF('1. Data'!L592="y",IF(T592=1,1,0),0)</f>
        <v>0</v>
      </c>
      <c r="Y592">
        <f>IF('1. Data'!L592="y",IF(U592=1,1,0),0)</f>
        <v>0</v>
      </c>
      <c r="Z592">
        <f t="shared" si="22"/>
        <v>0</v>
      </c>
      <c r="AA592">
        <f t="shared" si="23"/>
        <v>0</v>
      </c>
    </row>
    <row r="593" spans="1:27" x14ac:dyDescent="0.25">
      <c r="A593">
        <v>589</v>
      </c>
      <c r="B593" t="str">
        <f t="shared" si="21"/>
        <v>1366913</v>
      </c>
      <c r="C593" s="3" t="s">
        <v>1756</v>
      </c>
      <c r="D593" t="s">
        <v>1754</v>
      </c>
      <c r="E593" t="s">
        <v>497</v>
      </c>
      <c r="G593" t="s">
        <v>2105</v>
      </c>
      <c r="H593" t="s">
        <v>1</v>
      </c>
      <c r="M593" t="s">
        <v>1</v>
      </c>
      <c r="R593" t="s">
        <v>2125</v>
      </c>
      <c r="S593" t="s">
        <v>1755</v>
      </c>
      <c r="T593">
        <f>IF('1. Data'!E593="e19",1,IF('1. Data'!E593="m19",1,IF('1. Data'!E593="l19",1,0)))</f>
        <v>0</v>
      </c>
      <c r="U593">
        <f>IF('1. Data'!E593="e18",1,IF('1. Data'!E593="m18",1,IF('1. Data'!E593="l18",1,0)))</f>
        <v>0</v>
      </c>
      <c r="V593">
        <f>IF('1. Data'!K593="y",IF(T593=1,1,0),0)</f>
        <v>0</v>
      </c>
      <c r="W593">
        <f>IF('1. Data'!K593="y",IF(U593=1,1,0),0)</f>
        <v>0</v>
      </c>
      <c r="X593">
        <f>IF('1. Data'!L593="y",IF(T593=1,1,0),0)</f>
        <v>0</v>
      </c>
      <c r="Y593">
        <f>IF('1. Data'!L593="y",IF(U593=1,1,0),0)</f>
        <v>0</v>
      </c>
      <c r="Z593">
        <f t="shared" si="22"/>
        <v>0</v>
      </c>
      <c r="AA593">
        <f t="shared" si="23"/>
        <v>0</v>
      </c>
    </row>
    <row r="594" spans="1:27" x14ac:dyDescent="0.25">
      <c r="A594">
        <v>590</v>
      </c>
      <c r="B594" t="str">
        <f t="shared" si="21"/>
        <v>1316200</v>
      </c>
      <c r="C594" s="3" t="s">
        <v>843</v>
      </c>
      <c r="D594" t="s">
        <v>1757</v>
      </c>
      <c r="E594" t="s">
        <v>492</v>
      </c>
      <c r="F594">
        <v>1840</v>
      </c>
      <c r="G594" t="s">
        <v>2105</v>
      </c>
      <c r="H594" t="s">
        <v>1</v>
      </c>
      <c r="I594" t="s">
        <v>1</v>
      </c>
      <c r="J594" t="s">
        <v>1</v>
      </c>
      <c r="K594" t="s">
        <v>1</v>
      </c>
      <c r="M594" t="s">
        <v>1</v>
      </c>
      <c r="R594" t="s">
        <v>2116</v>
      </c>
      <c r="S594" t="s">
        <v>1758</v>
      </c>
      <c r="T594">
        <f>IF('1. Data'!E594="e19",1,IF('1. Data'!E594="m19",1,IF('1. Data'!E594="l19",1,0)))</f>
        <v>1</v>
      </c>
      <c r="U594">
        <f>IF('1. Data'!E594="e18",1,IF('1. Data'!E594="m18",1,IF('1. Data'!E594="l18",1,0)))</f>
        <v>0</v>
      </c>
      <c r="V594">
        <f>IF('1. Data'!K594="y",IF(T594=1,1,0),0)</f>
        <v>1</v>
      </c>
      <c r="W594">
        <f>IF('1. Data'!K594="y",IF(U594=1,1,0),0)</f>
        <v>0</v>
      </c>
      <c r="X594">
        <f>IF('1. Data'!L594="y",IF(T594=1,1,0),0)</f>
        <v>0</v>
      </c>
      <c r="Y594">
        <f>IF('1. Data'!L594="y",IF(U594=1,1,0),0)</f>
        <v>0</v>
      </c>
      <c r="Z594">
        <f t="shared" si="22"/>
        <v>0</v>
      </c>
      <c r="AA594">
        <f t="shared" si="23"/>
        <v>0</v>
      </c>
    </row>
    <row r="595" spans="1:27" x14ac:dyDescent="0.25">
      <c r="A595">
        <v>591</v>
      </c>
      <c r="B595" t="str">
        <f t="shared" si="21"/>
        <v>1374711</v>
      </c>
      <c r="C595" s="3" t="s">
        <v>1761</v>
      </c>
      <c r="D595" t="s">
        <v>1759</v>
      </c>
      <c r="E595" t="s">
        <v>492</v>
      </c>
      <c r="F595">
        <v>1840</v>
      </c>
      <c r="G595" t="s">
        <v>2105</v>
      </c>
      <c r="H595" t="s">
        <v>1</v>
      </c>
      <c r="I595" t="s">
        <v>1</v>
      </c>
      <c r="J595" t="s">
        <v>1</v>
      </c>
      <c r="R595" t="s">
        <v>2126</v>
      </c>
      <c r="S595" t="s">
        <v>1760</v>
      </c>
      <c r="T595">
        <f>IF('1. Data'!E595="e19",1,IF('1. Data'!E595="m19",1,IF('1. Data'!E595="l19",1,0)))</f>
        <v>1</v>
      </c>
      <c r="U595">
        <f>IF('1. Data'!E595="e18",1,IF('1. Data'!E595="m18",1,IF('1. Data'!E595="l18",1,0)))</f>
        <v>0</v>
      </c>
      <c r="V595">
        <f>IF('1. Data'!K595="y",IF(T595=1,1,0),0)</f>
        <v>0</v>
      </c>
      <c r="W595">
        <f>IF('1. Data'!K595="y",IF(U595=1,1,0),0)</f>
        <v>0</v>
      </c>
      <c r="X595">
        <f>IF('1. Data'!L595="y",IF(T595=1,1,0),0)</f>
        <v>0</v>
      </c>
      <c r="Y595">
        <f>IF('1. Data'!L595="y",IF(U595=1,1,0),0)</f>
        <v>0</v>
      </c>
      <c r="Z595">
        <f t="shared" si="22"/>
        <v>0</v>
      </c>
      <c r="AA595">
        <f t="shared" si="23"/>
        <v>0</v>
      </c>
    </row>
    <row r="596" spans="1:27" x14ac:dyDescent="0.25">
      <c r="A596">
        <v>592</v>
      </c>
      <c r="B596" t="str">
        <f t="shared" si="21"/>
        <v>1037871</v>
      </c>
      <c r="C596" s="3" t="s">
        <v>1764</v>
      </c>
      <c r="D596" t="s">
        <v>1762</v>
      </c>
      <c r="E596" t="s">
        <v>0</v>
      </c>
      <c r="G596" t="s">
        <v>2105</v>
      </c>
      <c r="H596" t="s">
        <v>1</v>
      </c>
      <c r="I596" t="s">
        <v>1</v>
      </c>
      <c r="J596" t="s">
        <v>1</v>
      </c>
      <c r="R596" t="s">
        <v>2126</v>
      </c>
      <c r="S596" t="s">
        <v>1763</v>
      </c>
      <c r="T596">
        <f>IF('1. Data'!E596="e19",1,IF('1. Data'!E596="m19",1,IF('1. Data'!E596="l19",1,0)))</f>
        <v>1</v>
      </c>
      <c r="U596">
        <f>IF('1. Data'!E596="e18",1,IF('1. Data'!E596="m18",1,IF('1. Data'!E596="l18",1,0)))</f>
        <v>0</v>
      </c>
      <c r="V596">
        <f>IF('1. Data'!K596="y",IF(T596=1,1,0),0)</f>
        <v>0</v>
      </c>
      <c r="W596">
        <f>IF('1. Data'!K596="y",IF(U596=1,1,0),0)</f>
        <v>0</v>
      </c>
      <c r="X596">
        <f>IF('1. Data'!L596="y",IF(T596=1,1,0),0)</f>
        <v>0</v>
      </c>
      <c r="Y596">
        <f>IF('1. Data'!L596="y",IF(U596=1,1,0),0)</f>
        <v>0</v>
      </c>
      <c r="Z596">
        <f t="shared" si="22"/>
        <v>0</v>
      </c>
      <c r="AA596">
        <f t="shared" si="23"/>
        <v>0</v>
      </c>
    </row>
    <row r="597" spans="1:27" x14ac:dyDescent="0.25">
      <c r="A597">
        <v>593</v>
      </c>
      <c r="B597" t="str">
        <f t="shared" si="21"/>
        <v>1037890</v>
      </c>
      <c r="C597" s="3" t="s">
        <v>1767</v>
      </c>
      <c r="D597" t="s">
        <v>1765</v>
      </c>
      <c r="E597" t="s">
        <v>497</v>
      </c>
      <c r="G597" t="s">
        <v>2105</v>
      </c>
      <c r="H597" t="s">
        <v>1</v>
      </c>
      <c r="I597" t="s">
        <v>1</v>
      </c>
      <c r="J597" t="s">
        <v>1</v>
      </c>
      <c r="R597" t="s">
        <v>2126</v>
      </c>
      <c r="S597" t="s">
        <v>1766</v>
      </c>
      <c r="T597">
        <f>IF('1. Data'!E597="e19",1,IF('1. Data'!E597="m19",1,IF('1. Data'!E597="l19",1,0)))</f>
        <v>0</v>
      </c>
      <c r="U597">
        <f>IF('1. Data'!E597="e18",1,IF('1. Data'!E597="m18",1,IF('1. Data'!E597="l18",1,0)))</f>
        <v>0</v>
      </c>
      <c r="V597">
        <f>IF('1. Data'!K597="y",IF(T597=1,1,0),0)</f>
        <v>0</v>
      </c>
      <c r="W597">
        <f>IF('1. Data'!K597="y",IF(U597=1,1,0),0)</f>
        <v>0</v>
      </c>
      <c r="X597">
        <f>IF('1. Data'!L597="y",IF(T597=1,1,0),0)</f>
        <v>0</v>
      </c>
      <c r="Y597">
        <f>IF('1. Data'!L597="y",IF(U597=1,1,0),0)</f>
        <v>0</v>
      </c>
      <c r="Z597">
        <f t="shared" si="22"/>
        <v>0</v>
      </c>
      <c r="AA597">
        <f t="shared" si="23"/>
        <v>0</v>
      </c>
    </row>
    <row r="598" spans="1:27" x14ac:dyDescent="0.25">
      <c r="A598">
        <v>594</v>
      </c>
      <c r="B598" t="str">
        <f t="shared" si="21"/>
        <v>1037897</v>
      </c>
      <c r="C598" s="3" t="s">
        <v>1769</v>
      </c>
      <c r="D598" t="s">
        <v>1768</v>
      </c>
      <c r="E598" t="s">
        <v>2060</v>
      </c>
      <c r="F598">
        <v>1657</v>
      </c>
      <c r="G598" t="s">
        <v>2105</v>
      </c>
      <c r="H598" t="s">
        <v>1</v>
      </c>
      <c r="I598" t="s">
        <v>1</v>
      </c>
      <c r="J598" t="s">
        <v>1</v>
      </c>
      <c r="R598" t="s">
        <v>2126</v>
      </c>
      <c r="S598" t="s">
        <v>1557</v>
      </c>
      <c r="T598">
        <f>IF('1. Data'!E598="e19",1,IF('1. Data'!E598="m19",1,IF('1. Data'!E598="l19",1,0)))</f>
        <v>0</v>
      </c>
      <c r="U598">
        <f>IF('1. Data'!E598="e18",1,IF('1. Data'!E598="m18",1,IF('1. Data'!E598="l18",1,0)))</f>
        <v>0</v>
      </c>
      <c r="V598">
        <f>IF('1. Data'!K598="y",IF(T598=1,1,0),0)</f>
        <v>0</v>
      </c>
      <c r="W598">
        <f>IF('1. Data'!K598="y",IF(U598=1,1,0),0)</f>
        <v>0</v>
      </c>
      <c r="X598">
        <f>IF('1. Data'!L598="y",IF(T598=1,1,0),0)</f>
        <v>0</v>
      </c>
      <c r="Y598">
        <f>IF('1. Data'!L598="y",IF(U598=1,1,0),0)</f>
        <v>0</v>
      </c>
      <c r="Z598">
        <f t="shared" si="22"/>
        <v>0</v>
      </c>
      <c r="AA598">
        <f t="shared" si="23"/>
        <v>0</v>
      </c>
    </row>
    <row r="599" spans="1:27" x14ac:dyDescent="0.25">
      <c r="A599">
        <v>595</v>
      </c>
      <c r="B599" t="str">
        <f t="shared" si="21"/>
        <v>1286887</v>
      </c>
      <c r="C599" s="3" t="s">
        <v>1771</v>
      </c>
      <c r="D599" t="s">
        <v>1770</v>
      </c>
      <c r="E599" t="s">
        <v>0</v>
      </c>
      <c r="G599" t="s">
        <v>2105</v>
      </c>
      <c r="H599" t="s">
        <v>1</v>
      </c>
      <c r="I599" t="s">
        <v>1</v>
      </c>
      <c r="J599" t="s">
        <v>1</v>
      </c>
      <c r="K599" t="s">
        <v>1</v>
      </c>
      <c r="R599" t="s">
        <v>2126</v>
      </c>
      <c r="S599" t="s">
        <v>1632</v>
      </c>
      <c r="T599">
        <f>IF('1. Data'!E599="e19",1,IF('1. Data'!E599="m19",1,IF('1. Data'!E599="l19",1,0)))</f>
        <v>1</v>
      </c>
      <c r="U599">
        <f>IF('1. Data'!E599="e18",1,IF('1. Data'!E599="m18",1,IF('1. Data'!E599="l18",1,0)))</f>
        <v>0</v>
      </c>
      <c r="V599">
        <f>IF('1. Data'!K599="y",IF(T599=1,1,0),0)</f>
        <v>1</v>
      </c>
      <c r="W599">
        <f>IF('1. Data'!K599="y",IF(U599=1,1,0),0)</f>
        <v>0</v>
      </c>
      <c r="X599">
        <f>IF('1. Data'!L599="y",IF(T599=1,1,0),0)</f>
        <v>0</v>
      </c>
      <c r="Y599">
        <f>IF('1. Data'!L599="y",IF(U599=1,1,0),0)</f>
        <v>0</v>
      </c>
      <c r="Z599">
        <f t="shared" si="22"/>
        <v>0</v>
      </c>
      <c r="AA599">
        <f t="shared" si="23"/>
        <v>0</v>
      </c>
    </row>
    <row r="600" spans="1:27" x14ac:dyDescent="0.25">
      <c r="A600">
        <v>596</v>
      </c>
      <c r="B600" t="str">
        <f t="shared" si="21"/>
        <v>1148668</v>
      </c>
      <c r="C600" s="3" t="s">
        <v>833</v>
      </c>
      <c r="D600" t="s">
        <v>1772</v>
      </c>
      <c r="E600" t="s">
        <v>491</v>
      </c>
      <c r="G600" t="s">
        <v>2105</v>
      </c>
      <c r="H600" t="s">
        <v>1</v>
      </c>
      <c r="I600" t="s">
        <v>1</v>
      </c>
      <c r="L600" t="s">
        <v>1</v>
      </c>
      <c r="M600" t="s">
        <v>1</v>
      </c>
      <c r="Q600" t="s">
        <v>1</v>
      </c>
      <c r="R600" t="s">
        <v>2116</v>
      </c>
      <c r="S600" t="s">
        <v>1773</v>
      </c>
      <c r="T600">
        <f>IF('1. Data'!E600="e19",1,IF('1. Data'!E600="m19",1,IF('1. Data'!E600="l19",1,0)))</f>
        <v>0</v>
      </c>
      <c r="U600">
        <f>IF('1. Data'!E600="e18",1,IF('1. Data'!E600="m18",1,IF('1. Data'!E600="l18",1,0)))</f>
        <v>1</v>
      </c>
      <c r="V600">
        <f>IF('1. Data'!K600="y",IF(T600=1,1,0),0)</f>
        <v>0</v>
      </c>
      <c r="W600">
        <f>IF('1. Data'!K600="y",IF(U600=1,1,0),0)</f>
        <v>0</v>
      </c>
      <c r="X600">
        <f>IF('1. Data'!L600="y",IF(T600=1,1,0),0)</f>
        <v>0</v>
      </c>
      <c r="Y600">
        <f>IF('1. Data'!L600="y",IF(U600=1,1,0),0)</f>
        <v>1</v>
      </c>
      <c r="Z600">
        <f t="shared" si="22"/>
        <v>0</v>
      </c>
      <c r="AA600">
        <f t="shared" si="23"/>
        <v>0</v>
      </c>
    </row>
    <row r="601" spans="1:27" x14ac:dyDescent="0.25">
      <c r="A601">
        <v>597</v>
      </c>
      <c r="B601" t="str">
        <f t="shared" si="21"/>
        <v>1131479</v>
      </c>
      <c r="C601" s="3" t="s">
        <v>1776</v>
      </c>
      <c r="D601" t="s">
        <v>1774</v>
      </c>
      <c r="E601" t="s">
        <v>3</v>
      </c>
      <c r="G601" t="s">
        <v>2105</v>
      </c>
      <c r="I601" t="s">
        <v>1</v>
      </c>
      <c r="J601" t="s">
        <v>1</v>
      </c>
      <c r="R601" t="s">
        <v>2116</v>
      </c>
      <c r="S601" t="s">
        <v>1775</v>
      </c>
      <c r="T601">
        <f>IF('1. Data'!E601="e19",1,IF('1. Data'!E601="m19",1,IF('1. Data'!E601="l19",1,0)))</f>
        <v>0</v>
      </c>
      <c r="U601">
        <f>IF('1. Data'!E601="e18",1,IF('1. Data'!E601="m18",1,IF('1. Data'!E601="l18",1,0)))</f>
        <v>1</v>
      </c>
      <c r="V601">
        <f>IF('1. Data'!K601="y",IF(T601=1,1,0),0)</f>
        <v>0</v>
      </c>
      <c r="W601">
        <f>IF('1. Data'!K601="y",IF(U601=1,1,0),0)</f>
        <v>0</v>
      </c>
      <c r="X601">
        <f>IF('1. Data'!L601="y",IF(T601=1,1,0),0)</f>
        <v>0</v>
      </c>
      <c r="Y601">
        <f>IF('1. Data'!L601="y",IF(U601=1,1,0),0)</f>
        <v>0</v>
      </c>
      <c r="Z601">
        <f t="shared" si="22"/>
        <v>1</v>
      </c>
      <c r="AA601">
        <f t="shared" si="23"/>
        <v>1</v>
      </c>
    </row>
    <row r="602" spans="1:27" x14ac:dyDescent="0.25">
      <c r="A602">
        <v>598</v>
      </c>
      <c r="B602" t="str">
        <f t="shared" si="21"/>
        <v>1191248</v>
      </c>
      <c r="C602" s="3" t="s">
        <v>1779</v>
      </c>
      <c r="D602" t="s">
        <v>1777</v>
      </c>
      <c r="E602" t="s">
        <v>2</v>
      </c>
      <c r="G602" t="s">
        <v>2105</v>
      </c>
      <c r="I602" t="s">
        <v>1</v>
      </c>
      <c r="O602" t="s">
        <v>1</v>
      </c>
      <c r="R602" t="s">
        <v>2116</v>
      </c>
      <c r="S602" t="s">
        <v>1778</v>
      </c>
      <c r="T602">
        <f>IF('1. Data'!E602="e19",1,IF('1. Data'!E602="m19",1,IF('1. Data'!E602="l19",1,0)))</f>
        <v>0</v>
      </c>
      <c r="U602">
        <f>IF('1. Data'!E602="e18",1,IF('1. Data'!E602="m18",1,IF('1. Data'!E602="l18",1,0)))</f>
        <v>1</v>
      </c>
      <c r="V602">
        <f>IF('1. Data'!K602="y",IF(T602=1,1,0),0)</f>
        <v>0</v>
      </c>
      <c r="W602">
        <f>IF('1. Data'!K602="y",IF(U602=1,1,0),0)</f>
        <v>0</v>
      </c>
      <c r="X602">
        <f>IF('1. Data'!L602="y",IF(T602=1,1,0),0)</f>
        <v>0</v>
      </c>
      <c r="Y602">
        <f>IF('1. Data'!L602="y",IF(U602=1,1,0),0)</f>
        <v>0</v>
      </c>
      <c r="Z602">
        <f t="shared" si="22"/>
        <v>1</v>
      </c>
      <c r="AA602">
        <f t="shared" si="23"/>
        <v>0</v>
      </c>
    </row>
    <row r="603" spans="1:27" x14ac:dyDescent="0.25">
      <c r="A603">
        <v>599</v>
      </c>
      <c r="B603" t="str">
        <f t="shared" si="21"/>
        <v>1192141</v>
      </c>
      <c r="C603" s="3" t="s">
        <v>1781</v>
      </c>
      <c r="D603" t="s">
        <v>1780</v>
      </c>
      <c r="E603" t="s">
        <v>2</v>
      </c>
      <c r="F603">
        <v>1780</v>
      </c>
      <c r="G603" t="s">
        <v>2105</v>
      </c>
      <c r="H603" t="s">
        <v>1</v>
      </c>
      <c r="I603" t="s">
        <v>1</v>
      </c>
      <c r="R603" t="s">
        <v>2126</v>
      </c>
      <c r="S603" t="s">
        <v>1614</v>
      </c>
      <c r="T603">
        <f>IF('1. Data'!E603="e19",1,IF('1. Data'!E603="m19",1,IF('1. Data'!E603="l19",1,0)))</f>
        <v>0</v>
      </c>
      <c r="U603">
        <f>IF('1. Data'!E603="e18",1,IF('1. Data'!E603="m18",1,IF('1. Data'!E603="l18",1,0)))</f>
        <v>1</v>
      </c>
      <c r="V603">
        <f>IF('1. Data'!K603="y",IF(T603=1,1,0),0)</f>
        <v>0</v>
      </c>
      <c r="W603">
        <f>IF('1. Data'!K603="y",IF(U603=1,1,0),0)</f>
        <v>0</v>
      </c>
      <c r="X603">
        <f>IF('1. Data'!L603="y",IF(T603=1,1,0),0)</f>
        <v>0</v>
      </c>
      <c r="Y603">
        <f>IF('1. Data'!L603="y",IF(U603=1,1,0),0)</f>
        <v>0</v>
      </c>
      <c r="Z603">
        <f t="shared" si="22"/>
        <v>0</v>
      </c>
      <c r="AA603">
        <f t="shared" si="23"/>
        <v>0</v>
      </c>
    </row>
    <row r="604" spans="1:27" x14ac:dyDescent="0.25">
      <c r="A604">
        <v>600</v>
      </c>
      <c r="B604" t="str">
        <f t="shared" si="21"/>
        <v>1056074</v>
      </c>
      <c r="C604" s="3" t="s">
        <v>1784</v>
      </c>
      <c r="D604" t="s">
        <v>1782</v>
      </c>
      <c r="E604" t="s">
        <v>2060</v>
      </c>
      <c r="F604">
        <v>1636</v>
      </c>
      <c r="G604" t="s">
        <v>2105</v>
      </c>
      <c r="H604" t="s">
        <v>1</v>
      </c>
      <c r="I604" t="s">
        <v>1</v>
      </c>
      <c r="M604" t="s">
        <v>1</v>
      </c>
      <c r="R604" t="s">
        <v>2125</v>
      </c>
      <c r="S604" t="s">
        <v>1783</v>
      </c>
      <c r="T604">
        <f>IF('1. Data'!E604="e19",1,IF('1. Data'!E604="m19",1,IF('1. Data'!E604="l19",1,0)))</f>
        <v>0</v>
      </c>
      <c r="U604">
        <f>IF('1. Data'!E604="e18",1,IF('1. Data'!E604="m18",1,IF('1. Data'!E604="l18",1,0)))</f>
        <v>0</v>
      </c>
      <c r="V604">
        <f>IF('1. Data'!K604="y",IF(T604=1,1,0),0)</f>
        <v>0</v>
      </c>
      <c r="W604">
        <f>IF('1. Data'!K604="y",IF(U604=1,1,0),0)</f>
        <v>0</v>
      </c>
      <c r="X604">
        <f>IF('1. Data'!L604="y",IF(T604=1,1,0),0)</f>
        <v>0</v>
      </c>
      <c r="Y604">
        <f>IF('1. Data'!L604="y",IF(U604=1,1,0),0)</f>
        <v>0</v>
      </c>
      <c r="Z604">
        <f t="shared" si="22"/>
        <v>0</v>
      </c>
      <c r="AA604">
        <f t="shared" si="23"/>
        <v>0</v>
      </c>
    </row>
    <row r="605" spans="1:27" x14ac:dyDescent="0.25">
      <c r="A605">
        <v>601</v>
      </c>
      <c r="B605" t="str">
        <f t="shared" si="21"/>
        <v>1201353</v>
      </c>
      <c r="C605" s="3" t="s">
        <v>1787</v>
      </c>
      <c r="D605" t="s">
        <v>1785</v>
      </c>
      <c r="E605" t="s">
        <v>0</v>
      </c>
      <c r="G605" t="s">
        <v>2105</v>
      </c>
      <c r="H605" t="s">
        <v>1</v>
      </c>
      <c r="I605" t="s">
        <v>1</v>
      </c>
      <c r="M605" t="s">
        <v>1</v>
      </c>
      <c r="R605" t="s">
        <v>2121</v>
      </c>
      <c r="S605" t="s">
        <v>1786</v>
      </c>
      <c r="T605">
        <f>IF('1. Data'!E605="e19",1,IF('1. Data'!E605="m19",1,IF('1. Data'!E605="l19",1,0)))</f>
        <v>1</v>
      </c>
      <c r="U605">
        <f>IF('1. Data'!E605="e18",1,IF('1. Data'!E605="m18",1,IF('1. Data'!E605="l18",1,0)))</f>
        <v>0</v>
      </c>
      <c r="V605">
        <f>IF('1. Data'!K605="y",IF(T605=1,1,0),0)</f>
        <v>0</v>
      </c>
      <c r="W605">
        <f>IF('1. Data'!K605="y",IF(U605=1,1,0),0)</f>
        <v>0</v>
      </c>
      <c r="X605">
        <f>IF('1. Data'!L605="y",IF(T605=1,1,0),0)</f>
        <v>0</v>
      </c>
      <c r="Y605">
        <f>IF('1. Data'!L605="y",IF(U605=1,1,0),0)</f>
        <v>0</v>
      </c>
      <c r="Z605">
        <f t="shared" si="22"/>
        <v>0</v>
      </c>
      <c r="AA605">
        <f t="shared" si="23"/>
        <v>0</v>
      </c>
    </row>
    <row r="606" spans="1:27" x14ac:dyDescent="0.25">
      <c r="A606">
        <v>602</v>
      </c>
      <c r="B606" t="str">
        <f t="shared" si="21"/>
        <v>1316910</v>
      </c>
      <c r="C606" s="3" t="s">
        <v>1790</v>
      </c>
      <c r="D606" t="s">
        <v>1788</v>
      </c>
      <c r="E606" t="s">
        <v>0</v>
      </c>
      <c r="F606">
        <v>1832</v>
      </c>
      <c r="G606" t="s">
        <v>2105</v>
      </c>
      <c r="I606" t="s">
        <v>1</v>
      </c>
      <c r="K606" t="s">
        <v>1</v>
      </c>
      <c r="R606" t="s">
        <v>2116</v>
      </c>
      <c r="S606" t="s">
        <v>1789</v>
      </c>
      <c r="T606">
        <f>IF('1. Data'!E606="e19",1,IF('1. Data'!E606="m19",1,IF('1. Data'!E606="l19",1,0)))</f>
        <v>1</v>
      </c>
      <c r="U606">
        <f>IF('1. Data'!E606="e18",1,IF('1. Data'!E606="m18",1,IF('1. Data'!E606="l18",1,0)))</f>
        <v>0</v>
      </c>
      <c r="V606">
        <f>IF('1. Data'!K606="y",IF(T606=1,1,0),0)</f>
        <v>1</v>
      </c>
      <c r="W606">
        <f>IF('1. Data'!K606="y",IF(U606=1,1,0),0)</f>
        <v>0</v>
      </c>
      <c r="X606">
        <f>IF('1. Data'!L606="y",IF(T606=1,1,0),0)</f>
        <v>0</v>
      </c>
      <c r="Y606">
        <f>IF('1. Data'!L606="y",IF(U606=1,1,0),0)</f>
        <v>0</v>
      </c>
      <c r="Z606">
        <f t="shared" si="22"/>
        <v>1</v>
      </c>
      <c r="AA606">
        <f t="shared" si="23"/>
        <v>0</v>
      </c>
    </row>
    <row r="607" spans="1:27" x14ac:dyDescent="0.25">
      <c r="A607">
        <v>603</v>
      </c>
      <c r="B607" t="str">
        <f t="shared" si="21"/>
        <v>1375240</v>
      </c>
      <c r="C607" s="3" t="s">
        <v>1792</v>
      </c>
      <c r="D607" t="s">
        <v>1791</v>
      </c>
      <c r="E607" t="s">
        <v>492</v>
      </c>
      <c r="F607">
        <v>1835</v>
      </c>
      <c r="G607" t="s">
        <v>2105</v>
      </c>
      <c r="H607" t="s">
        <v>1</v>
      </c>
      <c r="I607" t="s">
        <v>1</v>
      </c>
      <c r="N607" t="s">
        <v>1</v>
      </c>
      <c r="R607" t="s">
        <v>2123</v>
      </c>
      <c r="S607" t="s">
        <v>1662</v>
      </c>
      <c r="T607">
        <f>IF('1. Data'!E607="e19",1,IF('1. Data'!E607="m19",1,IF('1. Data'!E607="l19",1,0)))</f>
        <v>1</v>
      </c>
      <c r="U607">
        <f>IF('1. Data'!E607="e18",1,IF('1. Data'!E607="m18",1,IF('1. Data'!E607="l18",1,0)))</f>
        <v>0</v>
      </c>
      <c r="V607">
        <f>IF('1. Data'!K607="y",IF(T607=1,1,0),0)</f>
        <v>0</v>
      </c>
      <c r="W607">
        <f>IF('1. Data'!K607="y",IF(U607=1,1,0),0)</f>
        <v>0</v>
      </c>
      <c r="X607">
        <f>IF('1. Data'!L607="y",IF(T607=1,1,0),0)</f>
        <v>0</v>
      </c>
      <c r="Y607">
        <f>IF('1. Data'!L607="y",IF(U607=1,1,0),0)</f>
        <v>0</v>
      </c>
      <c r="Z607">
        <f t="shared" si="22"/>
        <v>0</v>
      </c>
      <c r="AA607">
        <f t="shared" si="23"/>
        <v>0</v>
      </c>
    </row>
    <row r="608" spans="1:27" x14ac:dyDescent="0.25">
      <c r="A608">
        <v>604</v>
      </c>
      <c r="B608" t="str">
        <f t="shared" si="21"/>
        <v>1037876</v>
      </c>
      <c r="C608" s="3" t="s">
        <v>1795</v>
      </c>
      <c r="D608" t="s">
        <v>1793</v>
      </c>
      <c r="E608" t="s">
        <v>0</v>
      </c>
      <c r="G608" t="s">
        <v>2105</v>
      </c>
      <c r="H608" t="s">
        <v>1</v>
      </c>
      <c r="I608" t="s">
        <v>1</v>
      </c>
      <c r="J608" t="s">
        <v>1</v>
      </c>
      <c r="R608" t="s">
        <v>2126</v>
      </c>
      <c r="S608" t="s">
        <v>1794</v>
      </c>
      <c r="T608">
        <f>IF('1. Data'!E608="e19",1,IF('1. Data'!E608="m19",1,IF('1. Data'!E608="l19",1,0)))</f>
        <v>1</v>
      </c>
      <c r="U608">
        <f>IF('1. Data'!E608="e18",1,IF('1. Data'!E608="m18",1,IF('1. Data'!E608="l18",1,0)))</f>
        <v>0</v>
      </c>
      <c r="V608">
        <f>IF('1. Data'!K608="y",IF(T608=1,1,0),0)</f>
        <v>0</v>
      </c>
      <c r="W608">
        <f>IF('1. Data'!K608="y",IF(U608=1,1,0),0)</f>
        <v>0</v>
      </c>
      <c r="X608">
        <f>IF('1. Data'!L608="y",IF(T608=1,1,0),0)</f>
        <v>0</v>
      </c>
      <c r="Y608">
        <f>IF('1. Data'!L608="y",IF(U608=1,1,0),0)</f>
        <v>0</v>
      </c>
      <c r="Z608">
        <f t="shared" si="22"/>
        <v>0</v>
      </c>
      <c r="AA608">
        <f t="shared" si="23"/>
        <v>0</v>
      </c>
    </row>
    <row r="609" spans="1:27" x14ac:dyDescent="0.25">
      <c r="A609">
        <v>605</v>
      </c>
      <c r="B609" t="str">
        <f t="shared" si="21"/>
        <v>1286654</v>
      </c>
      <c r="C609" s="3" t="s">
        <v>1797</v>
      </c>
      <c r="D609" t="s">
        <v>1796</v>
      </c>
      <c r="E609" t="s">
        <v>0</v>
      </c>
      <c r="F609">
        <v>1832</v>
      </c>
      <c r="G609" t="s">
        <v>2105</v>
      </c>
      <c r="H609" t="s">
        <v>1</v>
      </c>
      <c r="I609" t="s">
        <v>1</v>
      </c>
      <c r="J609" t="s">
        <v>1</v>
      </c>
      <c r="K609" t="s">
        <v>1</v>
      </c>
      <c r="R609" t="s">
        <v>2126</v>
      </c>
      <c r="S609" t="s">
        <v>1514</v>
      </c>
      <c r="T609">
        <f>IF('1. Data'!E609="e19",1,IF('1. Data'!E609="m19",1,IF('1. Data'!E609="l19",1,0)))</f>
        <v>1</v>
      </c>
      <c r="U609">
        <f>IF('1. Data'!E609="e18",1,IF('1. Data'!E609="m18",1,IF('1. Data'!E609="l18",1,0)))</f>
        <v>0</v>
      </c>
      <c r="V609">
        <f>IF('1. Data'!K609="y",IF(T609=1,1,0),0)</f>
        <v>1</v>
      </c>
      <c r="W609">
        <f>IF('1. Data'!K609="y",IF(U609=1,1,0),0)</f>
        <v>0</v>
      </c>
      <c r="X609">
        <f>IF('1. Data'!L609="y",IF(T609=1,1,0),0)</f>
        <v>0</v>
      </c>
      <c r="Y609">
        <f>IF('1. Data'!L609="y",IF(U609=1,1,0),0)</f>
        <v>0</v>
      </c>
      <c r="Z609">
        <f t="shared" si="22"/>
        <v>0</v>
      </c>
      <c r="AA609">
        <f t="shared" si="23"/>
        <v>0</v>
      </c>
    </row>
    <row r="610" spans="1:27" x14ac:dyDescent="0.25">
      <c r="A610">
        <v>606</v>
      </c>
      <c r="B610" t="str">
        <f t="shared" si="21"/>
        <v>1131351</v>
      </c>
      <c r="C610" s="3" t="s">
        <v>1800</v>
      </c>
      <c r="D610" t="s">
        <v>1798</v>
      </c>
      <c r="E610" t="s">
        <v>0</v>
      </c>
      <c r="F610">
        <v>1812</v>
      </c>
      <c r="G610" t="s">
        <v>2105</v>
      </c>
      <c r="J610" t="s">
        <v>1</v>
      </c>
      <c r="R610" t="s">
        <v>2116</v>
      </c>
      <c r="S610" t="s">
        <v>1799</v>
      </c>
      <c r="T610">
        <f>IF('1. Data'!E610="e19",1,IF('1. Data'!E610="m19",1,IF('1. Data'!E610="l19",1,0)))</f>
        <v>1</v>
      </c>
      <c r="U610">
        <f>IF('1. Data'!E610="e18",1,IF('1. Data'!E610="m18",1,IF('1. Data'!E610="l18",1,0)))</f>
        <v>0</v>
      </c>
      <c r="V610">
        <f>IF('1. Data'!K610="y",IF(T610=1,1,0),0)</f>
        <v>0</v>
      </c>
      <c r="W610">
        <f>IF('1. Data'!K610="y",IF(U610=1,1,0),0)</f>
        <v>0</v>
      </c>
      <c r="X610">
        <f>IF('1. Data'!L610="y",IF(T610=1,1,0),0)</f>
        <v>0</v>
      </c>
      <c r="Y610">
        <f>IF('1. Data'!L610="y",IF(U610=1,1,0),0)</f>
        <v>0</v>
      </c>
      <c r="Z610">
        <f t="shared" si="22"/>
        <v>0</v>
      </c>
      <c r="AA610">
        <f t="shared" si="23"/>
        <v>1</v>
      </c>
    </row>
    <row r="611" spans="1:27" x14ac:dyDescent="0.25">
      <c r="A611">
        <v>607</v>
      </c>
      <c r="B611" t="str">
        <f t="shared" si="21"/>
        <v>1131415</v>
      </c>
      <c r="C611" s="3" t="s">
        <v>1803</v>
      </c>
      <c r="D611" t="s">
        <v>1801</v>
      </c>
      <c r="E611" t="s">
        <v>2</v>
      </c>
      <c r="G611" t="s">
        <v>2105</v>
      </c>
      <c r="I611" t="s">
        <v>1</v>
      </c>
      <c r="J611" t="s">
        <v>1</v>
      </c>
      <c r="R611" t="s">
        <v>2116</v>
      </c>
      <c r="S611" t="s">
        <v>1802</v>
      </c>
      <c r="T611">
        <f>IF('1. Data'!E611="e19",1,IF('1. Data'!E611="m19",1,IF('1. Data'!E611="l19",1,0)))</f>
        <v>0</v>
      </c>
      <c r="U611">
        <f>IF('1. Data'!E611="e18",1,IF('1. Data'!E611="m18",1,IF('1. Data'!E611="l18",1,0)))</f>
        <v>1</v>
      </c>
      <c r="V611">
        <f>IF('1. Data'!K611="y",IF(T611=1,1,0),0)</f>
        <v>0</v>
      </c>
      <c r="W611">
        <f>IF('1. Data'!K611="y",IF(U611=1,1,0),0)</f>
        <v>0</v>
      </c>
      <c r="X611">
        <f>IF('1. Data'!L611="y",IF(T611=1,1,0),0)</f>
        <v>0</v>
      </c>
      <c r="Y611">
        <f>IF('1. Data'!L611="y",IF(U611=1,1,0),0)</f>
        <v>0</v>
      </c>
      <c r="Z611">
        <f t="shared" si="22"/>
        <v>1</v>
      </c>
      <c r="AA611">
        <f t="shared" si="23"/>
        <v>1</v>
      </c>
    </row>
    <row r="612" spans="1:27" x14ac:dyDescent="0.25">
      <c r="A612">
        <v>608</v>
      </c>
      <c r="B612" t="str">
        <f t="shared" si="21"/>
        <v>1374704</v>
      </c>
      <c r="C612" s="3" t="s">
        <v>1806</v>
      </c>
      <c r="D612" t="s">
        <v>1804</v>
      </c>
      <c r="E612" t="s">
        <v>0</v>
      </c>
      <c r="G612" t="s">
        <v>2105</v>
      </c>
      <c r="H612" t="s">
        <v>1</v>
      </c>
      <c r="I612" t="s">
        <v>1</v>
      </c>
      <c r="J612" t="s">
        <v>1</v>
      </c>
      <c r="R612" t="s">
        <v>2126</v>
      </c>
      <c r="S612" t="s">
        <v>1805</v>
      </c>
      <c r="T612">
        <f>IF('1. Data'!E612="e19",1,IF('1. Data'!E612="m19",1,IF('1. Data'!E612="l19",1,0)))</f>
        <v>1</v>
      </c>
      <c r="U612">
        <f>IF('1. Data'!E612="e18",1,IF('1. Data'!E612="m18",1,IF('1. Data'!E612="l18",1,0)))</f>
        <v>0</v>
      </c>
      <c r="V612">
        <f>IF('1. Data'!K612="y",IF(T612=1,1,0),0)</f>
        <v>0</v>
      </c>
      <c r="W612">
        <f>IF('1. Data'!K612="y",IF(U612=1,1,0),0)</f>
        <v>0</v>
      </c>
      <c r="X612">
        <f>IF('1. Data'!L612="y",IF(T612=1,1,0),0)</f>
        <v>0</v>
      </c>
      <c r="Y612">
        <f>IF('1. Data'!L612="y",IF(U612=1,1,0),0)</f>
        <v>0</v>
      </c>
      <c r="Z612">
        <f t="shared" si="22"/>
        <v>0</v>
      </c>
      <c r="AA612">
        <f t="shared" si="23"/>
        <v>0</v>
      </c>
    </row>
    <row r="613" spans="1:27" x14ac:dyDescent="0.25">
      <c r="A613">
        <v>609</v>
      </c>
      <c r="B613" t="str">
        <f t="shared" si="21"/>
        <v>1256210</v>
      </c>
      <c r="C613" s="3" t="s">
        <v>1808</v>
      </c>
      <c r="D613" t="s">
        <v>1807</v>
      </c>
      <c r="E613" t="s">
        <v>492</v>
      </c>
      <c r="F613">
        <v>1852</v>
      </c>
      <c r="G613" t="s">
        <v>2105</v>
      </c>
      <c r="H613" t="s">
        <v>1</v>
      </c>
      <c r="I613" t="s">
        <v>1</v>
      </c>
      <c r="N613" t="s">
        <v>1</v>
      </c>
      <c r="R613" t="s">
        <v>2123</v>
      </c>
      <c r="S613" t="s">
        <v>1662</v>
      </c>
      <c r="T613">
        <f>IF('1. Data'!E613="e19",1,IF('1. Data'!E613="m19",1,IF('1. Data'!E613="l19",1,0)))</f>
        <v>1</v>
      </c>
      <c r="U613">
        <f>IF('1. Data'!E613="e18",1,IF('1. Data'!E613="m18",1,IF('1. Data'!E613="l18",1,0)))</f>
        <v>0</v>
      </c>
      <c r="V613">
        <f>IF('1. Data'!K613="y",IF(T613=1,1,0),0)</f>
        <v>0</v>
      </c>
      <c r="W613">
        <f>IF('1. Data'!K613="y",IF(U613=1,1,0),0)</f>
        <v>0</v>
      </c>
      <c r="X613">
        <f>IF('1. Data'!L613="y",IF(T613=1,1,0),0)</f>
        <v>0</v>
      </c>
      <c r="Y613">
        <f>IF('1. Data'!L613="y",IF(U613=1,1,0),0)</f>
        <v>0</v>
      </c>
      <c r="Z613">
        <f t="shared" si="22"/>
        <v>0</v>
      </c>
      <c r="AA613">
        <f t="shared" si="23"/>
        <v>0</v>
      </c>
    </row>
    <row r="614" spans="1:27" x14ac:dyDescent="0.25">
      <c r="A614">
        <v>610</v>
      </c>
      <c r="B614" t="str">
        <f t="shared" si="21"/>
        <v>1286814</v>
      </c>
      <c r="C614" s="3" t="s">
        <v>1811</v>
      </c>
      <c r="D614" t="s">
        <v>1809</v>
      </c>
      <c r="E614" t="s">
        <v>0</v>
      </c>
      <c r="G614" t="s">
        <v>2105</v>
      </c>
      <c r="H614" t="s">
        <v>1</v>
      </c>
      <c r="I614" t="s">
        <v>1</v>
      </c>
      <c r="R614" t="s">
        <v>2126</v>
      </c>
      <c r="S614" t="s">
        <v>1810</v>
      </c>
      <c r="T614">
        <f>IF('1. Data'!E614="e19",1,IF('1. Data'!E614="m19",1,IF('1. Data'!E614="l19",1,0)))</f>
        <v>1</v>
      </c>
      <c r="U614">
        <f>IF('1. Data'!E614="e18",1,IF('1. Data'!E614="m18",1,IF('1. Data'!E614="l18",1,0)))</f>
        <v>0</v>
      </c>
      <c r="V614">
        <f>IF('1. Data'!K614="y",IF(T614=1,1,0),0)</f>
        <v>0</v>
      </c>
      <c r="W614">
        <f>IF('1. Data'!K614="y",IF(U614=1,1,0),0)</f>
        <v>0</v>
      </c>
      <c r="X614">
        <f>IF('1. Data'!L614="y",IF(T614=1,1,0),0)</f>
        <v>0</v>
      </c>
      <c r="Y614">
        <f>IF('1. Data'!L614="y",IF(U614=1,1,0),0)</f>
        <v>0</v>
      </c>
      <c r="Z614">
        <f t="shared" si="22"/>
        <v>0</v>
      </c>
      <c r="AA614">
        <f t="shared" si="23"/>
        <v>0</v>
      </c>
    </row>
    <row r="615" spans="1:27" x14ac:dyDescent="0.25">
      <c r="A615">
        <v>611</v>
      </c>
      <c r="B615" t="str">
        <f t="shared" si="21"/>
        <v>1131494</v>
      </c>
      <c r="C615" s="3" t="s">
        <v>1814</v>
      </c>
      <c r="D615" t="s">
        <v>1812</v>
      </c>
      <c r="E615" t="s">
        <v>493</v>
      </c>
      <c r="G615" t="s">
        <v>2105</v>
      </c>
      <c r="H615" t="s">
        <v>1</v>
      </c>
      <c r="I615" t="s">
        <v>1</v>
      </c>
      <c r="R615" t="s">
        <v>2116</v>
      </c>
      <c r="S615" t="s">
        <v>1813</v>
      </c>
      <c r="T615">
        <f>IF('1. Data'!E615="e19",1,IF('1. Data'!E615="m19",1,IF('1. Data'!E615="l19",1,0)))</f>
        <v>1</v>
      </c>
      <c r="U615">
        <f>IF('1. Data'!E615="e18",1,IF('1. Data'!E615="m18",1,IF('1. Data'!E615="l18",1,0)))</f>
        <v>0</v>
      </c>
      <c r="V615">
        <f>IF('1. Data'!K615="y",IF(T615=1,1,0),0)</f>
        <v>0</v>
      </c>
      <c r="W615">
        <f>IF('1. Data'!K615="y",IF(U615=1,1,0),0)</f>
        <v>0</v>
      </c>
      <c r="X615">
        <f>IF('1. Data'!L615="y",IF(T615=1,1,0),0)</f>
        <v>0</v>
      </c>
      <c r="Y615">
        <f>IF('1. Data'!L615="y",IF(U615=1,1,0),0)</f>
        <v>0</v>
      </c>
      <c r="Z615">
        <f t="shared" si="22"/>
        <v>0</v>
      </c>
      <c r="AA615">
        <f t="shared" si="23"/>
        <v>0</v>
      </c>
    </row>
    <row r="616" spans="1:27" x14ac:dyDescent="0.25">
      <c r="A616">
        <v>612</v>
      </c>
      <c r="B616" t="str">
        <f t="shared" si="21"/>
        <v>1191400</v>
      </c>
      <c r="C616" s="3" t="s">
        <v>1816</v>
      </c>
      <c r="D616" t="s">
        <v>1815</v>
      </c>
      <c r="E616" t="s">
        <v>2060</v>
      </c>
      <c r="G616" t="s">
        <v>2105</v>
      </c>
      <c r="H616" t="s">
        <v>1</v>
      </c>
      <c r="I616" t="s">
        <v>1</v>
      </c>
      <c r="J616" t="s">
        <v>1</v>
      </c>
      <c r="R616" t="s">
        <v>2126</v>
      </c>
      <c r="S616" t="s">
        <v>1600</v>
      </c>
      <c r="T616">
        <f>IF('1. Data'!E616="e19",1,IF('1. Data'!E616="m19",1,IF('1. Data'!E616="l19",1,0)))</f>
        <v>0</v>
      </c>
      <c r="U616">
        <f>IF('1. Data'!E616="e18",1,IF('1. Data'!E616="m18",1,IF('1. Data'!E616="l18",1,0)))</f>
        <v>0</v>
      </c>
      <c r="V616">
        <f>IF('1. Data'!K616="y",IF(T616=1,1,0),0)</f>
        <v>0</v>
      </c>
      <c r="W616">
        <f>IF('1. Data'!K616="y",IF(U616=1,1,0),0)</f>
        <v>0</v>
      </c>
      <c r="X616">
        <f>IF('1. Data'!L616="y",IF(T616=1,1,0),0)</f>
        <v>0</v>
      </c>
      <c r="Y616">
        <f>IF('1. Data'!L616="y",IF(U616=1,1,0),0)</f>
        <v>0</v>
      </c>
      <c r="Z616">
        <f t="shared" si="22"/>
        <v>0</v>
      </c>
      <c r="AA616">
        <f t="shared" si="23"/>
        <v>0</v>
      </c>
    </row>
    <row r="617" spans="1:27" x14ac:dyDescent="0.25">
      <c r="A617">
        <v>613</v>
      </c>
      <c r="B617" t="str">
        <f t="shared" si="21"/>
        <v>1316240</v>
      </c>
      <c r="C617" s="3" t="s">
        <v>1819</v>
      </c>
      <c r="D617" t="s">
        <v>1817</v>
      </c>
      <c r="E617" t="s">
        <v>491</v>
      </c>
      <c r="G617" t="s">
        <v>2105</v>
      </c>
      <c r="H617" t="s">
        <v>1</v>
      </c>
      <c r="I617" t="s">
        <v>1</v>
      </c>
      <c r="M617" t="s">
        <v>1</v>
      </c>
      <c r="R617" t="s">
        <v>2116</v>
      </c>
      <c r="S617" t="s">
        <v>1818</v>
      </c>
      <c r="T617">
        <f>IF('1. Data'!E617="e19",1,IF('1. Data'!E617="m19",1,IF('1. Data'!E617="l19",1,0)))</f>
        <v>0</v>
      </c>
      <c r="U617">
        <f>IF('1. Data'!E617="e18",1,IF('1. Data'!E617="m18",1,IF('1. Data'!E617="l18",1,0)))</f>
        <v>1</v>
      </c>
      <c r="V617">
        <f>IF('1. Data'!K617="y",IF(T617=1,1,0),0)</f>
        <v>0</v>
      </c>
      <c r="W617">
        <f>IF('1. Data'!K617="y",IF(U617=1,1,0),0)</f>
        <v>0</v>
      </c>
      <c r="X617">
        <f>IF('1. Data'!L617="y",IF(T617=1,1,0),0)</f>
        <v>0</v>
      </c>
      <c r="Y617">
        <f>IF('1. Data'!L617="y",IF(U617=1,1,0),0)</f>
        <v>0</v>
      </c>
      <c r="Z617">
        <f t="shared" si="22"/>
        <v>0</v>
      </c>
      <c r="AA617">
        <f t="shared" si="23"/>
        <v>0</v>
      </c>
    </row>
    <row r="618" spans="1:27" x14ac:dyDescent="0.25">
      <c r="A618">
        <v>614</v>
      </c>
      <c r="B618" t="str">
        <f t="shared" si="21"/>
        <v>1037892</v>
      </c>
      <c r="C618" s="3" t="s">
        <v>1821</v>
      </c>
      <c r="D618" t="s">
        <v>1820</v>
      </c>
      <c r="E618" t="s">
        <v>3</v>
      </c>
      <c r="G618" t="s">
        <v>2105</v>
      </c>
      <c r="H618" t="s">
        <v>1</v>
      </c>
      <c r="I618" t="s">
        <v>1</v>
      </c>
      <c r="J618" t="s">
        <v>1</v>
      </c>
      <c r="R618" t="s">
        <v>2126</v>
      </c>
      <c r="S618" t="s">
        <v>1588</v>
      </c>
      <c r="T618">
        <f>IF('1. Data'!E618="e19",1,IF('1. Data'!E618="m19",1,IF('1. Data'!E618="l19",1,0)))</f>
        <v>0</v>
      </c>
      <c r="U618">
        <f>IF('1. Data'!E618="e18",1,IF('1. Data'!E618="m18",1,IF('1. Data'!E618="l18",1,0)))</f>
        <v>1</v>
      </c>
      <c r="V618">
        <f>IF('1. Data'!K618="y",IF(T618=1,1,0),0)</f>
        <v>0</v>
      </c>
      <c r="W618">
        <f>IF('1. Data'!K618="y",IF(U618=1,1,0),0)</f>
        <v>0</v>
      </c>
      <c r="X618">
        <f>IF('1. Data'!L618="y",IF(T618=1,1,0),0)</f>
        <v>0</v>
      </c>
      <c r="Y618">
        <f>IF('1. Data'!L618="y",IF(U618=1,1,0),0)</f>
        <v>0</v>
      </c>
      <c r="Z618">
        <f t="shared" si="22"/>
        <v>0</v>
      </c>
      <c r="AA618">
        <f t="shared" si="23"/>
        <v>0</v>
      </c>
    </row>
    <row r="619" spans="1:27" x14ac:dyDescent="0.25">
      <c r="A619">
        <v>615</v>
      </c>
      <c r="B619" t="str">
        <f t="shared" si="21"/>
        <v>1151402</v>
      </c>
      <c r="C619" s="3" t="s">
        <v>909</v>
      </c>
      <c r="D619" t="s">
        <v>1822</v>
      </c>
      <c r="E619" t="s">
        <v>3</v>
      </c>
      <c r="G619" t="s">
        <v>2105</v>
      </c>
      <c r="H619" t="s">
        <v>1</v>
      </c>
      <c r="I619" t="s">
        <v>1</v>
      </c>
      <c r="J619" t="s">
        <v>1</v>
      </c>
      <c r="L619" t="s">
        <v>1</v>
      </c>
      <c r="Q619" t="s">
        <v>1</v>
      </c>
      <c r="R619" t="s">
        <v>2116</v>
      </c>
      <c r="S619" t="s">
        <v>1823</v>
      </c>
      <c r="T619">
        <f>IF('1. Data'!E619="e19",1,IF('1. Data'!E619="m19",1,IF('1. Data'!E619="l19",1,0)))</f>
        <v>0</v>
      </c>
      <c r="U619">
        <f>IF('1. Data'!E619="e18",1,IF('1. Data'!E619="m18",1,IF('1. Data'!E619="l18",1,0)))</f>
        <v>1</v>
      </c>
      <c r="V619">
        <f>IF('1. Data'!K619="y",IF(T619=1,1,0),0)</f>
        <v>0</v>
      </c>
      <c r="W619">
        <f>IF('1. Data'!K619="y",IF(U619=1,1,0),0)</f>
        <v>0</v>
      </c>
      <c r="X619">
        <f>IF('1. Data'!L619="y",IF(T619=1,1,0),0)</f>
        <v>0</v>
      </c>
      <c r="Y619">
        <f>IF('1. Data'!L619="y",IF(U619=1,1,0),0)</f>
        <v>1</v>
      </c>
      <c r="Z619">
        <f t="shared" si="22"/>
        <v>0</v>
      </c>
      <c r="AA619">
        <f t="shared" si="23"/>
        <v>0</v>
      </c>
    </row>
    <row r="620" spans="1:27" x14ac:dyDescent="0.25">
      <c r="A620">
        <v>616</v>
      </c>
      <c r="B620" t="str">
        <f t="shared" si="21"/>
        <v>1166951</v>
      </c>
      <c r="C620" s="3" t="s">
        <v>1826</v>
      </c>
      <c r="D620" t="s">
        <v>1824</v>
      </c>
      <c r="E620" t="s">
        <v>493</v>
      </c>
      <c r="F620">
        <v>1881</v>
      </c>
      <c r="G620" t="s">
        <v>2105</v>
      </c>
      <c r="H620" t="s">
        <v>1</v>
      </c>
      <c r="I620" t="s">
        <v>1</v>
      </c>
      <c r="J620" t="s">
        <v>1</v>
      </c>
      <c r="K620" t="s">
        <v>1</v>
      </c>
      <c r="M620" t="s">
        <v>1</v>
      </c>
      <c r="R620" t="s">
        <v>2116</v>
      </c>
      <c r="S620" t="s">
        <v>1825</v>
      </c>
      <c r="T620">
        <f>IF('1. Data'!E620="e19",1,IF('1. Data'!E620="m19",1,IF('1. Data'!E620="l19",1,0)))</f>
        <v>1</v>
      </c>
      <c r="U620">
        <f>IF('1. Data'!E620="e18",1,IF('1. Data'!E620="m18",1,IF('1. Data'!E620="l18",1,0)))</f>
        <v>0</v>
      </c>
      <c r="V620">
        <f>IF('1. Data'!K620="y",IF(T620=1,1,0),0)</f>
        <v>1</v>
      </c>
      <c r="W620">
        <f>IF('1. Data'!K620="y",IF(U620=1,1,0),0)</f>
        <v>0</v>
      </c>
      <c r="X620">
        <f>IF('1. Data'!L620="y",IF(T620=1,1,0),0)</f>
        <v>0</v>
      </c>
      <c r="Y620">
        <f>IF('1. Data'!L620="y",IF(U620=1,1,0),0)</f>
        <v>0</v>
      </c>
      <c r="Z620">
        <f t="shared" si="22"/>
        <v>0</v>
      </c>
      <c r="AA620">
        <f t="shared" si="23"/>
        <v>0</v>
      </c>
    </row>
    <row r="621" spans="1:27" x14ac:dyDescent="0.25">
      <c r="A621">
        <v>617</v>
      </c>
      <c r="B621" t="str">
        <f t="shared" si="21"/>
        <v>1282875</v>
      </c>
      <c r="C621" s="3" t="s">
        <v>912</v>
      </c>
      <c r="D621" t="s">
        <v>1827</v>
      </c>
      <c r="E621" t="s">
        <v>491</v>
      </c>
      <c r="G621" t="s">
        <v>2105</v>
      </c>
      <c r="I621" t="s">
        <v>1</v>
      </c>
      <c r="L621" t="s">
        <v>1</v>
      </c>
      <c r="R621" t="s">
        <v>2121</v>
      </c>
      <c r="S621" t="s">
        <v>1828</v>
      </c>
      <c r="T621">
        <f>IF('1. Data'!E621="e19",1,IF('1. Data'!E621="m19",1,IF('1. Data'!E621="l19",1,0)))</f>
        <v>0</v>
      </c>
      <c r="U621">
        <f>IF('1. Data'!E621="e18",1,IF('1. Data'!E621="m18",1,IF('1. Data'!E621="l18",1,0)))</f>
        <v>1</v>
      </c>
      <c r="V621">
        <f>IF('1. Data'!K621="y",IF(T621=1,1,0),0)</f>
        <v>0</v>
      </c>
      <c r="W621">
        <f>IF('1. Data'!K621="y",IF(U621=1,1,0),0)</f>
        <v>0</v>
      </c>
      <c r="X621">
        <f>IF('1. Data'!L621="y",IF(T621=1,1,0),0)</f>
        <v>0</v>
      </c>
      <c r="Y621">
        <f>IF('1. Data'!L621="y",IF(U621=1,1,0),0)</f>
        <v>1</v>
      </c>
      <c r="Z621">
        <f t="shared" si="22"/>
        <v>1</v>
      </c>
      <c r="AA621">
        <f t="shared" si="23"/>
        <v>0</v>
      </c>
    </row>
    <row r="622" spans="1:27" x14ac:dyDescent="0.25">
      <c r="A622">
        <v>618</v>
      </c>
      <c r="B622" t="str">
        <f t="shared" ref="B622:B685" si="24">MID(C622,60,7)</f>
        <v>1230838</v>
      </c>
      <c r="C622" s="3" t="s">
        <v>1831</v>
      </c>
      <c r="D622" t="s">
        <v>1829</v>
      </c>
      <c r="E622" t="s">
        <v>0</v>
      </c>
      <c r="G622" t="s">
        <v>2105</v>
      </c>
      <c r="H622" t="s">
        <v>1</v>
      </c>
      <c r="I622" t="s">
        <v>1</v>
      </c>
      <c r="R622" t="s">
        <v>2126</v>
      </c>
      <c r="S622" t="s">
        <v>1830</v>
      </c>
      <c r="T622">
        <f>IF('1. Data'!E622="e19",1,IF('1. Data'!E622="m19",1,IF('1. Data'!E622="l19",1,0)))</f>
        <v>1</v>
      </c>
      <c r="U622">
        <f>IF('1. Data'!E622="e18",1,IF('1. Data'!E622="m18",1,IF('1. Data'!E622="l18",1,0)))</f>
        <v>0</v>
      </c>
      <c r="V622">
        <f>IF('1. Data'!K622="y",IF(T622=1,1,0),0)</f>
        <v>0</v>
      </c>
      <c r="W622">
        <f>IF('1. Data'!K622="y",IF(U622=1,1,0),0)</f>
        <v>0</v>
      </c>
      <c r="X622">
        <f>IF('1. Data'!L622="y",IF(T622=1,1,0),0)</f>
        <v>0</v>
      </c>
      <c r="Y622">
        <f>IF('1. Data'!L622="y",IF(U622=1,1,0),0)</f>
        <v>0</v>
      </c>
      <c r="Z622">
        <f t="shared" si="22"/>
        <v>0</v>
      </c>
      <c r="AA622">
        <f t="shared" si="23"/>
        <v>0</v>
      </c>
    </row>
    <row r="623" spans="1:27" x14ac:dyDescent="0.25">
      <c r="A623">
        <v>619</v>
      </c>
      <c r="B623" t="str">
        <f t="shared" si="24"/>
        <v>1374721</v>
      </c>
      <c r="C623" s="3" t="s">
        <v>1833</v>
      </c>
      <c r="D623" t="s">
        <v>1832</v>
      </c>
      <c r="E623" t="s">
        <v>2060</v>
      </c>
      <c r="G623" t="s">
        <v>2105</v>
      </c>
      <c r="H623" t="s">
        <v>1</v>
      </c>
      <c r="I623" t="s">
        <v>1</v>
      </c>
      <c r="J623" t="s">
        <v>1</v>
      </c>
      <c r="R623" t="s">
        <v>2126</v>
      </c>
      <c r="S623" t="s">
        <v>1588</v>
      </c>
      <c r="T623">
        <f>IF('1. Data'!E623="e19",1,IF('1. Data'!E623="m19",1,IF('1. Data'!E623="l19",1,0)))</f>
        <v>0</v>
      </c>
      <c r="U623">
        <f>IF('1. Data'!E623="e18",1,IF('1. Data'!E623="m18",1,IF('1. Data'!E623="l18",1,0)))</f>
        <v>0</v>
      </c>
      <c r="V623">
        <f>IF('1. Data'!K623="y",IF(T623=1,1,0),0)</f>
        <v>0</v>
      </c>
      <c r="W623">
        <f>IF('1. Data'!K623="y",IF(U623=1,1,0),0)</f>
        <v>0</v>
      </c>
      <c r="X623">
        <f>IF('1. Data'!L623="y",IF(T623=1,1,0),0)</f>
        <v>0</v>
      </c>
      <c r="Y623">
        <f>IF('1. Data'!L623="y",IF(U623=1,1,0),0)</f>
        <v>0</v>
      </c>
      <c r="Z623">
        <f t="shared" si="22"/>
        <v>0</v>
      </c>
      <c r="AA623">
        <f t="shared" si="23"/>
        <v>0</v>
      </c>
    </row>
    <row r="624" spans="1:27" x14ac:dyDescent="0.25">
      <c r="A624">
        <v>620</v>
      </c>
      <c r="B624" t="str">
        <f t="shared" si="24"/>
        <v>1037870</v>
      </c>
      <c r="C624" s="3" t="s">
        <v>1836</v>
      </c>
      <c r="D624" t="s">
        <v>1834</v>
      </c>
      <c r="E624" t="s">
        <v>0</v>
      </c>
      <c r="G624" t="s">
        <v>2105</v>
      </c>
      <c r="H624" t="s">
        <v>1</v>
      </c>
      <c r="I624" t="s">
        <v>1</v>
      </c>
      <c r="J624" t="s">
        <v>1</v>
      </c>
      <c r="K624" t="s">
        <v>1</v>
      </c>
      <c r="R624" t="s">
        <v>2126</v>
      </c>
      <c r="S624" t="s">
        <v>1835</v>
      </c>
      <c r="T624">
        <f>IF('1. Data'!E624="e19",1,IF('1. Data'!E624="m19",1,IF('1. Data'!E624="l19",1,0)))</f>
        <v>1</v>
      </c>
      <c r="U624">
        <f>IF('1. Data'!E624="e18",1,IF('1. Data'!E624="m18",1,IF('1. Data'!E624="l18",1,0)))</f>
        <v>0</v>
      </c>
      <c r="V624">
        <f>IF('1. Data'!K624="y",IF(T624=1,1,0),0)</f>
        <v>1</v>
      </c>
      <c r="W624">
        <f>IF('1. Data'!K624="y",IF(U624=1,1,0),0)</f>
        <v>0</v>
      </c>
      <c r="X624">
        <f>IF('1. Data'!L624="y",IF(T624=1,1,0),0)</f>
        <v>0</v>
      </c>
      <c r="Y624">
        <f>IF('1. Data'!L624="y",IF(U624=1,1,0),0)</f>
        <v>0</v>
      </c>
      <c r="Z624">
        <f t="shared" si="22"/>
        <v>0</v>
      </c>
      <c r="AA624">
        <f t="shared" si="23"/>
        <v>0</v>
      </c>
    </row>
    <row r="625" spans="1:27" x14ac:dyDescent="0.25">
      <c r="A625">
        <v>621</v>
      </c>
      <c r="B625" t="str">
        <f t="shared" si="24"/>
        <v>1297611</v>
      </c>
      <c r="C625" s="3" t="s">
        <v>1839</v>
      </c>
      <c r="D625" t="s">
        <v>1837</v>
      </c>
      <c r="E625" t="s">
        <v>2</v>
      </c>
      <c r="F625">
        <v>1779</v>
      </c>
      <c r="G625" t="s">
        <v>2105</v>
      </c>
      <c r="I625" t="s">
        <v>1</v>
      </c>
      <c r="R625" t="s">
        <v>2121</v>
      </c>
      <c r="S625" t="s">
        <v>1838</v>
      </c>
      <c r="T625">
        <f>IF('1. Data'!E625="e19",1,IF('1. Data'!E625="m19",1,IF('1. Data'!E625="l19",1,0)))</f>
        <v>0</v>
      </c>
      <c r="U625">
        <f>IF('1. Data'!E625="e18",1,IF('1. Data'!E625="m18",1,IF('1. Data'!E625="l18",1,0)))</f>
        <v>1</v>
      </c>
      <c r="V625">
        <f>IF('1. Data'!K625="y",IF(T625=1,1,0),0)</f>
        <v>0</v>
      </c>
      <c r="W625">
        <f>IF('1. Data'!K625="y",IF(U625=1,1,0),0)</f>
        <v>0</v>
      </c>
      <c r="X625">
        <f>IF('1. Data'!L625="y",IF(T625=1,1,0),0)</f>
        <v>0</v>
      </c>
      <c r="Y625">
        <f>IF('1. Data'!L625="y",IF(U625=1,1,0),0)</f>
        <v>0</v>
      </c>
      <c r="Z625">
        <f t="shared" si="22"/>
        <v>1</v>
      </c>
      <c r="AA625">
        <f t="shared" si="23"/>
        <v>0</v>
      </c>
    </row>
    <row r="626" spans="1:27" x14ac:dyDescent="0.25">
      <c r="A626">
        <v>622</v>
      </c>
      <c r="B626" t="str">
        <f t="shared" si="24"/>
        <v>1318585</v>
      </c>
      <c r="C626" s="3" t="s">
        <v>1842</v>
      </c>
      <c r="D626" t="s">
        <v>1840</v>
      </c>
      <c r="E626" t="s">
        <v>492</v>
      </c>
      <c r="G626" t="s">
        <v>2105</v>
      </c>
      <c r="J626" t="s">
        <v>1</v>
      </c>
      <c r="R626" t="s">
        <v>2116</v>
      </c>
      <c r="S626" t="s">
        <v>1841</v>
      </c>
      <c r="T626">
        <f>IF('1. Data'!E626="e19",1,IF('1. Data'!E626="m19",1,IF('1. Data'!E626="l19",1,0)))</f>
        <v>1</v>
      </c>
      <c r="U626">
        <f>IF('1. Data'!E626="e18",1,IF('1. Data'!E626="m18",1,IF('1. Data'!E626="l18",1,0)))</f>
        <v>0</v>
      </c>
      <c r="V626">
        <f>IF('1. Data'!K626="y",IF(T626=1,1,0),0)</f>
        <v>0</v>
      </c>
      <c r="W626">
        <f>IF('1. Data'!K626="y",IF(U626=1,1,0),0)</f>
        <v>0</v>
      </c>
      <c r="X626">
        <f>IF('1. Data'!L626="y",IF(T626=1,1,0),0)</f>
        <v>0</v>
      </c>
      <c r="Y626">
        <f>IF('1. Data'!L626="y",IF(U626=1,1,0),0)</f>
        <v>0</v>
      </c>
      <c r="Z626">
        <f t="shared" si="22"/>
        <v>0</v>
      </c>
      <c r="AA626">
        <f t="shared" si="23"/>
        <v>1</v>
      </c>
    </row>
    <row r="627" spans="1:27" x14ac:dyDescent="0.25">
      <c r="A627">
        <v>623</v>
      </c>
      <c r="B627" t="str">
        <f t="shared" si="24"/>
        <v>1292912</v>
      </c>
      <c r="C627" s="3" t="s">
        <v>1845</v>
      </c>
      <c r="D627" t="s">
        <v>1843</v>
      </c>
      <c r="E627" t="s">
        <v>2</v>
      </c>
      <c r="F627">
        <v>1779</v>
      </c>
      <c r="G627" t="s">
        <v>2105</v>
      </c>
      <c r="I627" t="s">
        <v>1</v>
      </c>
      <c r="R627" t="s">
        <v>2121</v>
      </c>
      <c r="S627" t="s">
        <v>1844</v>
      </c>
      <c r="T627">
        <f>IF('1. Data'!E627="e19",1,IF('1. Data'!E627="m19",1,IF('1. Data'!E627="l19",1,0)))</f>
        <v>0</v>
      </c>
      <c r="U627">
        <f>IF('1. Data'!E627="e18",1,IF('1. Data'!E627="m18",1,IF('1. Data'!E627="l18",1,0)))</f>
        <v>1</v>
      </c>
      <c r="V627">
        <f>IF('1. Data'!K627="y",IF(T627=1,1,0),0)</f>
        <v>0</v>
      </c>
      <c r="W627">
        <f>IF('1. Data'!K627="y",IF(U627=1,1,0),0)</f>
        <v>0</v>
      </c>
      <c r="X627">
        <f>IF('1. Data'!L627="y",IF(T627=1,1,0),0)</f>
        <v>0</v>
      </c>
      <c r="Y627">
        <f>IF('1. Data'!L627="y",IF(U627=1,1,0),0)</f>
        <v>0</v>
      </c>
      <c r="Z627">
        <f t="shared" si="22"/>
        <v>1</v>
      </c>
      <c r="AA627">
        <f t="shared" si="23"/>
        <v>0</v>
      </c>
    </row>
    <row r="628" spans="1:27" x14ac:dyDescent="0.25">
      <c r="A628">
        <v>624</v>
      </c>
      <c r="B628" t="str">
        <f t="shared" si="24"/>
        <v>1293424</v>
      </c>
      <c r="C628" s="3" t="s">
        <v>1848</v>
      </c>
      <c r="D628" t="s">
        <v>1846</v>
      </c>
      <c r="E628" t="s">
        <v>2</v>
      </c>
      <c r="G628" t="s">
        <v>2105</v>
      </c>
      <c r="J628" t="s">
        <v>1</v>
      </c>
      <c r="R628" t="s">
        <v>2116</v>
      </c>
      <c r="S628" t="s">
        <v>1847</v>
      </c>
      <c r="T628">
        <f>IF('1. Data'!E628="e19",1,IF('1. Data'!E628="m19",1,IF('1. Data'!E628="l19",1,0)))</f>
        <v>0</v>
      </c>
      <c r="U628">
        <f>IF('1. Data'!E628="e18",1,IF('1. Data'!E628="m18",1,IF('1. Data'!E628="l18",1,0)))</f>
        <v>1</v>
      </c>
      <c r="V628">
        <f>IF('1. Data'!K628="y",IF(T628=1,1,0),0)</f>
        <v>0</v>
      </c>
      <c r="W628">
        <f>IF('1. Data'!K628="y",IF(U628=1,1,0),0)</f>
        <v>0</v>
      </c>
      <c r="X628">
        <f>IF('1. Data'!L628="y",IF(T628=1,1,0),0)</f>
        <v>0</v>
      </c>
      <c r="Y628">
        <f>IF('1. Data'!L628="y",IF(U628=1,1,0),0)</f>
        <v>0</v>
      </c>
      <c r="Z628">
        <f t="shared" si="22"/>
        <v>0</v>
      </c>
      <c r="AA628">
        <f t="shared" si="23"/>
        <v>1</v>
      </c>
    </row>
    <row r="629" spans="1:27" x14ac:dyDescent="0.25">
      <c r="A629">
        <v>625</v>
      </c>
      <c r="B629" t="str">
        <f t="shared" si="24"/>
        <v>1148557</v>
      </c>
      <c r="C629" s="3" t="s">
        <v>928</v>
      </c>
      <c r="D629" t="s">
        <v>1849</v>
      </c>
      <c r="E629" t="s">
        <v>3</v>
      </c>
      <c r="G629" t="s">
        <v>2105</v>
      </c>
      <c r="H629" t="s">
        <v>1</v>
      </c>
      <c r="I629" t="s">
        <v>1</v>
      </c>
      <c r="M629" t="s">
        <v>1</v>
      </c>
      <c r="R629" t="s">
        <v>2116</v>
      </c>
      <c r="S629" t="s">
        <v>1850</v>
      </c>
      <c r="T629">
        <f>IF('1. Data'!E629="e19",1,IF('1. Data'!E629="m19",1,IF('1. Data'!E629="l19",1,0)))</f>
        <v>0</v>
      </c>
      <c r="U629">
        <f>IF('1. Data'!E629="e18",1,IF('1. Data'!E629="m18",1,IF('1. Data'!E629="l18",1,0)))</f>
        <v>1</v>
      </c>
      <c r="V629">
        <f>IF('1. Data'!K629="y",IF(T629=1,1,0),0)</f>
        <v>0</v>
      </c>
      <c r="W629">
        <f>IF('1. Data'!K629="y",IF(U629=1,1,0),0)</f>
        <v>0</v>
      </c>
      <c r="X629">
        <f>IF('1. Data'!L629="y",IF(T629=1,1,0),0)</f>
        <v>0</v>
      </c>
      <c r="Y629">
        <f>IF('1. Data'!L629="y",IF(U629=1,1,0),0)</f>
        <v>0</v>
      </c>
      <c r="Z629">
        <f t="shared" si="22"/>
        <v>0</v>
      </c>
      <c r="AA629">
        <f t="shared" si="23"/>
        <v>0</v>
      </c>
    </row>
    <row r="630" spans="1:27" x14ac:dyDescent="0.25">
      <c r="A630">
        <v>626</v>
      </c>
      <c r="B630" t="str">
        <f t="shared" si="24"/>
        <v>1190916</v>
      </c>
      <c r="C630" s="3" t="s">
        <v>1853</v>
      </c>
      <c r="D630" t="s">
        <v>1851</v>
      </c>
      <c r="E630" t="s">
        <v>3</v>
      </c>
      <c r="G630" t="s">
        <v>2105</v>
      </c>
      <c r="H630" t="s">
        <v>1</v>
      </c>
      <c r="I630" t="s">
        <v>1</v>
      </c>
      <c r="J630" t="s">
        <v>1</v>
      </c>
      <c r="R630" t="s">
        <v>2126</v>
      </c>
      <c r="S630" t="s">
        <v>1852</v>
      </c>
      <c r="T630">
        <f>IF('1. Data'!E630="e19",1,IF('1. Data'!E630="m19",1,IF('1. Data'!E630="l19",1,0)))</f>
        <v>0</v>
      </c>
      <c r="U630">
        <f>IF('1. Data'!E630="e18",1,IF('1. Data'!E630="m18",1,IF('1. Data'!E630="l18",1,0)))</f>
        <v>1</v>
      </c>
      <c r="V630">
        <f>IF('1. Data'!K630="y",IF(T630=1,1,0),0)</f>
        <v>0</v>
      </c>
      <c r="W630">
        <f>IF('1. Data'!K630="y",IF(U630=1,1,0),0)</f>
        <v>0</v>
      </c>
      <c r="X630">
        <f>IF('1. Data'!L630="y",IF(T630=1,1,0),0)</f>
        <v>0</v>
      </c>
      <c r="Y630">
        <f>IF('1. Data'!L630="y",IF(U630=1,1,0),0)</f>
        <v>0</v>
      </c>
      <c r="Z630">
        <f t="shared" si="22"/>
        <v>0</v>
      </c>
      <c r="AA630">
        <f t="shared" si="23"/>
        <v>0</v>
      </c>
    </row>
    <row r="631" spans="1:27" x14ac:dyDescent="0.25">
      <c r="A631">
        <v>627</v>
      </c>
      <c r="B631" t="str">
        <f t="shared" si="24"/>
        <v>1055321</v>
      </c>
      <c r="C631" s="3" t="s">
        <v>1856</v>
      </c>
      <c r="D631" t="s">
        <v>1854</v>
      </c>
      <c r="E631" t="s">
        <v>0</v>
      </c>
      <c r="G631" t="s">
        <v>2105</v>
      </c>
      <c r="H631" t="s">
        <v>1</v>
      </c>
      <c r="I631" t="s">
        <v>1</v>
      </c>
      <c r="J631" t="s">
        <v>1</v>
      </c>
      <c r="M631" t="s">
        <v>1</v>
      </c>
      <c r="R631" t="s">
        <v>2125</v>
      </c>
      <c r="S631" t="s">
        <v>1855</v>
      </c>
      <c r="T631">
        <f>IF('1. Data'!E631="e19",1,IF('1. Data'!E631="m19",1,IF('1. Data'!E631="l19",1,0)))</f>
        <v>1</v>
      </c>
      <c r="U631">
        <f>IF('1. Data'!E631="e18",1,IF('1. Data'!E631="m18",1,IF('1. Data'!E631="l18",1,0)))</f>
        <v>0</v>
      </c>
      <c r="V631">
        <f>IF('1. Data'!K631="y",IF(T631=1,1,0),0)</f>
        <v>0</v>
      </c>
      <c r="W631">
        <f>IF('1. Data'!K631="y",IF(U631=1,1,0),0)</f>
        <v>0</v>
      </c>
      <c r="X631">
        <f>IF('1. Data'!L631="y",IF(T631=1,1,0),0)</f>
        <v>0</v>
      </c>
      <c r="Y631">
        <f>IF('1. Data'!L631="y",IF(U631=1,1,0),0)</f>
        <v>0</v>
      </c>
      <c r="Z631">
        <f t="shared" si="22"/>
        <v>0</v>
      </c>
      <c r="AA631">
        <f t="shared" si="23"/>
        <v>0</v>
      </c>
    </row>
    <row r="632" spans="1:27" x14ac:dyDescent="0.25">
      <c r="A632">
        <v>628</v>
      </c>
      <c r="B632" t="str">
        <f t="shared" si="24"/>
        <v>1293401</v>
      </c>
      <c r="C632" s="3" t="s">
        <v>1859</v>
      </c>
      <c r="D632" t="s">
        <v>1857</v>
      </c>
      <c r="E632" t="s">
        <v>491</v>
      </c>
      <c r="G632" t="s">
        <v>2105</v>
      </c>
      <c r="H632" t="s">
        <v>1</v>
      </c>
      <c r="I632" t="s">
        <v>1</v>
      </c>
      <c r="R632" t="s">
        <v>2126</v>
      </c>
      <c r="S632" t="s">
        <v>1858</v>
      </c>
      <c r="T632">
        <f>IF('1. Data'!E632="e19",1,IF('1. Data'!E632="m19",1,IF('1. Data'!E632="l19",1,0)))</f>
        <v>0</v>
      </c>
      <c r="U632">
        <f>IF('1. Data'!E632="e18",1,IF('1. Data'!E632="m18",1,IF('1. Data'!E632="l18",1,0)))</f>
        <v>1</v>
      </c>
      <c r="V632">
        <f>IF('1. Data'!K632="y",IF(T632=1,1,0),0)</f>
        <v>0</v>
      </c>
      <c r="W632">
        <f>IF('1. Data'!K632="y",IF(U632=1,1,0),0)</f>
        <v>0</v>
      </c>
      <c r="X632">
        <f>IF('1. Data'!L632="y",IF(T632=1,1,0),0)</f>
        <v>0</v>
      </c>
      <c r="Y632">
        <f>IF('1. Data'!L632="y",IF(U632=1,1,0),0)</f>
        <v>0</v>
      </c>
      <c r="Z632">
        <f t="shared" si="22"/>
        <v>0</v>
      </c>
      <c r="AA632">
        <f t="shared" si="23"/>
        <v>0</v>
      </c>
    </row>
    <row r="633" spans="1:27" x14ac:dyDescent="0.25">
      <c r="A633">
        <v>629</v>
      </c>
      <c r="B633" t="str">
        <f t="shared" si="24"/>
        <v>1037886</v>
      </c>
      <c r="C633" s="3" t="s">
        <v>1861</v>
      </c>
      <c r="D633" t="s">
        <v>1860</v>
      </c>
      <c r="E633" t="s">
        <v>2060</v>
      </c>
      <c r="G633" t="s">
        <v>2105</v>
      </c>
      <c r="H633" t="s">
        <v>1</v>
      </c>
      <c r="I633" t="s">
        <v>1</v>
      </c>
      <c r="J633" t="s">
        <v>1</v>
      </c>
      <c r="R633" t="s">
        <v>2126</v>
      </c>
      <c r="S633" t="s">
        <v>1588</v>
      </c>
      <c r="T633">
        <f>IF('1. Data'!E633="e19",1,IF('1. Data'!E633="m19",1,IF('1. Data'!E633="l19",1,0)))</f>
        <v>0</v>
      </c>
      <c r="U633">
        <f>IF('1. Data'!E633="e18",1,IF('1. Data'!E633="m18",1,IF('1. Data'!E633="l18",1,0)))</f>
        <v>0</v>
      </c>
      <c r="V633">
        <f>IF('1. Data'!K633="y",IF(T633=1,1,0),0)</f>
        <v>0</v>
      </c>
      <c r="W633">
        <f>IF('1. Data'!K633="y",IF(U633=1,1,0),0)</f>
        <v>0</v>
      </c>
      <c r="X633">
        <f>IF('1. Data'!L633="y",IF(T633=1,1,0),0)</f>
        <v>0</v>
      </c>
      <c r="Y633">
        <f>IF('1. Data'!L633="y",IF(U633=1,1,0),0)</f>
        <v>0</v>
      </c>
      <c r="Z633">
        <f t="shared" si="22"/>
        <v>0</v>
      </c>
      <c r="AA633">
        <f t="shared" si="23"/>
        <v>0</v>
      </c>
    </row>
    <row r="634" spans="1:27" x14ac:dyDescent="0.25">
      <c r="A634">
        <v>630</v>
      </c>
      <c r="B634" t="str">
        <f t="shared" si="24"/>
        <v>1157503</v>
      </c>
      <c r="C634" s="3" t="s">
        <v>1864</v>
      </c>
      <c r="D634" t="s">
        <v>1862</v>
      </c>
      <c r="E634" t="s">
        <v>2</v>
      </c>
      <c r="G634" t="s">
        <v>2105</v>
      </c>
      <c r="J634" t="s">
        <v>1</v>
      </c>
      <c r="K634" t="s">
        <v>1</v>
      </c>
      <c r="R634" t="s">
        <v>2116</v>
      </c>
      <c r="S634" t="s">
        <v>1863</v>
      </c>
      <c r="T634">
        <f>IF('1. Data'!E634="e19",1,IF('1. Data'!E634="m19",1,IF('1. Data'!E634="l19",1,0)))</f>
        <v>0</v>
      </c>
      <c r="U634">
        <f>IF('1. Data'!E634="e18",1,IF('1. Data'!E634="m18",1,IF('1. Data'!E634="l18",1,0)))</f>
        <v>1</v>
      </c>
      <c r="V634">
        <f>IF('1. Data'!K634="y",IF(T634=1,1,0),0)</f>
        <v>0</v>
      </c>
      <c r="W634">
        <f>IF('1. Data'!K634="y",IF(U634=1,1,0),0)</f>
        <v>1</v>
      </c>
      <c r="X634">
        <f>IF('1. Data'!L634="y",IF(T634=1,1,0),0)</f>
        <v>0</v>
      </c>
      <c r="Y634">
        <f>IF('1. Data'!L634="y",IF(U634=1,1,0),0)</f>
        <v>0</v>
      </c>
      <c r="Z634">
        <f t="shared" si="22"/>
        <v>0</v>
      </c>
      <c r="AA634">
        <f t="shared" si="23"/>
        <v>1</v>
      </c>
    </row>
    <row r="635" spans="1:27" x14ac:dyDescent="0.25">
      <c r="A635">
        <v>631</v>
      </c>
      <c r="B635" t="str">
        <f t="shared" si="24"/>
        <v>1301780</v>
      </c>
      <c r="C635" s="3" t="s">
        <v>1867</v>
      </c>
      <c r="D635" t="s">
        <v>1865</v>
      </c>
      <c r="E635" t="s">
        <v>0</v>
      </c>
      <c r="G635" t="s">
        <v>2105</v>
      </c>
      <c r="J635" t="s">
        <v>1</v>
      </c>
      <c r="R635" t="s">
        <v>2116</v>
      </c>
      <c r="S635" t="s">
        <v>1866</v>
      </c>
      <c r="T635">
        <f>IF('1. Data'!E635="e19",1,IF('1. Data'!E635="m19",1,IF('1. Data'!E635="l19",1,0)))</f>
        <v>1</v>
      </c>
      <c r="U635">
        <f>IF('1. Data'!E635="e18",1,IF('1. Data'!E635="m18",1,IF('1. Data'!E635="l18",1,0)))</f>
        <v>0</v>
      </c>
      <c r="V635">
        <f>IF('1. Data'!K635="y",IF(T635=1,1,0),0)</f>
        <v>0</v>
      </c>
      <c r="W635">
        <f>IF('1. Data'!K635="y",IF(U635=1,1,0),0)</f>
        <v>0</v>
      </c>
      <c r="X635">
        <f>IF('1. Data'!L635="y",IF(T635=1,1,0),0)</f>
        <v>0</v>
      </c>
      <c r="Y635">
        <f>IF('1. Data'!L635="y",IF(U635=1,1,0),0)</f>
        <v>0</v>
      </c>
      <c r="Z635">
        <f t="shared" si="22"/>
        <v>0</v>
      </c>
      <c r="AA635">
        <f t="shared" si="23"/>
        <v>1</v>
      </c>
    </row>
    <row r="636" spans="1:27" x14ac:dyDescent="0.25">
      <c r="A636">
        <v>632</v>
      </c>
      <c r="B636" t="str">
        <f t="shared" si="24"/>
        <v>1316915</v>
      </c>
      <c r="C636" s="3" t="s">
        <v>1870</v>
      </c>
      <c r="D636" t="s">
        <v>1868</v>
      </c>
      <c r="E636" t="s">
        <v>0</v>
      </c>
      <c r="G636" t="s">
        <v>2105</v>
      </c>
      <c r="J636" t="s">
        <v>1</v>
      </c>
      <c r="K636" t="s">
        <v>1</v>
      </c>
      <c r="M636" t="s">
        <v>1</v>
      </c>
      <c r="R636" t="s">
        <v>2116</v>
      </c>
      <c r="S636" t="s">
        <v>1869</v>
      </c>
      <c r="T636">
        <f>IF('1. Data'!E636="e19",1,IF('1. Data'!E636="m19",1,IF('1. Data'!E636="l19",1,0)))</f>
        <v>1</v>
      </c>
      <c r="U636">
        <f>IF('1. Data'!E636="e18",1,IF('1. Data'!E636="m18",1,IF('1. Data'!E636="l18",1,0)))</f>
        <v>0</v>
      </c>
      <c r="V636">
        <f>IF('1. Data'!K636="y",IF(T636=1,1,0),0)</f>
        <v>1</v>
      </c>
      <c r="W636">
        <f>IF('1. Data'!K636="y",IF(U636=1,1,0),0)</f>
        <v>0</v>
      </c>
      <c r="X636">
        <f>IF('1. Data'!L636="y",IF(T636=1,1,0),0)</f>
        <v>0</v>
      </c>
      <c r="Y636">
        <f>IF('1. Data'!L636="y",IF(U636=1,1,0),0)</f>
        <v>0</v>
      </c>
      <c r="Z636">
        <f t="shared" si="22"/>
        <v>0</v>
      </c>
      <c r="AA636">
        <f t="shared" si="23"/>
        <v>1</v>
      </c>
    </row>
    <row r="637" spans="1:27" x14ac:dyDescent="0.25">
      <c r="A637">
        <v>633</v>
      </c>
      <c r="B637" t="str">
        <f t="shared" si="24"/>
        <v>1375493</v>
      </c>
      <c r="C637" s="3" t="s">
        <v>1873</v>
      </c>
      <c r="D637" t="s">
        <v>1871</v>
      </c>
      <c r="E637" t="s">
        <v>0</v>
      </c>
      <c r="G637" t="s">
        <v>2105</v>
      </c>
      <c r="H637" t="s">
        <v>1</v>
      </c>
      <c r="I637" t="s">
        <v>1</v>
      </c>
      <c r="J637" t="s">
        <v>1</v>
      </c>
      <c r="N637" t="s">
        <v>1</v>
      </c>
      <c r="R637" t="s">
        <v>2123</v>
      </c>
      <c r="S637" t="s">
        <v>1872</v>
      </c>
      <c r="T637">
        <f>IF('1. Data'!E637="e19",1,IF('1. Data'!E637="m19",1,IF('1. Data'!E637="l19",1,0)))</f>
        <v>1</v>
      </c>
      <c r="U637">
        <f>IF('1. Data'!E637="e18",1,IF('1. Data'!E637="m18",1,IF('1. Data'!E637="l18",1,0)))</f>
        <v>0</v>
      </c>
      <c r="V637">
        <f>IF('1. Data'!K637="y",IF(T637=1,1,0),0)</f>
        <v>0</v>
      </c>
      <c r="W637">
        <f>IF('1. Data'!K637="y",IF(U637=1,1,0),0)</f>
        <v>0</v>
      </c>
      <c r="X637">
        <f>IF('1. Data'!L637="y",IF(T637=1,1,0),0)</f>
        <v>0</v>
      </c>
      <c r="Y637">
        <f>IF('1. Data'!L637="y",IF(U637=1,1,0),0)</f>
        <v>0</v>
      </c>
      <c r="Z637">
        <f t="shared" si="22"/>
        <v>0</v>
      </c>
      <c r="AA637">
        <f t="shared" si="23"/>
        <v>0</v>
      </c>
    </row>
    <row r="638" spans="1:27" x14ac:dyDescent="0.25">
      <c r="A638">
        <v>634</v>
      </c>
      <c r="B638" t="str">
        <f t="shared" si="24"/>
        <v>1037913</v>
      </c>
      <c r="C638" s="3" t="s">
        <v>1876</v>
      </c>
      <c r="D638" t="s">
        <v>1874</v>
      </c>
      <c r="E638" t="s">
        <v>492</v>
      </c>
      <c r="F638">
        <v>1843</v>
      </c>
      <c r="G638" t="s">
        <v>2105</v>
      </c>
      <c r="H638" t="s">
        <v>1</v>
      </c>
      <c r="I638" t="s">
        <v>1</v>
      </c>
      <c r="J638" t="s">
        <v>1</v>
      </c>
      <c r="K638" t="s">
        <v>1</v>
      </c>
      <c r="R638" t="s">
        <v>2126</v>
      </c>
      <c r="S638" t="s">
        <v>1875</v>
      </c>
      <c r="T638">
        <f>IF('1. Data'!E638="e19",1,IF('1. Data'!E638="m19",1,IF('1. Data'!E638="l19",1,0)))</f>
        <v>1</v>
      </c>
      <c r="U638">
        <f>IF('1. Data'!E638="e18",1,IF('1. Data'!E638="m18",1,IF('1. Data'!E638="l18",1,0)))</f>
        <v>0</v>
      </c>
      <c r="V638">
        <f>IF('1. Data'!K638="y",IF(T638=1,1,0),0)</f>
        <v>1</v>
      </c>
      <c r="W638">
        <f>IF('1. Data'!K638="y",IF(U638=1,1,0),0)</f>
        <v>0</v>
      </c>
      <c r="X638">
        <f>IF('1. Data'!L638="y",IF(T638=1,1,0),0)</f>
        <v>0</v>
      </c>
      <c r="Y638">
        <f>IF('1. Data'!L638="y",IF(U638=1,1,0),0)</f>
        <v>0</v>
      </c>
      <c r="Z638">
        <f t="shared" si="22"/>
        <v>0</v>
      </c>
      <c r="AA638">
        <f t="shared" si="23"/>
        <v>0</v>
      </c>
    </row>
    <row r="639" spans="1:27" x14ac:dyDescent="0.25">
      <c r="A639">
        <v>635</v>
      </c>
      <c r="B639" t="str">
        <f t="shared" si="24"/>
        <v>1316213</v>
      </c>
      <c r="C639" s="3" t="s">
        <v>954</v>
      </c>
      <c r="D639" t="s">
        <v>1877</v>
      </c>
      <c r="E639" t="s">
        <v>3</v>
      </c>
      <c r="G639" t="s">
        <v>2105</v>
      </c>
      <c r="H639" t="s">
        <v>1</v>
      </c>
      <c r="I639" t="s">
        <v>1</v>
      </c>
      <c r="M639" t="s">
        <v>1</v>
      </c>
      <c r="R639" t="s">
        <v>2116</v>
      </c>
      <c r="S639" t="s">
        <v>1878</v>
      </c>
      <c r="T639">
        <f>IF('1. Data'!E639="e19",1,IF('1. Data'!E639="m19",1,IF('1. Data'!E639="l19",1,0)))</f>
        <v>0</v>
      </c>
      <c r="U639">
        <f>IF('1. Data'!E639="e18",1,IF('1. Data'!E639="m18",1,IF('1. Data'!E639="l18",1,0)))</f>
        <v>1</v>
      </c>
      <c r="V639">
        <f>IF('1. Data'!K639="y",IF(T639=1,1,0),0)</f>
        <v>0</v>
      </c>
      <c r="W639">
        <f>IF('1. Data'!K639="y",IF(U639=1,1,0),0)</f>
        <v>0</v>
      </c>
      <c r="X639">
        <f>IF('1. Data'!L639="y",IF(T639=1,1,0),0)</f>
        <v>0</v>
      </c>
      <c r="Y639">
        <f>IF('1. Data'!L639="y",IF(U639=1,1,0),0)</f>
        <v>0</v>
      </c>
      <c r="Z639">
        <f t="shared" si="22"/>
        <v>0</v>
      </c>
      <c r="AA639">
        <f t="shared" si="23"/>
        <v>0</v>
      </c>
    </row>
    <row r="640" spans="1:27" x14ac:dyDescent="0.25">
      <c r="A640">
        <v>636</v>
      </c>
      <c r="B640" t="str">
        <f t="shared" si="24"/>
        <v>1175454</v>
      </c>
      <c r="C640" s="3" t="s">
        <v>1881</v>
      </c>
      <c r="D640" t="s">
        <v>1879</v>
      </c>
      <c r="E640" t="s">
        <v>492</v>
      </c>
      <c r="G640" t="s">
        <v>2105</v>
      </c>
      <c r="H640" t="s">
        <v>1</v>
      </c>
      <c r="I640" t="s">
        <v>1</v>
      </c>
      <c r="M640" t="s">
        <v>1</v>
      </c>
      <c r="R640" t="s">
        <v>2125</v>
      </c>
      <c r="S640" t="s">
        <v>1880</v>
      </c>
      <c r="T640">
        <f>IF('1. Data'!E640="e19",1,IF('1. Data'!E640="m19",1,IF('1. Data'!E640="l19",1,0)))</f>
        <v>1</v>
      </c>
      <c r="U640">
        <f>IF('1. Data'!E640="e18",1,IF('1. Data'!E640="m18",1,IF('1. Data'!E640="l18",1,0)))</f>
        <v>0</v>
      </c>
      <c r="V640">
        <f>IF('1. Data'!K640="y",IF(T640=1,1,0),0)</f>
        <v>0</v>
      </c>
      <c r="W640">
        <f>IF('1. Data'!K640="y",IF(U640=1,1,0),0)</f>
        <v>0</v>
      </c>
      <c r="X640">
        <f>IF('1. Data'!L640="y",IF(T640=1,1,0),0)</f>
        <v>0</v>
      </c>
      <c r="Y640">
        <f>IF('1. Data'!L640="y",IF(U640=1,1,0),0)</f>
        <v>0</v>
      </c>
      <c r="Z640">
        <f t="shared" si="22"/>
        <v>0</v>
      </c>
      <c r="AA640">
        <f t="shared" si="23"/>
        <v>0</v>
      </c>
    </row>
    <row r="641" spans="1:27" x14ac:dyDescent="0.25">
      <c r="A641">
        <v>637</v>
      </c>
      <c r="B641" t="str">
        <f t="shared" si="24"/>
        <v>1179628</v>
      </c>
      <c r="C641" s="3" t="s">
        <v>1884</v>
      </c>
      <c r="D641" t="s">
        <v>1882</v>
      </c>
      <c r="E641" t="s">
        <v>491</v>
      </c>
      <c r="G641" t="s">
        <v>2105</v>
      </c>
      <c r="I641" t="s">
        <v>1</v>
      </c>
      <c r="R641" t="s">
        <v>2116</v>
      </c>
      <c r="S641" t="s">
        <v>1883</v>
      </c>
      <c r="T641">
        <f>IF('1. Data'!E641="e19",1,IF('1. Data'!E641="m19",1,IF('1. Data'!E641="l19",1,0)))</f>
        <v>0</v>
      </c>
      <c r="U641">
        <f>IF('1. Data'!E641="e18",1,IF('1. Data'!E641="m18",1,IF('1. Data'!E641="l18",1,0)))</f>
        <v>1</v>
      </c>
      <c r="V641">
        <f>IF('1. Data'!K641="y",IF(T641=1,1,0),0)</f>
        <v>0</v>
      </c>
      <c r="W641">
        <f>IF('1. Data'!K641="y",IF(U641=1,1,0),0)</f>
        <v>0</v>
      </c>
      <c r="X641">
        <f>IF('1. Data'!L641="y",IF(T641=1,1,0),0)</f>
        <v>0</v>
      </c>
      <c r="Y641">
        <f>IF('1. Data'!L641="y",IF(U641=1,1,0),0)</f>
        <v>0</v>
      </c>
      <c r="Z641">
        <f t="shared" si="22"/>
        <v>1</v>
      </c>
      <c r="AA641">
        <f t="shared" si="23"/>
        <v>0</v>
      </c>
    </row>
    <row r="642" spans="1:27" x14ac:dyDescent="0.25">
      <c r="A642">
        <v>638</v>
      </c>
      <c r="B642" t="str">
        <f t="shared" si="24"/>
        <v>1302363</v>
      </c>
      <c r="C642" s="3" t="s">
        <v>965</v>
      </c>
      <c r="D642" t="s">
        <v>1885</v>
      </c>
      <c r="E642" t="s">
        <v>3</v>
      </c>
      <c r="G642" t="s">
        <v>2105</v>
      </c>
      <c r="H642" t="s">
        <v>1</v>
      </c>
      <c r="I642" t="s">
        <v>1</v>
      </c>
      <c r="R642" t="s">
        <v>2116</v>
      </c>
      <c r="S642" t="s">
        <v>1886</v>
      </c>
      <c r="T642">
        <f>IF('1. Data'!E642="e19",1,IF('1. Data'!E642="m19",1,IF('1. Data'!E642="l19",1,0)))</f>
        <v>0</v>
      </c>
      <c r="U642">
        <f>IF('1. Data'!E642="e18",1,IF('1. Data'!E642="m18",1,IF('1. Data'!E642="l18",1,0)))</f>
        <v>1</v>
      </c>
      <c r="V642">
        <f>IF('1. Data'!K642="y",IF(T642=1,1,0),0)</f>
        <v>0</v>
      </c>
      <c r="W642">
        <f>IF('1. Data'!K642="y",IF(U642=1,1,0),0)</f>
        <v>0</v>
      </c>
      <c r="X642">
        <f>IF('1. Data'!L642="y",IF(T642=1,1,0),0)</f>
        <v>0</v>
      </c>
      <c r="Y642">
        <f>IF('1. Data'!L642="y",IF(U642=1,1,0),0)</f>
        <v>0</v>
      </c>
      <c r="Z642">
        <f t="shared" si="22"/>
        <v>0</v>
      </c>
      <c r="AA642">
        <f t="shared" si="23"/>
        <v>0</v>
      </c>
    </row>
    <row r="643" spans="1:27" x14ac:dyDescent="0.25">
      <c r="A643">
        <v>639</v>
      </c>
      <c r="B643" t="str">
        <f t="shared" si="24"/>
        <v>1316254</v>
      </c>
      <c r="C643" s="3" t="s">
        <v>971</v>
      </c>
      <c r="D643" t="s">
        <v>1887</v>
      </c>
      <c r="E643" t="s">
        <v>491</v>
      </c>
      <c r="F643">
        <v>1749</v>
      </c>
      <c r="G643" t="s">
        <v>2105</v>
      </c>
      <c r="H643" t="s">
        <v>1</v>
      </c>
      <c r="I643" t="s">
        <v>1</v>
      </c>
      <c r="J643" t="s">
        <v>1</v>
      </c>
      <c r="L643" t="s">
        <v>1</v>
      </c>
      <c r="M643" t="s">
        <v>1</v>
      </c>
      <c r="R643" t="s">
        <v>2116</v>
      </c>
      <c r="S643" t="s">
        <v>1888</v>
      </c>
      <c r="T643">
        <f>IF('1. Data'!E643="e19",1,IF('1. Data'!E643="m19",1,IF('1. Data'!E643="l19",1,0)))</f>
        <v>0</v>
      </c>
      <c r="U643">
        <f>IF('1. Data'!E643="e18",1,IF('1. Data'!E643="m18",1,IF('1. Data'!E643="l18",1,0)))</f>
        <v>1</v>
      </c>
      <c r="V643">
        <f>IF('1. Data'!K643="y",IF(T643=1,1,0),0)</f>
        <v>0</v>
      </c>
      <c r="W643">
        <f>IF('1. Data'!K643="y",IF(U643=1,1,0),0)</f>
        <v>0</v>
      </c>
      <c r="X643">
        <f>IF('1. Data'!L643="y",IF(T643=1,1,0),0)</f>
        <v>0</v>
      </c>
      <c r="Y643">
        <f>IF('1. Data'!L643="y",IF(U643=1,1,0),0)</f>
        <v>1</v>
      </c>
      <c r="Z643">
        <f t="shared" si="22"/>
        <v>0</v>
      </c>
      <c r="AA643">
        <f t="shared" si="23"/>
        <v>0</v>
      </c>
    </row>
    <row r="644" spans="1:27" x14ac:dyDescent="0.25">
      <c r="A644">
        <v>640</v>
      </c>
      <c r="B644" t="str">
        <f t="shared" si="24"/>
        <v>1374118</v>
      </c>
      <c r="C644" s="3" t="s">
        <v>1891</v>
      </c>
      <c r="D644" t="s">
        <v>1889</v>
      </c>
      <c r="E644" t="s">
        <v>491</v>
      </c>
      <c r="F644">
        <v>1739</v>
      </c>
      <c r="G644" t="s">
        <v>2105</v>
      </c>
      <c r="H644" t="s">
        <v>1</v>
      </c>
      <c r="I644" t="s">
        <v>1</v>
      </c>
      <c r="J644" t="s">
        <v>1</v>
      </c>
      <c r="R644" t="s">
        <v>2126</v>
      </c>
      <c r="S644" t="s">
        <v>1890</v>
      </c>
      <c r="T644">
        <f>IF('1. Data'!E644="e19",1,IF('1. Data'!E644="m19",1,IF('1. Data'!E644="l19",1,0)))</f>
        <v>0</v>
      </c>
      <c r="U644">
        <f>IF('1. Data'!E644="e18",1,IF('1. Data'!E644="m18",1,IF('1. Data'!E644="l18",1,0)))</f>
        <v>1</v>
      </c>
      <c r="V644">
        <f>IF('1. Data'!K644="y",IF(T644=1,1,0),0)</f>
        <v>0</v>
      </c>
      <c r="W644">
        <f>IF('1. Data'!K644="y",IF(U644=1,1,0),0)</f>
        <v>0</v>
      </c>
      <c r="X644">
        <f>IF('1. Data'!L644="y",IF(T644=1,1,0),0)</f>
        <v>0</v>
      </c>
      <c r="Y644">
        <f>IF('1. Data'!L644="y",IF(U644=1,1,0),0)</f>
        <v>0</v>
      </c>
      <c r="Z644">
        <f t="shared" si="22"/>
        <v>0</v>
      </c>
      <c r="AA644">
        <f t="shared" si="23"/>
        <v>0</v>
      </c>
    </row>
    <row r="645" spans="1:27" x14ac:dyDescent="0.25">
      <c r="A645">
        <v>641</v>
      </c>
      <c r="B645" t="str">
        <f t="shared" si="24"/>
        <v>1131953</v>
      </c>
      <c r="C645" s="3" t="s">
        <v>1894</v>
      </c>
      <c r="D645" t="s">
        <v>1892</v>
      </c>
      <c r="E645" t="s">
        <v>0</v>
      </c>
      <c r="F645">
        <v>1831</v>
      </c>
      <c r="G645" t="s">
        <v>2105</v>
      </c>
      <c r="I645" t="s">
        <v>1</v>
      </c>
      <c r="K645" t="s">
        <v>1</v>
      </c>
      <c r="M645" t="s">
        <v>1</v>
      </c>
      <c r="R645" t="s">
        <v>2116</v>
      </c>
      <c r="S645" t="s">
        <v>1893</v>
      </c>
      <c r="T645">
        <f>IF('1. Data'!E645="e19",1,IF('1. Data'!E645="m19",1,IF('1. Data'!E645="l19",1,0)))</f>
        <v>1</v>
      </c>
      <c r="U645">
        <f>IF('1. Data'!E645="e18",1,IF('1. Data'!E645="m18",1,IF('1. Data'!E645="l18",1,0)))</f>
        <v>0</v>
      </c>
      <c r="V645">
        <f>IF('1. Data'!K645="y",IF(T645=1,1,0),0)</f>
        <v>1</v>
      </c>
      <c r="W645">
        <f>IF('1. Data'!K645="y",IF(U645=1,1,0),0)</f>
        <v>0</v>
      </c>
      <c r="X645">
        <f>IF('1. Data'!L645="y",IF(T645=1,1,0),0)</f>
        <v>0</v>
      </c>
      <c r="Y645">
        <f>IF('1. Data'!L645="y",IF(U645=1,1,0),0)</f>
        <v>0</v>
      </c>
      <c r="Z645">
        <f t="shared" si="22"/>
        <v>1</v>
      </c>
      <c r="AA645">
        <f t="shared" si="23"/>
        <v>0</v>
      </c>
    </row>
    <row r="646" spans="1:27" x14ac:dyDescent="0.25">
      <c r="A646">
        <v>642</v>
      </c>
      <c r="B646" t="str">
        <f t="shared" si="24"/>
        <v>1375424</v>
      </c>
      <c r="C646" s="3" t="s">
        <v>1896</v>
      </c>
      <c r="D646" t="s">
        <v>1895</v>
      </c>
      <c r="E646" t="s">
        <v>0</v>
      </c>
      <c r="G646" t="s">
        <v>2105</v>
      </c>
      <c r="H646" t="s">
        <v>1</v>
      </c>
      <c r="I646" t="s">
        <v>1</v>
      </c>
      <c r="J646" t="s">
        <v>1</v>
      </c>
      <c r="N646" t="s">
        <v>1</v>
      </c>
      <c r="R646" t="s">
        <v>2123</v>
      </c>
      <c r="S646" t="s">
        <v>1872</v>
      </c>
      <c r="T646">
        <f>IF('1. Data'!E646="e19",1,IF('1. Data'!E646="m19",1,IF('1. Data'!E646="l19",1,0)))</f>
        <v>1</v>
      </c>
      <c r="U646">
        <f>IF('1. Data'!E646="e18",1,IF('1. Data'!E646="m18",1,IF('1. Data'!E646="l18",1,0)))</f>
        <v>0</v>
      </c>
      <c r="V646">
        <f>IF('1. Data'!K646="y",IF(T646=1,1,0),0)</f>
        <v>0</v>
      </c>
      <c r="W646">
        <f>IF('1. Data'!K646="y",IF(U646=1,1,0),0)</f>
        <v>0</v>
      </c>
      <c r="X646">
        <f>IF('1. Data'!L646="y",IF(T646=1,1,0),0)</f>
        <v>0</v>
      </c>
      <c r="Y646">
        <f>IF('1. Data'!L646="y",IF(U646=1,1,0),0)</f>
        <v>0</v>
      </c>
      <c r="Z646">
        <f t="shared" ref="Z646:Z706" si="25">IF(H646="",IF(I646="y",1,0),0)</f>
        <v>0</v>
      </c>
      <c r="AA646">
        <f t="shared" ref="AA646:AA706" si="26">IF(H646="",IF(J646="y",1,0),0)</f>
        <v>0</v>
      </c>
    </row>
    <row r="647" spans="1:27" x14ac:dyDescent="0.25">
      <c r="A647">
        <v>643</v>
      </c>
      <c r="B647" t="str">
        <f t="shared" si="24"/>
        <v>1037911</v>
      </c>
      <c r="C647" s="3" t="s">
        <v>1899</v>
      </c>
      <c r="D647" t="s">
        <v>1897</v>
      </c>
      <c r="E647" t="s">
        <v>491</v>
      </c>
      <c r="F647">
        <v>1750</v>
      </c>
      <c r="G647" t="s">
        <v>2105</v>
      </c>
      <c r="H647" t="s">
        <v>1</v>
      </c>
      <c r="I647" t="s">
        <v>1</v>
      </c>
      <c r="J647" t="s">
        <v>1</v>
      </c>
      <c r="R647" t="s">
        <v>2126</v>
      </c>
      <c r="S647" t="s">
        <v>1898</v>
      </c>
      <c r="T647">
        <f>IF('1. Data'!E647="e19",1,IF('1. Data'!E647="m19",1,IF('1. Data'!E647="l19",1,0)))</f>
        <v>0</v>
      </c>
      <c r="U647">
        <f>IF('1. Data'!E647="e18",1,IF('1. Data'!E647="m18",1,IF('1. Data'!E647="l18",1,0)))</f>
        <v>1</v>
      </c>
      <c r="V647">
        <f>IF('1. Data'!K647="y",IF(T647=1,1,0),0)</f>
        <v>0</v>
      </c>
      <c r="W647">
        <f>IF('1. Data'!K647="y",IF(U647=1,1,0),0)</f>
        <v>0</v>
      </c>
      <c r="X647">
        <f>IF('1. Data'!L647="y",IF(T647=1,1,0),0)</f>
        <v>0</v>
      </c>
      <c r="Y647">
        <f>IF('1. Data'!L647="y",IF(U647=1,1,0),0)</f>
        <v>0</v>
      </c>
      <c r="Z647">
        <f t="shared" si="25"/>
        <v>0</v>
      </c>
      <c r="AA647">
        <f t="shared" si="26"/>
        <v>0</v>
      </c>
    </row>
    <row r="648" spans="1:27" x14ac:dyDescent="0.25">
      <c r="A648">
        <v>644</v>
      </c>
      <c r="B648" t="str">
        <f t="shared" si="24"/>
        <v>1149071</v>
      </c>
      <c r="C648" s="3" t="s">
        <v>705</v>
      </c>
      <c r="D648" t="s">
        <v>1900</v>
      </c>
      <c r="E648" t="s">
        <v>0</v>
      </c>
      <c r="F648">
        <v>1830</v>
      </c>
      <c r="G648" t="s">
        <v>2105</v>
      </c>
      <c r="H648" t="s">
        <v>1</v>
      </c>
      <c r="I648" t="s">
        <v>1</v>
      </c>
      <c r="Q648" t="s">
        <v>1</v>
      </c>
      <c r="R648" t="s">
        <v>2116</v>
      </c>
      <c r="S648" t="s">
        <v>1901</v>
      </c>
      <c r="T648">
        <f>IF('1. Data'!E648="e19",1,IF('1. Data'!E648="m19",1,IF('1. Data'!E648="l19",1,0)))</f>
        <v>1</v>
      </c>
      <c r="U648">
        <f>IF('1. Data'!E648="e18",1,IF('1. Data'!E648="m18",1,IF('1. Data'!E648="l18",1,0)))</f>
        <v>0</v>
      </c>
      <c r="V648">
        <f>IF('1. Data'!K648="y",IF(T648=1,1,0),0)</f>
        <v>0</v>
      </c>
      <c r="W648">
        <f>IF('1. Data'!K648="y",IF(U648=1,1,0),0)</f>
        <v>0</v>
      </c>
      <c r="X648">
        <f>IF('1. Data'!L648="y",IF(T648=1,1,0),0)</f>
        <v>0</v>
      </c>
      <c r="Y648">
        <f>IF('1. Data'!L648="y",IF(U648=1,1,0),0)</f>
        <v>0</v>
      </c>
      <c r="Z648">
        <f t="shared" si="25"/>
        <v>0</v>
      </c>
      <c r="AA648">
        <f t="shared" si="26"/>
        <v>0</v>
      </c>
    </row>
    <row r="649" spans="1:27" x14ac:dyDescent="0.25">
      <c r="A649">
        <v>645</v>
      </c>
      <c r="B649" t="str">
        <f t="shared" si="24"/>
        <v>1150750</v>
      </c>
      <c r="C649" s="3" t="s">
        <v>1904</v>
      </c>
      <c r="D649" t="s">
        <v>1902</v>
      </c>
      <c r="E649" t="s">
        <v>2</v>
      </c>
      <c r="F649">
        <v>1767</v>
      </c>
      <c r="G649" t="s">
        <v>2105</v>
      </c>
      <c r="H649" t="s">
        <v>1</v>
      </c>
      <c r="I649" t="s">
        <v>1</v>
      </c>
      <c r="J649" t="s">
        <v>1</v>
      </c>
      <c r="M649" t="s">
        <v>1</v>
      </c>
      <c r="R649" t="s">
        <v>2116</v>
      </c>
      <c r="S649" t="s">
        <v>1903</v>
      </c>
      <c r="T649">
        <f>IF('1. Data'!E649="e19",1,IF('1. Data'!E649="m19",1,IF('1. Data'!E649="l19",1,0)))</f>
        <v>0</v>
      </c>
      <c r="U649">
        <f>IF('1. Data'!E649="e18",1,IF('1. Data'!E649="m18",1,IF('1. Data'!E649="l18",1,0)))</f>
        <v>1</v>
      </c>
      <c r="V649">
        <f>IF('1. Data'!K649="y",IF(T649=1,1,0),0)</f>
        <v>0</v>
      </c>
      <c r="W649">
        <f>IF('1. Data'!K649="y",IF(U649=1,1,0),0)</f>
        <v>0</v>
      </c>
      <c r="X649">
        <f>IF('1. Data'!L649="y",IF(T649=1,1,0),0)</f>
        <v>0</v>
      </c>
      <c r="Y649">
        <f>IF('1. Data'!L649="y",IF(U649=1,1,0),0)</f>
        <v>0</v>
      </c>
      <c r="Z649">
        <f t="shared" si="25"/>
        <v>0</v>
      </c>
      <c r="AA649">
        <f t="shared" si="26"/>
        <v>0</v>
      </c>
    </row>
    <row r="650" spans="1:27" x14ac:dyDescent="0.25">
      <c r="A650">
        <v>646</v>
      </c>
      <c r="B650" t="str">
        <f t="shared" si="24"/>
        <v>1037914</v>
      </c>
      <c r="C650" s="3" t="s">
        <v>1907</v>
      </c>
      <c r="D650" t="s">
        <v>1905</v>
      </c>
      <c r="E650" t="s">
        <v>492</v>
      </c>
      <c r="F650">
        <v>1840</v>
      </c>
      <c r="G650" t="s">
        <v>2105</v>
      </c>
      <c r="H650" t="s">
        <v>1</v>
      </c>
      <c r="I650" t="s">
        <v>1</v>
      </c>
      <c r="J650" t="s">
        <v>1</v>
      </c>
      <c r="R650" t="s">
        <v>2126</v>
      </c>
      <c r="S650" t="s">
        <v>1906</v>
      </c>
      <c r="T650">
        <f>IF('1. Data'!E650="e19",1,IF('1. Data'!E650="m19",1,IF('1. Data'!E650="l19",1,0)))</f>
        <v>1</v>
      </c>
      <c r="U650">
        <f>IF('1. Data'!E650="e18",1,IF('1. Data'!E650="m18",1,IF('1. Data'!E650="l18",1,0)))</f>
        <v>0</v>
      </c>
      <c r="V650">
        <f>IF('1. Data'!K650="y",IF(T650=1,1,0),0)</f>
        <v>0</v>
      </c>
      <c r="W650">
        <f>IF('1. Data'!K650="y",IF(U650=1,1,0),0)</f>
        <v>0</v>
      </c>
      <c r="X650">
        <f>IF('1. Data'!L650="y",IF(T650=1,1,0),0)</f>
        <v>0</v>
      </c>
      <c r="Y650">
        <f>IF('1. Data'!L650="y",IF(U650=1,1,0),0)</f>
        <v>0</v>
      </c>
      <c r="Z650">
        <f t="shared" si="25"/>
        <v>0</v>
      </c>
      <c r="AA650">
        <f t="shared" si="26"/>
        <v>0</v>
      </c>
    </row>
    <row r="651" spans="1:27" x14ac:dyDescent="0.25">
      <c r="A651">
        <v>647</v>
      </c>
      <c r="B651" t="str">
        <f t="shared" si="24"/>
        <v>1178629</v>
      </c>
      <c r="C651" s="3" t="s">
        <v>1910</v>
      </c>
      <c r="D651" t="s">
        <v>1908</v>
      </c>
      <c r="E651" t="s">
        <v>2060</v>
      </c>
      <c r="G651" t="s">
        <v>2105</v>
      </c>
      <c r="H651" t="s">
        <v>1</v>
      </c>
      <c r="I651" t="s">
        <v>1</v>
      </c>
      <c r="L651" t="s">
        <v>1</v>
      </c>
      <c r="R651" t="s">
        <v>2116</v>
      </c>
      <c r="S651" t="s">
        <v>1909</v>
      </c>
      <c r="T651">
        <f>IF('1. Data'!E651="e19",1,IF('1. Data'!E651="m19",1,IF('1. Data'!E651="l19",1,0)))</f>
        <v>0</v>
      </c>
      <c r="U651">
        <f>IF('1. Data'!E651="e18",1,IF('1. Data'!E651="m18",1,IF('1. Data'!E651="l18",1,0)))</f>
        <v>0</v>
      </c>
      <c r="V651">
        <f>IF('1. Data'!K651="y",IF(T651=1,1,0),0)</f>
        <v>0</v>
      </c>
      <c r="W651">
        <f>IF('1. Data'!K651="y",IF(U651=1,1,0),0)</f>
        <v>0</v>
      </c>
      <c r="X651">
        <f>IF('1. Data'!L651="y",IF(T651=1,1,0),0)</f>
        <v>0</v>
      </c>
      <c r="Y651">
        <f>IF('1. Data'!L651="y",IF(U651=1,1,0),0)</f>
        <v>0</v>
      </c>
      <c r="Z651">
        <f t="shared" si="25"/>
        <v>0</v>
      </c>
      <c r="AA651">
        <f t="shared" si="26"/>
        <v>0</v>
      </c>
    </row>
    <row r="652" spans="1:27" x14ac:dyDescent="0.25">
      <c r="A652">
        <v>648</v>
      </c>
      <c r="B652" t="str">
        <f t="shared" si="24"/>
        <v>1191066</v>
      </c>
      <c r="C652" s="3" t="s">
        <v>1913</v>
      </c>
      <c r="D652" t="s">
        <v>1911</v>
      </c>
      <c r="E652" t="s">
        <v>0</v>
      </c>
      <c r="G652" t="s">
        <v>2105</v>
      </c>
      <c r="H652" t="s">
        <v>1</v>
      </c>
      <c r="I652" t="s">
        <v>1</v>
      </c>
      <c r="K652" t="s">
        <v>1</v>
      </c>
      <c r="M652" t="s">
        <v>1</v>
      </c>
      <c r="R652" t="s">
        <v>2126</v>
      </c>
      <c r="S652" t="s">
        <v>1912</v>
      </c>
      <c r="T652">
        <f>IF('1. Data'!E652="e19",1,IF('1. Data'!E652="m19",1,IF('1. Data'!E652="l19",1,0)))</f>
        <v>1</v>
      </c>
      <c r="U652">
        <f>IF('1. Data'!E652="e18",1,IF('1. Data'!E652="m18",1,IF('1. Data'!E652="l18",1,0)))</f>
        <v>0</v>
      </c>
      <c r="V652">
        <f>IF('1. Data'!K652="y",IF(T652=1,1,0),0)</f>
        <v>1</v>
      </c>
      <c r="W652">
        <f>IF('1. Data'!K652="y",IF(U652=1,1,0),0)</f>
        <v>0</v>
      </c>
      <c r="X652">
        <f>IF('1. Data'!L652="y",IF(T652=1,1,0),0)</f>
        <v>0</v>
      </c>
      <c r="Y652">
        <f>IF('1. Data'!L652="y",IF(U652=1,1,0),0)</f>
        <v>0</v>
      </c>
      <c r="Z652">
        <f t="shared" si="25"/>
        <v>0</v>
      </c>
      <c r="AA652">
        <f t="shared" si="26"/>
        <v>0</v>
      </c>
    </row>
    <row r="653" spans="1:27" x14ac:dyDescent="0.25">
      <c r="A653">
        <v>649</v>
      </c>
      <c r="B653" t="str">
        <f t="shared" si="24"/>
        <v>1251391</v>
      </c>
      <c r="C653" s="3" t="s">
        <v>1916</v>
      </c>
      <c r="D653" t="s">
        <v>1914</v>
      </c>
      <c r="E653" t="s">
        <v>2</v>
      </c>
      <c r="G653" t="s">
        <v>2105</v>
      </c>
      <c r="J653" t="s">
        <v>1</v>
      </c>
      <c r="N653" t="s">
        <v>1</v>
      </c>
      <c r="R653" t="s">
        <v>2116</v>
      </c>
      <c r="S653" t="s">
        <v>1915</v>
      </c>
      <c r="T653">
        <f>IF('1. Data'!E653="e19",1,IF('1. Data'!E653="m19",1,IF('1. Data'!E653="l19",1,0)))</f>
        <v>0</v>
      </c>
      <c r="U653">
        <f>IF('1. Data'!E653="e18",1,IF('1. Data'!E653="m18",1,IF('1. Data'!E653="l18",1,0)))</f>
        <v>1</v>
      </c>
      <c r="V653">
        <f>IF('1. Data'!K653="y",IF(T653=1,1,0),0)</f>
        <v>0</v>
      </c>
      <c r="W653">
        <f>IF('1. Data'!K653="y",IF(U653=1,1,0),0)</f>
        <v>0</v>
      </c>
      <c r="X653">
        <f>IF('1. Data'!L653="y",IF(T653=1,1,0),0)</f>
        <v>0</v>
      </c>
      <c r="Y653">
        <f>IF('1. Data'!L653="y",IF(U653=1,1,0),0)</f>
        <v>0</v>
      </c>
      <c r="Z653">
        <f t="shared" si="25"/>
        <v>0</v>
      </c>
      <c r="AA653">
        <f t="shared" si="26"/>
        <v>1</v>
      </c>
    </row>
    <row r="654" spans="1:27" x14ac:dyDescent="0.25">
      <c r="A654">
        <v>650</v>
      </c>
      <c r="B654" t="str">
        <f t="shared" si="24"/>
        <v>1387540</v>
      </c>
      <c r="C654" s="3" t="s">
        <v>1919</v>
      </c>
      <c r="D654" t="s">
        <v>1917</v>
      </c>
      <c r="E654" t="s">
        <v>492</v>
      </c>
      <c r="G654" t="s">
        <v>2105</v>
      </c>
      <c r="H654" t="s">
        <v>1</v>
      </c>
      <c r="I654" t="s">
        <v>1</v>
      </c>
      <c r="J654" t="s">
        <v>1</v>
      </c>
      <c r="M654" t="s">
        <v>1</v>
      </c>
      <c r="R654" t="s">
        <v>2119</v>
      </c>
      <c r="S654" t="s">
        <v>1918</v>
      </c>
      <c r="T654">
        <f>IF('1. Data'!E654="e19",1,IF('1. Data'!E654="m19",1,IF('1. Data'!E654="l19",1,0)))</f>
        <v>1</v>
      </c>
      <c r="U654">
        <f>IF('1. Data'!E654="e18",1,IF('1. Data'!E654="m18",1,IF('1. Data'!E654="l18",1,0)))</f>
        <v>0</v>
      </c>
      <c r="V654">
        <f>IF('1. Data'!K654="y",IF(T654=1,1,0),0)</f>
        <v>0</v>
      </c>
      <c r="W654">
        <f>IF('1. Data'!K654="y",IF(U654=1,1,0),0)</f>
        <v>0</v>
      </c>
      <c r="X654">
        <f>IF('1. Data'!L654="y",IF(T654=1,1,0),0)</f>
        <v>0</v>
      </c>
      <c r="Y654">
        <f>IF('1. Data'!L654="y",IF(U654=1,1,0),0)</f>
        <v>0</v>
      </c>
      <c r="Z654">
        <f t="shared" si="25"/>
        <v>0</v>
      </c>
      <c r="AA654">
        <f t="shared" si="26"/>
        <v>0</v>
      </c>
    </row>
    <row r="655" spans="1:27" x14ac:dyDescent="0.25">
      <c r="A655">
        <v>651</v>
      </c>
      <c r="B655" t="str">
        <f t="shared" si="24"/>
        <v>1148564</v>
      </c>
      <c r="C655" s="3" t="s">
        <v>1922</v>
      </c>
      <c r="D655" t="s">
        <v>1920</v>
      </c>
      <c r="E655" t="s">
        <v>3</v>
      </c>
      <c r="G655" t="s">
        <v>2105</v>
      </c>
      <c r="M655" t="s">
        <v>1</v>
      </c>
      <c r="R655" t="s">
        <v>2116</v>
      </c>
      <c r="S655" t="s">
        <v>1921</v>
      </c>
      <c r="T655">
        <f>IF('1. Data'!E655="e19",1,IF('1. Data'!E655="m19",1,IF('1. Data'!E655="l19",1,0)))</f>
        <v>0</v>
      </c>
      <c r="U655">
        <f>IF('1. Data'!E655="e18",1,IF('1. Data'!E655="m18",1,IF('1. Data'!E655="l18",1,0)))</f>
        <v>1</v>
      </c>
      <c r="V655">
        <f>IF('1. Data'!K655="y",IF(T655=1,1,0),0)</f>
        <v>0</v>
      </c>
      <c r="W655">
        <f>IF('1. Data'!K655="y",IF(U655=1,1,0),0)</f>
        <v>0</v>
      </c>
      <c r="X655">
        <f>IF('1. Data'!L655="y",IF(T655=1,1,0),0)</f>
        <v>0</v>
      </c>
      <c r="Y655">
        <f>IF('1. Data'!L655="y",IF(U655=1,1,0),0)</f>
        <v>0</v>
      </c>
      <c r="Z655">
        <f t="shared" si="25"/>
        <v>0</v>
      </c>
      <c r="AA655">
        <f t="shared" si="26"/>
        <v>0</v>
      </c>
    </row>
    <row r="656" spans="1:27" x14ac:dyDescent="0.25">
      <c r="A656">
        <v>652</v>
      </c>
      <c r="B656" t="str">
        <f t="shared" si="24"/>
        <v>1247785</v>
      </c>
      <c r="C656" s="3" t="s">
        <v>1924</v>
      </c>
      <c r="D656" t="s">
        <v>1923</v>
      </c>
      <c r="E656" t="s">
        <v>492</v>
      </c>
      <c r="G656" t="s">
        <v>2105</v>
      </c>
      <c r="I656" t="s">
        <v>1</v>
      </c>
      <c r="R656" t="s">
        <v>2134</v>
      </c>
      <c r="S656" t="s">
        <v>2082</v>
      </c>
      <c r="T656">
        <f>IF('1. Data'!E656="e19",1,IF('1. Data'!E656="m19",1,IF('1. Data'!E656="l19",1,0)))</f>
        <v>1</v>
      </c>
      <c r="U656">
        <f>IF('1. Data'!E656="e18",1,IF('1. Data'!E656="m18",1,IF('1. Data'!E656="l18",1,0)))</f>
        <v>0</v>
      </c>
      <c r="V656">
        <f>IF('1. Data'!K656="y",IF(T656=1,1,0),0)</f>
        <v>0</v>
      </c>
      <c r="W656">
        <f>IF('1. Data'!K656="y",IF(U656=1,1,0),0)</f>
        <v>0</v>
      </c>
      <c r="X656">
        <f>IF('1. Data'!L656="y",IF(T656=1,1,0),0)</f>
        <v>0</v>
      </c>
      <c r="Y656">
        <f>IF('1. Data'!L656="y",IF(U656=1,1,0),0)</f>
        <v>0</v>
      </c>
      <c r="Z656">
        <f t="shared" si="25"/>
        <v>1</v>
      </c>
      <c r="AA656">
        <f t="shared" si="26"/>
        <v>0</v>
      </c>
    </row>
    <row r="657" spans="1:27" x14ac:dyDescent="0.25">
      <c r="A657">
        <v>653</v>
      </c>
      <c r="B657" t="str">
        <f t="shared" si="24"/>
        <v>1037917</v>
      </c>
      <c r="C657" s="3" t="s">
        <v>1926</v>
      </c>
      <c r="D657" t="s">
        <v>1925</v>
      </c>
      <c r="E657" t="s">
        <v>492</v>
      </c>
      <c r="F657">
        <v>1847</v>
      </c>
      <c r="G657" t="s">
        <v>2105</v>
      </c>
      <c r="H657" t="s">
        <v>1</v>
      </c>
      <c r="I657" t="s">
        <v>1</v>
      </c>
      <c r="J657" t="s">
        <v>1</v>
      </c>
      <c r="K657" t="s">
        <v>1</v>
      </c>
      <c r="R657" t="s">
        <v>2126</v>
      </c>
      <c r="S657" t="s">
        <v>1514</v>
      </c>
      <c r="T657">
        <f>IF('1. Data'!E657="e19",1,IF('1. Data'!E657="m19",1,IF('1. Data'!E657="l19",1,0)))</f>
        <v>1</v>
      </c>
      <c r="U657">
        <f>IF('1. Data'!E657="e18",1,IF('1. Data'!E657="m18",1,IF('1. Data'!E657="l18",1,0)))</f>
        <v>0</v>
      </c>
      <c r="V657">
        <f>IF('1. Data'!K657="y",IF(T657=1,1,0),0)</f>
        <v>1</v>
      </c>
      <c r="W657">
        <f>IF('1. Data'!K657="y",IF(U657=1,1,0),0)</f>
        <v>0</v>
      </c>
      <c r="X657">
        <f>IF('1. Data'!L657="y",IF(T657=1,1,0),0)</f>
        <v>0</v>
      </c>
      <c r="Y657">
        <f>IF('1. Data'!L657="y",IF(U657=1,1,0),0)</f>
        <v>0</v>
      </c>
      <c r="Z657">
        <f t="shared" si="25"/>
        <v>0</v>
      </c>
      <c r="AA657">
        <f t="shared" si="26"/>
        <v>0</v>
      </c>
    </row>
    <row r="658" spans="1:27" x14ac:dyDescent="0.25">
      <c r="A658">
        <v>654</v>
      </c>
      <c r="B658" t="str">
        <f t="shared" si="24"/>
        <v>1294722</v>
      </c>
      <c r="C658" s="3" t="s">
        <v>1929</v>
      </c>
      <c r="D658" t="s">
        <v>1927</v>
      </c>
      <c r="E658" t="s">
        <v>3</v>
      </c>
      <c r="G658" t="s">
        <v>2105</v>
      </c>
      <c r="H658" t="s">
        <v>1</v>
      </c>
      <c r="I658" t="s">
        <v>1</v>
      </c>
      <c r="J658" t="s">
        <v>1</v>
      </c>
      <c r="M658" t="s">
        <v>1</v>
      </c>
      <c r="R658" t="s">
        <v>2126</v>
      </c>
      <c r="S658" t="s">
        <v>1928</v>
      </c>
      <c r="T658">
        <f>IF('1. Data'!E658="e19",1,IF('1. Data'!E658="m19",1,IF('1. Data'!E658="l19",1,0)))</f>
        <v>0</v>
      </c>
      <c r="U658">
        <f>IF('1. Data'!E658="e18",1,IF('1. Data'!E658="m18",1,IF('1. Data'!E658="l18",1,0)))</f>
        <v>1</v>
      </c>
      <c r="V658">
        <f>IF('1. Data'!K658="y",IF(T658=1,1,0),0)</f>
        <v>0</v>
      </c>
      <c r="W658">
        <f>IF('1. Data'!K658="y",IF(U658=1,1,0),0)</f>
        <v>0</v>
      </c>
      <c r="X658">
        <f>IF('1. Data'!L658="y",IF(T658=1,1,0),0)</f>
        <v>0</v>
      </c>
      <c r="Y658">
        <f>IF('1. Data'!L658="y",IF(U658=1,1,0),0)</f>
        <v>0</v>
      </c>
      <c r="Z658">
        <f t="shared" si="25"/>
        <v>0</v>
      </c>
      <c r="AA658">
        <f t="shared" si="26"/>
        <v>0</v>
      </c>
    </row>
    <row r="659" spans="1:27" x14ac:dyDescent="0.25">
      <c r="A659">
        <v>655</v>
      </c>
      <c r="B659" t="str">
        <f t="shared" si="24"/>
        <v>1374686</v>
      </c>
      <c r="C659" s="3" t="s">
        <v>1931</v>
      </c>
      <c r="D659" t="s">
        <v>1930</v>
      </c>
      <c r="E659" t="s">
        <v>492</v>
      </c>
      <c r="F659">
        <v>1840</v>
      </c>
      <c r="G659" t="s">
        <v>2105</v>
      </c>
      <c r="H659" t="s">
        <v>1</v>
      </c>
      <c r="I659" t="s">
        <v>1</v>
      </c>
      <c r="J659" t="s">
        <v>1</v>
      </c>
      <c r="K659" t="s">
        <v>1</v>
      </c>
      <c r="R659" t="s">
        <v>2126</v>
      </c>
      <c r="S659" t="s">
        <v>1514</v>
      </c>
      <c r="T659">
        <f>IF('1. Data'!E659="e19",1,IF('1. Data'!E659="m19",1,IF('1. Data'!E659="l19",1,0)))</f>
        <v>1</v>
      </c>
      <c r="U659">
        <f>IF('1. Data'!E659="e18",1,IF('1. Data'!E659="m18",1,IF('1. Data'!E659="l18",1,0)))</f>
        <v>0</v>
      </c>
      <c r="V659">
        <f>IF('1. Data'!K659="y",IF(T659=1,1,0),0)</f>
        <v>1</v>
      </c>
      <c r="W659">
        <f>IF('1. Data'!K659="y",IF(U659=1,1,0),0)</f>
        <v>0</v>
      </c>
      <c r="X659">
        <f>IF('1. Data'!L659="y",IF(T659=1,1,0),0)</f>
        <v>0</v>
      </c>
      <c r="Y659">
        <f>IF('1. Data'!L659="y",IF(U659=1,1,0),0)</f>
        <v>0</v>
      </c>
      <c r="Z659">
        <f t="shared" si="25"/>
        <v>0</v>
      </c>
      <c r="AA659">
        <f t="shared" si="26"/>
        <v>0</v>
      </c>
    </row>
    <row r="660" spans="1:27" x14ac:dyDescent="0.25">
      <c r="A660">
        <v>656</v>
      </c>
      <c r="B660" t="str">
        <f t="shared" si="24"/>
        <v>1375307</v>
      </c>
      <c r="C660" s="3" t="s">
        <v>1934</v>
      </c>
      <c r="D660" t="s">
        <v>1932</v>
      </c>
      <c r="E660" t="s">
        <v>0</v>
      </c>
      <c r="G660" t="s">
        <v>2105</v>
      </c>
      <c r="H660" t="s">
        <v>1</v>
      </c>
      <c r="N660" t="s">
        <v>1</v>
      </c>
      <c r="R660" t="s">
        <v>2123</v>
      </c>
      <c r="S660" t="s">
        <v>1933</v>
      </c>
      <c r="T660">
        <f>IF('1. Data'!E660="e19",1,IF('1. Data'!E660="m19",1,IF('1. Data'!E660="l19",1,0)))</f>
        <v>1</v>
      </c>
      <c r="U660">
        <f>IF('1. Data'!E660="e18",1,IF('1. Data'!E660="m18",1,IF('1. Data'!E660="l18",1,0)))</f>
        <v>0</v>
      </c>
      <c r="V660">
        <f>IF('1. Data'!K660="y",IF(T660=1,1,0),0)</f>
        <v>0</v>
      </c>
      <c r="W660">
        <f>IF('1. Data'!K660="y",IF(U660=1,1,0),0)</f>
        <v>0</v>
      </c>
      <c r="X660">
        <f>IF('1. Data'!L660="y",IF(T660=1,1,0),0)</f>
        <v>0</v>
      </c>
      <c r="Y660">
        <f>IF('1. Data'!L660="y",IF(U660=1,1,0),0)</f>
        <v>0</v>
      </c>
      <c r="Z660">
        <f t="shared" si="25"/>
        <v>0</v>
      </c>
      <c r="AA660">
        <f t="shared" si="26"/>
        <v>0</v>
      </c>
    </row>
    <row r="661" spans="1:27" x14ac:dyDescent="0.25">
      <c r="A661">
        <v>657</v>
      </c>
      <c r="B661" t="str">
        <f t="shared" si="24"/>
        <v>1191607</v>
      </c>
      <c r="C661" s="3" t="s">
        <v>1937</v>
      </c>
      <c r="D661" t="s">
        <v>1935</v>
      </c>
      <c r="E661" t="s">
        <v>492</v>
      </c>
      <c r="G661" t="s">
        <v>2105</v>
      </c>
      <c r="H661" t="s">
        <v>1</v>
      </c>
      <c r="I661" t="s">
        <v>1</v>
      </c>
      <c r="J661" t="s">
        <v>1</v>
      </c>
      <c r="K661" t="s">
        <v>1</v>
      </c>
      <c r="R661" t="s">
        <v>2126</v>
      </c>
      <c r="S661" t="s">
        <v>1936</v>
      </c>
      <c r="T661">
        <f>IF('1. Data'!E661="e19",1,IF('1. Data'!E661="m19",1,IF('1. Data'!E661="l19",1,0)))</f>
        <v>1</v>
      </c>
      <c r="U661">
        <f>IF('1. Data'!E661="e18",1,IF('1. Data'!E661="m18",1,IF('1. Data'!E661="l18",1,0)))</f>
        <v>0</v>
      </c>
      <c r="V661">
        <f>IF('1. Data'!K661="y",IF(T661=1,1,0),0)</f>
        <v>1</v>
      </c>
      <c r="W661">
        <f>IF('1. Data'!K661="y",IF(U661=1,1,0),0)</f>
        <v>0</v>
      </c>
      <c r="X661">
        <f>IF('1. Data'!L661="y",IF(T661=1,1,0),0)</f>
        <v>0</v>
      </c>
      <c r="Y661">
        <f>IF('1. Data'!L661="y",IF(U661=1,1,0),0)</f>
        <v>0</v>
      </c>
      <c r="Z661">
        <f t="shared" si="25"/>
        <v>0</v>
      </c>
      <c r="AA661">
        <f t="shared" si="26"/>
        <v>0</v>
      </c>
    </row>
    <row r="662" spans="1:27" x14ac:dyDescent="0.25">
      <c r="A662">
        <v>658</v>
      </c>
      <c r="B662" t="str">
        <f t="shared" si="24"/>
        <v>1391972</v>
      </c>
      <c r="C662" s="3" t="s">
        <v>1940</v>
      </c>
      <c r="D662" t="s">
        <v>1938</v>
      </c>
      <c r="E662" t="s">
        <v>2</v>
      </c>
      <c r="G662" t="s">
        <v>2105</v>
      </c>
      <c r="J662" t="s">
        <v>1</v>
      </c>
      <c r="K662" t="s">
        <v>1</v>
      </c>
      <c r="N662" t="s">
        <v>1</v>
      </c>
      <c r="R662" t="s">
        <v>2124</v>
      </c>
      <c r="S662" t="s">
        <v>1939</v>
      </c>
      <c r="T662">
        <f>IF('1. Data'!E662="e19",1,IF('1. Data'!E662="m19",1,IF('1. Data'!E662="l19",1,0)))</f>
        <v>0</v>
      </c>
      <c r="U662">
        <f>IF('1. Data'!E662="e18",1,IF('1. Data'!E662="m18",1,IF('1. Data'!E662="l18",1,0)))</f>
        <v>1</v>
      </c>
      <c r="V662">
        <f>IF('1. Data'!K662="y",IF(T662=1,1,0),0)</f>
        <v>0</v>
      </c>
      <c r="W662">
        <f>IF('1. Data'!K662="y",IF(U662=1,1,0),0)</f>
        <v>1</v>
      </c>
      <c r="X662">
        <f>IF('1. Data'!L662="y",IF(T662=1,1,0),0)</f>
        <v>0</v>
      </c>
      <c r="Y662">
        <f>IF('1. Data'!L662="y",IF(U662=1,1,0),0)</f>
        <v>0</v>
      </c>
      <c r="Z662">
        <f t="shared" si="25"/>
        <v>0</v>
      </c>
      <c r="AA662">
        <f t="shared" si="26"/>
        <v>1</v>
      </c>
    </row>
    <row r="663" spans="1:27" x14ac:dyDescent="0.25">
      <c r="A663">
        <v>659</v>
      </c>
      <c r="B663" t="str">
        <f t="shared" si="24"/>
        <v>1374685</v>
      </c>
      <c r="C663" s="3" t="s">
        <v>1942</v>
      </c>
      <c r="D663" t="s">
        <v>1941</v>
      </c>
      <c r="E663" t="s">
        <v>0</v>
      </c>
      <c r="F663">
        <v>1810</v>
      </c>
      <c r="G663" t="s">
        <v>2105</v>
      </c>
      <c r="H663" t="s">
        <v>1</v>
      </c>
      <c r="I663" t="s">
        <v>1</v>
      </c>
      <c r="J663" t="s">
        <v>1</v>
      </c>
      <c r="K663" t="s">
        <v>1</v>
      </c>
      <c r="R663" t="s">
        <v>2126</v>
      </c>
      <c r="S663" t="s">
        <v>1906</v>
      </c>
      <c r="T663">
        <f>IF('1. Data'!E663="e19",1,IF('1. Data'!E663="m19",1,IF('1. Data'!E663="l19",1,0)))</f>
        <v>1</v>
      </c>
      <c r="U663">
        <f>IF('1. Data'!E663="e18",1,IF('1. Data'!E663="m18",1,IF('1. Data'!E663="l18",1,0)))</f>
        <v>0</v>
      </c>
      <c r="V663">
        <f>IF('1. Data'!K663="y",IF(T663=1,1,0),0)</f>
        <v>1</v>
      </c>
      <c r="W663">
        <f>IF('1. Data'!K663="y",IF(U663=1,1,0),0)</f>
        <v>0</v>
      </c>
      <c r="X663">
        <f>IF('1. Data'!L663="y",IF(T663=1,1,0),0)</f>
        <v>0</v>
      </c>
      <c r="Y663">
        <f>IF('1. Data'!L663="y",IF(U663=1,1,0),0)</f>
        <v>0</v>
      </c>
      <c r="Z663">
        <f t="shared" si="25"/>
        <v>0</v>
      </c>
      <c r="AA663">
        <f t="shared" si="26"/>
        <v>0</v>
      </c>
    </row>
    <row r="664" spans="1:27" x14ac:dyDescent="0.25">
      <c r="A664">
        <v>660</v>
      </c>
      <c r="B664" t="str">
        <f t="shared" si="24"/>
        <v>1417640</v>
      </c>
      <c r="C664" s="3" t="s">
        <v>1945</v>
      </c>
      <c r="D664" t="s">
        <v>1943</v>
      </c>
      <c r="E664" t="s">
        <v>492</v>
      </c>
      <c r="F664">
        <v>1836</v>
      </c>
      <c r="G664" t="s">
        <v>2105</v>
      </c>
      <c r="H664" t="s">
        <v>1</v>
      </c>
      <c r="N664" t="s">
        <v>1</v>
      </c>
      <c r="R664" t="s">
        <v>2124</v>
      </c>
      <c r="S664" t="s">
        <v>1944</v>
      </c>
      <c r="T664">
        <f>IF('1. Data'!E664="e19",1,IF('1. Data'!E664="m19",1,IF('1. Data'!E664="l19",1,0)))</f>
        <v>1</v>
      </c>
      <c r="U664">
        <f>IF('1. Data'!E664="e18",1,IF('1. Data'!E664="m18",1,IF('1. Data'!E664="l18",1,0)))</f>
        <v>0</v>
      </c>
      <c r="V664">
        <f>IF('1. Data'!K664="y",IF(T664=1,1,0),0)</f>
        <v>0</v>
      </c>
      <c r="W664">
        <f>IF('1. Data'!K664="y",IF(U664=1,1,0),0)</f>
        <v>0</v>
      </c>
      <c r="X664">
        <f>IF('1. Data'!L664="y",IF(T664=1,1,0),0)</f>
        <v>0</v>
      </c>
      <c r="Y664">
        <f>IF('1. Data'!L664="y",IF(U664=1,1,0),0)</f>
        <v>0</v>
      </c>
      <c r="Z664">
        <f t="shared" si="25"/>
        <v>0</v>
      </c>
      <c r="AA664">
        <f t="shared" si="26"/>
        <v>0</v>
      </c>
    </row>
    <row r="665" spans="1:27" x14ac:dyDescent="0.25">
      <c r="A665">
        <v>661</v>
      </c>
      <c r="B665" t="str">
        <f t="shared" si="24"/>
        <v>1427469</v>
      </c>
      <c r="C665" s="3" t="s">
        <v>992</v>
      </c>
      <c r="D665" t="s">
        <v>1946</v>
      </c>
      <c r="E665" t="s">
        <v>2</v>
      </c>
      <c r="F665">
        <v>1770</v>
      </c>
      <c r="G665" t="s">
        <v>2105</v>
      </c>
      <c r="H665" t="s">
        <v>1</v>
      </c>
      <c r="R665" t="s">
        <v>2135</v>
      </c>
      <c r="S665" t="s">
        <v>1947</v>
      </c>
      <c r="T665">
        <f>IF('1. Data'!E665="e19",1,IF('1. Data'!E665="m19",1,IF('1. Data'!E665="l19",1,0)))</f>
        <v>0</v>
      </c>
      <c r="U665">
        <f>IF('1. Data'!E665="e18",1,IF('1. Data'!E665="m18",1,IF('1. Data'!E665="l18",1,0)))</f>
        <v>1</v>
      </c>
      <c r="V665">
        <f>IF('1. Data'!K665="y",IF(T665=1,1,0),0)</f>
        <v>0</v>
      </c>
      <c r="W665">
        <f>IF('1. Data'!K665="y",IF(U665=1,1,0),0)</f>
        <v>0</v>
      </c>
      <c r="X665">
        <f>IF('1. Data'!L665="y",IF(T665=1,1,0),0)</f>
        <v>0</v>
      </c>
      <c r="Y665">
        <f>IF('1. Data'!L665="y",IF(U665=1,1,0),0)</f>
        <v>0</v>
      </c>
      <c r="Z665">
        <f t="shared" si="25"/>
        <v>0</v>
      </c>
      <c r="AA665">
        <f t="shared" si="26"/>
        <v>0</v>
      </c>
    </row>
    <row r="666" spans="1:27" x14ac:dyDescent="0.25">
      <c r="A666">
        <v>662</v>
      </c>
      <c r="B666" t="str">
        <f t="shared" si="24"/>
        <v>1318636</v>
      </c>
      <c r="C666" s="3" t="s">
        <v>2058</v>
      </c>
      <c r="D666" t="s">
        <v>1949</v>
      </c>
      <c r="E666" t="s">
        <v>492</v>
      </c>
      <c r="F666">
        <v>1835</v>
      </c>
      <c r="G666" t="s">
        <v>2105</v>
      </c>
      <c r="J666" t="s">
        <v>1</v>
      </c>
      <c r="Q666" t="s">
        <v>1</v>
      </c>
      <c r="R666" t="s">
        <v>2116</v>
      </c>
      <c r="S666" t="s">
        <v>1950</v>
      </c>
      <c r="T666">
        <f>IF('1. Data'!E666="e19",1,IF('1. Data'!E666="m19",1,IF('1. Data'!E666="l19",1,0)))</f>
        <v>1</v>
      </c>
      <c r="U666">
        <f>IF('1. Data'!E666="e18",1,IF('1. Data'!E666="m18",1,IF('1. Data'!E666="l18",1,0)))</f>
        <v>0</v>
      </c>
      <c r="V666">
        <f>IF('1. Data'!K666="y",IF(T666=1,1,0),0)</f>
        <v>0</v>
      </c>
      <c r="W666">
        <f>IF('1. Data'!K666="y",IF(U666=1,1,0),0)</f>
        <v>0</v>
      </c>
      <c r="X666">
        <f>IF('1. Data'!L666="y",IF(T666=1,1,0),0)</f>
        <v>0</v>
      </c>
      <c r="Y666">
        <f>IF('1. Data'!L666="y",IF(U666=1,1,0),0)</f>
        <v>0</v>
      </c>
      <c r="Z666">
        <f t="shared" si="25"/>
        <v>0</v>
      </c>
      <c r="AA666">
        <f t="shared" si="26"/>
        <v>1</v>
      </c>
    </row>
    <row r="667" spans="1:27" x14ac:dyDescent="0.25">
      <c r="A667">
        <v>663</v>
      </c>
      <c r="B667" t="str">
        <f t="shared" si="24"/>
        <v>1260516</v>
      </c>
      <c r="C667" s="3" t="s">
        <v>1952</v>
      </c>
      <c r="D667" t="s">
        <v>1951</v>
      </c>
      <c r="E667" t="s">
        <v>491</v>
      </c>
      <c r="G667" t="s">
        <v>2105</v>
      </c>
      <c r="H667" t="s">
        <v>1</v>
      </c>
      <c r="I667" t="s">
        <v>1</v>
      </c>
      <c r="J667" t="s">
        <v>1</v>
      </c>
      <c r="M667" t="s">
        <v>1</v>
      </c>
      <c r="R667" t="s">
        <v>2116</v>
      </c>
      <c r="S667" t="s">
        <v>1948</v>
      </c>
      <c r="T667">
        <f>IF('1. Data'!E667="e19",1,IF('1. Data'!E667="m19",1,IF('1. Data'!E667="l19",1,0)))</f>
        <v>0</v>
      </c>
      <c r="U667">
        <f>IF('1. Data'!E667="e18",1,IF('1. Data'!E667="m18",1,IF('1. Data'!E667="l18",1,0)))</f>
        <v>1</v>
      </c>
      <c r="V667">
        <f>IF('1. Data'!K667="y",IF(T667=1,1,0),0)</f>
        <v>0</v>
      </c>
      <c r="W667">
        <f>IF('1. Data'!K667="y",IF(U667=1,1,0),0)</f>
        <v>0</v>
      </c>
      <c r="X667">
        <f>IF('1. Data'!L667="y",IF(T667=1,1,0),0)</f>
        <v>0</v>
      </c>
      <c r="Y667">
        <f>IF('1. Data'!L667="y",IF(U667=1,1,0),0)</f>
        <v>0</v>
      </c>
      <c r="Z667">
        <f t="shared" si="25"/>
        <v>0</v>
      </c>
      <c r="AA667">
        <f t="shared" si="26"/>
        <v>0</v>
      </c>
    </row>
    <row r="668" spans="1:27" x14ac:dyDescent="0.25">
      <c r="A668">
        <v>664</v>
      </c>
      <c r="B668" t="str">
        <f t="shared" si="24"/>
        <v>1190964</v>
      </c>
      <c r="C668" s="3" t="s">
        <v>1955</v>
      </c>
      <c r="D668" t="s">
        <v>1953</v>
      </c>
      <c r="E668" t="s">
        <v>0</v>
      </c>
      <c r="G668" t="s">
        <v>2105</v>
      </c>
      <c r="H668" t="s">
        <v>1</v>
      </c>
      <c r="I668" t="s">
        <v>1</v>
      </c>
      <c r="J668" t="s">
        <v>1</v>
      </c>
      <c r="R668" t="s">
        <v>2126</v>
      </c>
      <c r="S668" t="s">
        <v>1954</v>
      </c>
      <c r="T668">
        <f>IF('1. Data'!E668="e19",1,IF('1. Data'!E668="m19",1,IF('1. Data'!E668="l19",1,0)))</f>
        <v>1</v>
      </c>
      <c r="U668">
        <f>IF('1. Data'!E668="e18",1,IF('1. Data'!E668="m18",1,IF('1. Data'!E668="l18",1,0)))</f>
        <v>0</v>
      </c>
      <c r="V668">
        <f>IF('1. Data'!K668="y",IF(T668=1,1,0),0)</f>
        <v>0</v>
      </c>
      <c r="W668">
        <f>IF('1. Data'!K668="y",IF(U668=1,1,0),0)</f>
        <v>0</v>
      </c>
      <c r="X668">
        <f>IF('1. Data'!L668="y",IF(T668=1,1,0),0)</f>
        <v>0</v>
      </c>
      <c r="Y668">
        <f>IF('1. Data'!L668="y",IF(U668=1,1,0),0)</f>
        <v>0</v>
      </c>
      <c r="Z668">
        <f t="shared" si="25"/>
        <v>0</v>
      </c>
      <c r="AA668">
        <f t="shared" si="26"/>
        <v>0</v>
      </c>
    </row>
    <row r="669" spans="1:27" x14ac:dyDescent="0.25">
      <c r="A669">
        <v>665</v>
      </c>
      <c r="B669" t="str">
        <f t="shared" si="24"/>
        <v>1241259</v>
      </c>
      <c r="C669" s="3" t="s">
        <v>1957</v>
      </c>
      <c r="D669" t="s">
        <v>1956</v>
      </c>
      <c r="E669" t="s">
        <v>491</v>
      </c>
      <c r="G669" t="s">
        <v>2105</v>
      </c>
      <c r="H669" t="s">
        <v>1</v>
      </c>
      <c r="I669" t="s">
        <v>1</v>
      </c>
      <c r="J669" t="s">
        <v>1</v>
      </c>
      <c r="M669" t="s">
        <v>1</v>
      </c>
      <c r="R669" t="s">
        <v>2116</v>
      </c>
      <c r="S669" t="s">
        <v>1948</v>
      </c>
      <c r="T669">
        <f>IF('1. Data'!E669="e19",1,IF('1. Data'!E669="m19",1,IF('1. Data'!E669="l19",1,0)))</f>
        <v>0</v>
      </c>
      <c r="U669">
        <f>IF('1. Data'!E669="e18",1,IF('1. Data'!E669="m18",1,IF('1. Data'!E669="l18",1,0)))</f>
        <v>1</v>
      </c>
      <c r="V669">
        <f>IF('1. Data'!K669="y",IF(T669=1,1,0),0)</f>
        <v>0</v>
      </c>
      <c r="W669">
        <f>IF('1. Data'!K669="y",IF(U669=1,1,0),0)</f>
        <v>0</v>
      </c>
      <c r="X669">
        <f>IF('1. Data'!L669="y",IF(T669=1,1,0),0)</f>
        <v>0</v>
      </c>
      <c r="Y669">
        <f>IF('1. Data'!L669="y",IF(U669=1,1,0),0)</f>
        <v>0</v>
      </c>
      <c r="Z669">
        <f t="shared" si="25"/>
        <v>0</v>
      </c>
      <c r="AA669">
        <f t="shared" si="26"/>
        <v>0</v>
      </c>
    </row>
    <row r="670" spans="1:27" x14ac:dyDescent="0.25">
      <c r="A670">
        <v>666</v>
      </c>
      <c r="B670" t="str">
        <f t="shared" si="24"/>
        <v>1316420</v>
      </c>
      <c r="C670" s="3" t="s">
        <v>1960</v>
      </c>
      <c r="D670" t="s">
        <v>1958</v>
      </c>
      <c r="E670" t="s">
        <v>0</v>
      </c>
      <c r="G670" t="s">
        <v>2105</v>
      </c>
      <c r="H670" t="s">
        <v>1</v>
      </c>
      <c r="I670" t="s">
        <v>1</v>
      </c>
      <c r="J670" t="s">
        <v>1</v>
      </c>
      <c r="M670" t="s">
        <v>1</v>
      </c>
      <c r="Q670" t="s">
        <v>1</v>
      </c>
      <c r="R670" t="s">
        <v>2116</v>
      </c>
      <c r="S670" t="s">
        <v>1959</v>
      </c>
      <c r="T670">
        <f>IF('1. Data'!E670="e19",1,IF('1. Data'!E670="m19",1,IF('1. Data'!E670="l19",1,0)))</f>
        <v>1</v>
      </c>
      <c r="U670">
        <f>IF('1. Data'!E670="e18",1,IF('1. Data'!E670="m18",1,IF('1. Data'!E670="l18",1,0)))</f>
        <v>0</v>
      </c>
      <c r="V670">
        <f>IF('1. Data'!K670="y",IF(T670=1,1,0),0)</f>
        <v>0</v>
      </c>
      <c r="W670">
        <f>IF('1. Data'!K670="y",IF(U670=1,1,0),0)</f>
        <v>0</v>
      </c>
      <c r="X670">
        <f>IF('1. Data'!L670="y",IF(T670=1,1,0),0)</f>
        <v>0</v>
      </c>
      <c r="Y670">
        <f>IF('1. Data'!L670="y",IF(U670=1,1,0),0)</f>
        <v>0</v>
      </c>
      <c r="Z670">
        <f t="shared" si="25"/>
        <v>0</v>
      </c>
      <c r="AA670">
        <f t="shared" si="26"/>
        <v>0</v>
      </c>
    </row>
    <row r="671" spans="1:27" x14ac:dyDescent="0.25">
      <c r="A671">
        <v>667</v>
      </c>
      <c r="B671" t="str">
        <f t="shared" si="24"/>
        <v>1241258</v>
      </c>
      <c r="C671" s="3" t="s">
        <v>1962</v>
      </c>
      <c r="D671" t="s">
        <v>1961</v>
      </c>
      <c r="E671" t="s">
        <v>491</v>
      </c>
      <c r="G671" t="s">
        <v>2105</v>
      </c>
      <c r="H671" t="s">
        <v>1</v>
      </c>
      <c r="I671" t="s">
        <v>1</v>
      </c>
      <c r="J671" t="s">
        <v>1</v>
      </c>
      <c r="R671" t="s">
        <v>2116</v>
      </c>
      <c r="S671" t="s">
        <v>1948</v>
      </c>
      <c r="T671">
        <f>IF('1. Data'!E671="e19",1,IF('1. Data'!E671="m19",1,IF('1. Data'!E671="l19",1,0)))</f>
        <v>0</v>
      </c>
      <c r="U671">
        <f>IF('1. Data'!E671="e18",1,IF('1. Data'!E671="m18",1,IF('1. Data'!E671="l18",1,0)))</f>
        <v>1</v>
      </c>
      <c r="V671">
        <f>IF('1. Data'!K671="y",IF(T671=1,1,0),0)</f>
        <v>0</v>
      </c>
      <c r="W671">
        <f>IF('1. Data'!K671="y",IF(U671=1,1,0),0)</f>
        <v>0</v>
      </c>
      <c r="X671">
        <f>IF('1. Data'!L671="y",IF(T671=1,1,0),0)</f>
        <v>0</v>
      </c>
      <c r="Y671">
        <f>IF('1. Data'!L671="y",IF(U671=1,1,0),0)</f>
        <v>0</v>
      </c>
      <c r="Z671">
        <f t="shared" si="25"/>
        <v>0</v>
      </c>
      <c r="AA671">
        <f t="shared" si="26"/>
        <v>0</v>
      </c>
    </row>
    <row r="672" spans="1:27" x14ac:dyDescent="0.25">
      <c r="A672">
        <v>668</v>
      </c>
      <c r="B672" t="str">
        <f t="shared" si="24"/>
        <v>1241435</v>
      </c>
      <c r="C672" s="3" t="s">
        <v>1965</v>
      </c>
      <c r="D672" t="s">
        <v>1963</v>
      </c>
      <c r="E672" t="s">
        <v>491</v>
      </c>
      <c r="G672" t="s">
        <v>2105</v>
      </c>
      <c r="H672" t="s">
        <v>1</v>
      </c>
      <c r="I672" t="s">
        <v>1</v>
      </c>
      <c r="J672" t="s">
        <v>1</v>
      </c>
      <c r="M672" t="s">
        <v>1</v>
      </c>
      <c r="R672" t="s">
        <v>2116</v>
      </c>
      <c r="S672" t="s">
        <v>1964</v>
      </c>
      <c r="T672">
        <f>IF('1. Data'!E672="e19",1,IF('1. Data'!E672="m19",1,IF('1. Data'!E672="l19",1,0)))</f>
        <v>0</v>
      </c>
      <c r="U672">
        <f>IF('1. Data'!E672="e18",1,IF('1. Data'!E672="m18",1,IF('1. Data'!E672="l18",1,0)))</f>
        <v>1</v>
      </c>
      <c r="V672">
        <f>IF('1. Data'!K672="y",IF(T672=1,1,0),0)</f>
        <v>0</v>
      </c>
      <c r="W672">
        <f>IF('1. Data'!K672="y",IF(U672=1,1,0),0)</f>
        <v>0</v>
      </c>
      <c r="X672">
        <f>IF('1. Data'!L672="y",IF(T672=1,1,0),0)</f>
        <v>0</v>
      </c>
      <c r="Y672">
        <f>IF('1. Data'!L672="y",IF(U672=1,1,0),0)</f>
        <v>0</v>
      </c>
      <c r="Z672">
        <f t="shared" si="25"/>
        <v>0</v>
      </c>
      <c r="AA672">
        <f t="shared" si="26"/>
        <v>0</v>
      </c>
    </row>
    <row r="673" spans="1:27" x14ac:dyDescent="0.25">
      <c r="A673">
        <v>669</v>
      </c>
      <c r="B673" t="str">
        <f t="shared" si="24"/>
        <v>1148210</v>
      </c>
      <c r="C673" s="3" t="s">
        <v>1968</v>
      </c>
      <c r="D673" t="s">
        <v>1966</v>
      </c>
      <c r="E673" t="s">
        <v>2</v>
      </c>
      <c r="G673" t="s">
        <v>2105</v>
      </c>
      <c r="H673" t="s">
        <v>1</v>
      </c>
      <c r="I673" t="s">
        <v>1</v>
      </c>
      <c r="J673" t="s">
        <v>1</v>
      </c>
      <c r="M673" t="s">
        <v>1</v>
      </c>
      <c r="R673" t="s">
        <v>2116</v>
      </c>
      <c r="S673" t="s">
        <v>1967</v>
      </c>
      <c r="T673">
        <f>IF('1. Data'!E673="e19",1,IF('1. Data'!E673="m19",1,IF('1. Data'!E673="l19",1,0)))</f>
        <v>0</v>
      </c>
      <c r="U673">
        <f>IF('1. Data'!E673="e18",1,IF('1. Data'!E673="m18",1,IF('1. Data'!E673="l18",1,0)))</f>
        <v>1</v>
      </c>
      <c r="V673">
        <f>IF('1. Data'!K673="y",IF(T673=1,1,0),0)</f>
        <v>0</v>
      </c>
      <c r="W673">
        <f>IF('1. Data'!K673="y",IF(U673=1,1,0),0)</f>
        <v>0</v>
      </c>
      <c r="X673">
        <f>IF('1. Data'!L673="y",IF(T673=1,1,0),0)</f>
        <v>0</v>
      </c>
      <c r="Y673">
        <f>IF('1. Data'!L673="y",IF(U673=1,1,0),0)</f>
        <v>0</v>
      </c>
      <c r="Z673">
        <f t="shared" si="25"/>
        <v>0</v>
      </c>
      <c r="AA673">
        <f t="shared" si="26"/>
        <v>0</v>
      </c>
    </row>
    <row r="674" spans="1:27" x14ac:dyDescent="0.25">
      <c r="A674">
        <v>670</v>
      </c>
      <c r="B674" t="str">
        <f t="shared" si="24"/>
        <v>1241257</v>
      </c>
      <c r="C674" s="3" t="s">
        <v>2059</v>
      </c>
      <c r="D674" t="s">
        <v>1969</v>
      </c>
      <c r="E674" t="s">
        <v>491</v>
      </c>
      <c r="F674">
        <v>1746</v>
      </c>
      <c r="G674" t="s">
        <v>2105</v>
      </c>
      <c r="H674" t="s">
        <v>1</v>
      </c>
      <c r="I674" t="s">
        <v>1</v>
      </c>
      <c r="J674" t="s">
        <v>1</v>
      </c>
      <c r="M674" t="s">
        <v>1</v>
      </c>
      <c r="R674" t="s">
        <v>2116</v>
      </c>
      <c r="S674" t="s">
        <v>1967</v>
      </c>
      <c r="T674">
        <f>IF('1. Data'!E674="e19",1,IF('1. Data'!E674="m19",1,IF('1. Data'!E674="l19",1,0)))</f>
        <v>0</v>
      </c>
      <c r="U674">
        <f>IF('1. Data'!E674="e18",1,IF('1. Data'!E674="m18",1,IF('1. Data'!E674="l18",1,0)))</f>
        <v>1</v>
      </c>
      <c r="V674">
        <f>IF('1. Data'!K674="y",IF(T674=1,1,0),0)</f>
        <v>0</v>
      </c>
      <c r="W674">
        <f>IF('1. Data'!K674="y",IF(U674=1,1,0),0)</f>
        <v>0</v>
      </c>
      <c r="X674">
        <f>IF('1. Data'!L674="y",IF(T674=1,1,0),0)</f>
        <v>0</v>
      </c>
      <c r="Y674">
        <f>IF('1. Data'!L674="y",IF(U674=1,1,0),0)</f>
        <v>0</v>
      </c>
      <c r="Z674">
        <f t="shared" si="25"/>
        <v>0</v>
      </c>
      <c r="AA674">
        <f t="shared" si="26"/>
        <v>0</v>
      </c>
    </row>
    <row r="675" spans="1:27" x14ac:dyDescent="0.25">
      <c r="A675">
        <v>671</v>
      </c>
      <c r="B675" t="str">
        <f t="shared" si="24"/>
        <v>1130930</v>
      </c>
      <c r="C675" s="3" t="s">
        <v>1972</v>
      </c>
      <c r="D675" t="s">
        <v>1970</v>
      </c>
      <c r="E675" t="s">
        <v>0</v>
      </c>
      <c r="G675" t="s">
        <v>2105</v>
      </c>
      <c r="J675" t="s">
        <v>1</v>
      </c>
      <c r="K675" t="s">
        <v>1</v>
      </c>
      <c r="R675" t="s">
        <v>2116</v>
      </c>
      <c r="S675" t="s">
        <v>1971</v>
      </c>
      <c r="T675">
        <f>IF('1. Data'!E675="e19",1,IF('1. Data'!E675="m19",1,IF('1. Data'!E675="l19",1,0)))</f>
        <v>1</v>
      </c>
      <c r="U675">
        <f>IF('1. Data'!E675="e18",1,IF('1. Data'!E675="m18",1,IF('1. Data'!E675="l18",1,0)))</f>
        <v>0</v>
      </c>
      <c r="V675">
        <f>IF('1. Data'!K675="y",IF(T675=1,1,0),0)</f>
        <v>1</v>
      </c>
      <c r="W675">
        <f>IF('1. Data'!K675="y",IF(U675=1,1,0),0)</f>
        <v>0</v>
      </c>
      <c r="X675">
        <f>IF('1. Data'!L675="y",IF(T675=1,1,0),0)</f>
        <v>0</v>
      </c>
      <c r="Y675">
        <f>IF('1. Data'!L675="y",IF(U675=1,1,0),0)</f>
        <v>0</v>
      </c>
      <c r="Z675">
        <f t="shared" si="25"/>
        <v>0</v>
      </c>
      <c r="AA675">
        <f t="shared" si="26"/>
        <v>1</v>
      </c>
    </row>
    <row r="676" spans="1:27" x14ac:dyDescent="0.25">
      <c r="A676">
        <v>672</v>
      </c>
      <c r="B676" t="str">
        <f t="shared" si="24"/>
        <v>1149291</v>
      </c>
      <c r="C676" s="3" t="s">
        <v>1975</v>
      </c>
      <c r="D676" t="s">
        <v>1973</v>
      </c>
      <c r="E676" t="s">
        <v>0</v>
      </c>
      <c r="G676" t="s">
        <v>2105</v>
      </c>
      <c r="I676" t="s">
        <v>1</v>
      </c>
      <c r="M676" t="s">
        <v>1</v>
      </c>
      <c r="O676" t="s">
        <v>1</v>
      </c>
      <c r="R676" t="s">
        <v>2116</v>
      </c>
      <c r="S676" t="s">
        <v>1974</v>
      </c>
      <c r="T676">
        <f>IF('1. Data'!E676="e19",1,IF('1. Data'!E676="m19",1,IF('1. Data'!E676="l19",1,0)))</f>
        <v>1</v>
      </c>
      <c r="U676">
        <f>IF('1. Data'!E676="e18",1,IF('1. Data'!E676="m18",1,IF('1. Data'!E676="l18",1,0)))</f>
        <v>0</v>
      </c>
      <c r="V676">
        <f>IF('1. Data'!K676="y",IF(T676=1,1,0),0)</f>
        <v>0</v>
      </c>
      <c r="W676">
        <f>IF('1. Data'!K676="y",IF(U676=1,1,0),0)</f>
        <v>0</v>
      </c>
      <c r="X676">
        <f>IF('1. Data'!L676="y",IF(T676=1,1,0),0)</f>
        <v>0</v>
      </c>
      <c r="Y676">
        <f>IF('1. Data'!L676="y",IF(U676=1,1,0),0)</f>
        <v>0</v>
      </c>
      <c r="Z676">
        <f t="shared" si="25"/>
        <v>1</v>
      </c>
      <c r="AA676">
        <f t="shared" si="26"/>
        <v>0</v>
      </c>
    </row>
    <row r="677" spans="1:27" x14ac:dyDescent="0.25">
      <c r="A677">
        <v>673</v>
      </c>
      <c r="B677" t="str">
        <f t="shared" si="24"/>
        <v>1266078</v>
      </c>
      <c r="C677" s="3" t="s">
        <v>1978</v>
      </c>
      <c r="D677" t="s">
        <v>1976</v>
      </c>
      <c r="E677" t="s">
        <v>0</v>
      </c>
      <c r="F677">
        <v>1803</v>
      </c>
      <c r="G677" t="s">
        <v>2105</v>
      </c>
      <c r="H677" t="s">
        <v>1</v>
      </c>
      <c r="I677" t="s">
        <v>1</v>
      </c>
      <c r="M677" t="s">
        <v>1</v>
      </c>
      <c r="R677" t="s">
        <v>2136</v>
      </c>
      <c r="S677" t="s">
        <v>1977</v>
      </c>
      <c r="T677">
        <f>IF('1. Data'!E677="e19",1,IF('1. Data'!E677="m19",1,IF('1. Data'!E677="l19",1,0)))</f>
        <v>1</v>
      </c>
      <c r="U677">
        <f>IF('1. Data'!E677="e18",1,IF('1. Data'!E677="m18",1,IF('1. Data'!E677="l18",1,0)))</f>
        <v>0</v>
      </c>
      <c r="V677">
        <f>IF('1. Data'!K677="y",IF(T677=1,1,0),0)</f>
        <v>0</v>
      </c>
      <c r="W677">
        <f>IF('1. Data'!K677="y",IF(U677=1,1,0),0)</f>
        <v>0</v>
      </c>
      <c r="X677">
        <f>IF('1. Data'!L677="y",IF(T677=1,1,0),0)</f>
        <v>0</v>
      </c>
      <c r="Y677">
        <f>IF('1. Data'!L677="y",IF(U677=1,1,0),0)</f>
        <v>0</v>
      </c>
      <c r="Z677">
        <f t="shared" si="25"/>
        <v>0</v>
      </c>
      <c r="AA677">
        <f t="shared" si="26"/>
        <v>0</v>
      </c>
    </row>
    <row r="678" spans="1:27" x14ac:dyDescent="0.25">
      <c r="A678">
        <v>674</v>
      </c>
      <c r="B678" t="str">
        <f t="shared" si="24"/>
        <v>1130929</v>
      </c>
      <c r="C678" s="3" t="s">
        <v>1981</v>
      </c>
      <c r="D678" t="s">
        <v>1979</v>
      </c>
      <c r="E678" t="s">
        <v>0</v>
      </c>
      <c r="G678" t="s">
        <v>2105</v>
      </c>
      <c r="J678" t="s">
        <v>1</v>
      </c>
      <c r="K678" t="s">
        <v>1</v>
      </c>
      <c r="R678" t="s">
        <v>2116</v>
      </c>
      <c r="S678" t="s">
        <v>1980</v>
      </c>
      <c r="T678">
        <f>IF('1. Data'!E678="e19",1,IF('1. Data'!E678="m19",1,IF('1. Data'!E678="l19",1,0)))</f>
        <v>1</v>
      </c>
      <c r="U678">
        <f>IF('1. Data'!E678="e18",1,IF('1. Data'!E678="m18",1,IF('1. Data'!E678="l18",1,0)))</f>
        <v>0</v>
      </c>
      <c r="V678">
        <f>IF('1. Data'!K678="y",IF(T678=1,1,0),0)</f>
        <v>1</v>
      </c>
      <c r="W678">
        <f>IF('1. Data'!K678="y",IF(U678=1,1,0),0)</f>
        <v>0</v>
      </c>
      <c r="X678">
        <f>IF('1. Data'!L678="y",IF(T678=1,1,0),0)</f>
        <v>0</v>
      </c>
      <c r="Y678">
        <f>IF('1. Data'!L678="y",IF(U678=1,1,0),0)</f>
        <v>0</v>
      </c>
      <c r="Z678">
        <f t="shared" si="25"/>
        <v>0</v>
      </c>
      <c r="AA678">
        <f t="shared" si="26"/>
        <v>1</v>
      </c>
    </row>
    <row r="679" spans="1:27" x14ac:dyDescent="0.25">
      <c r="A679">
        <v>675</v>
      </c>
      <c r="B679" t="str">
        <f t="shared" si="24"/>
        <v>1277280</v>
      </c>
      <c r="C679" s="3" t="s">
        <v>1984</v>
      </c>
      <c r="D679" t="s">
        <v>1982</v>
      </c>
      <c r="E679" t="s">
        <v>492</v>
      </c>
      <c r="G679" t="s">
        <v>2105</v>
      </c>
      <c r="H679" t="s">
        <v>1</v>
      </c>
      <c r="I679" t="s">
        <v>1</v>
      </c>
      <c r="R679" t="s">
        <v>2126</v>
      </c>
      <c r="S679" t="s">
        <v>1983</v>
      </c>
      <c r="T679">
        <f>IF('1. Data'!E679="e19",1,IF('1. Data'!E679="m19",1,IF('1. Data'!E679="l19",1,0)))</f>
        <v>1</v>
      </c>
      <c r="U679">
        <f>IF('1. Data'!E679="e18",1,IF('1. Data'!E679="m18",1,IF('1. Data'!E679="l18",1,0)))</f>
        <v>0</v>
      </c>
      <c r="V679">
        <f>IF('1. Data'!K679="y",IF(T679=1,1,0),0)</f>
        <v>0</v>
      </c>
      <c r="W679">
        <f>IF('1. Data'!K679="y",IF(U679=1,1,0),0)</f>
        <v>0</v>
      </c>
      <c r="X679">
        <f>IF('1. Data'!L679="y",IF(T679=1,1,0),0)</f>
        <v>0</v>
      </c>
      <c r="Y679">
        <f>IF('1. Data'!L679="y",IF(U679=1,1,0),0)</f>
        <v>0</v>
      </c>
      <c r="Z679">
        <f t="shared" si="25"/>
        <v>0</v>
      </c>
      <c r="AA679">
        <f t="shared" si="26"/>
        <v>0</v>
      </c>
    </row>
    <row r="680" spans="1:27" x14ac:dyDescent="0.25">
      <c r="A680">
        <v>676</v>
      </c>
      <c r="B680" t="str">
        <f t="shared" si="24"/>
        <v>1374716</v>
      </c>
      <c r="C680" s="3" t="s">
        <v>1986</v>
      </c>
      <c r="D680" t="s">
        <v>1985</v>
      </c>
      <c r="E680" t="s">
        <v>491</v>
      </c>
      <c r="G680" t="s">
        <v>2105</v>
      </c>
      <c r="H680" t="s">
        <v>1</v>
      </c>
      <c r="I680" t="s">
        <v>1</v>
      </c>
      <c r="R680" t="s">
        <v>2126</v>
      </c>
      <c r="S680" t="s">
        <v>1954</v>
      </c>
      <c r="T680">
        <f>IF('1. Data'!E680="e19",1,IF('1. Data'!E680="m19",1,IF('1. Data'!E680="l19",1,0)))</f>
        <v>0</v>
      </c>
      <c r="U680">
        <f>IF('1. Data'!E680="e18",1,IF('1. Data'!E680="m18",1,IF('1. Data'!E680="l18",1,0)))</f>
        <v>1</v>
      </c>
      <c r="V680">
        <f>IF('1. Data'!K680="y",IF(T680=1,1,0),0)</f>
        <v>0</v>
      </c>
      <c r="W680">
        <f>IF('1. Data'!K680="y",IF(U680=1,1,0),0)</f>
        <v>0</v>
      </c>
      <c r="X680">
        <f>IF('1. Data'!L680="y",IF(T680=1,1,0),0)</f>
        <v>0</v>
      </c>
      <c r="Y680">
        <f>IF('1. Data'!L680="y",IF(U680=1,1,0),0)</f>
        <v>0</v>
      </c>
      <c r="Z680">
        <f t="shared" si="25"/>
        <v>0</v>
      </c>
      <c r="AA680">
        <f t="shared" si="26"/>
        <v>0</v>
      </c>
    </row>
    <row r="681" spans="1:27" x14ac:dyDescent="0.25">
      <c r="A681">
        <v>677</v>
      </c>
      <c r="B681" t="str">
        <f t="shared" si="24"/>
        <v>1255786</v>
      </c>
      <c r="C681" s="3" t="s">
        <v>1989</v>
      </c>
      <c r="D681" t="s">
        <v>1987</v>
      </c>
      <c r="E681" t="s">
        <v>2</v>
      </c>
      <c r="G681" t="s">
        <v>2105</v>
      </c>
      <c r="J681" t="s">
        <v>1</v>
      </c>
      <c r="R681" t="s">
        <v>2123</v>
      </c>
      <c r="S681" t="s">
        <v>1988</v>
      </c>
      <c r="T681">
        <f>IF('1. Data'!E681="e19",1,IF('1. Data'!E681="m19",1,IF('1. Data'!E681="l19",1,0)))</f>
        <v>0</v>
      </c>
      <c r="U681">
        <f>IF('1. Data'!E681="e18",1,IF('1. Data'!E681="m18",1,IF('1. Data'!E681="l18",1,0)))</f>
        <v>1</v>
      </c>
      <c r="V681">
        <f>IF('1. Data'!K681="y",IF(T681=1,1,0),0)</f>
        <v>0</v>
      </c>
      <c r="W681">
        <f>IF('1. Data'!K681="y",IF(U681=1,1,0),0)</f>
        <v>0</v>
      </c>
      <c r="X681">
        <f>IF('1. Data'!L681="y",IF(T681=1,1,0),0)</f>
        <v>0</v>
      </c>
      <c r="Y681">
        <f>IF('1. Data'!L681="y",IF(U681=1,1,0),0)</f>
        <v>0</v>
      </c>
      <c r="Z681">
        <f t="shared" si="25"/>
        <v>0</v>
      </c>
      <c r="AA681">
        <f t="shared" si="26"/>
        <v>1</v>
      </c>
    </row>
    <row r="682" spans="1:27" x14ac:dyDescent="0.25">
      <c r="A682">
        <v>678</v>
      </c>
      <c r="B682" t="str">
        <f t="shared" si="24"/>
        <v>1241451</v>
      </c>
      <c r="C682" s="3" t="s">
        <v>1991</v>
      </c>
      <c r="D682" t="s">
        <v>1990</v>
      </c>
      <c r="E682" t="s">
        <v>491</v>
      </c>
      <c r="G682" t="s">
        <v>2105</v>
      </c>
      <c r="H682" t="s">
        <v>1</v>
      </c>
      <c r="I682" t="s">
        <v>1</v>
      </c>
      <c r="M682" t="s">
        <v>1</v>
      </c>
      <c r="R682" t="s">
        <v>2116</v>
      </c>
      <c r="S682" t="s">
        <v>1964</v>
      </c>
      <c r="T682">
        <f>IF('1. Data'!E682="e19",1,IF('1. Data'!E682="m19",1,IF('1. Data'!E682="l19",1,0)))</f>
        <v>0</v>
      </c>
      <c r="U682">
        <f>IF('1. Data'!E682="e18",1,IF('1. Data'!E682="m18",1,IF('1. Data'!E682="l18",1,0)))</f>
        <v>1</v>
      </c>
      <c r="V682">
        <f>IF('1. Data'!K682="y",IF(T682=1,1,0),0)</f>
        <v>0</v>
      </c>
      <c r="W682">
        <f>IF('1. Data'!K682="y",IF(U682=1,1,0),0)</f>
        <v>0</v>
      </c>
      <c r="X682">
        <f>IF('1. Data'!L682="y",IF(T682=1,1,0),0)</f>
        <v>0</v>
      </c>
      <c r="Y682">
        <f>IF('1. Data'!L682="y",IF(U682=1,1,0),0)</f>
        <v>0</v>
      </c>
      <c r="Z682">
        <f t="shared" si="25"/>
        <v>0</v>
      </c>
      <c r="AA682">
        <f t="shared" si="26"/>
        <v>0</v>
      </c>
    </row>
    <row r="683" spans="1:27" x14ac:dyDescent="0.25">
      <c r="A683">
        <v>679</v>
      </c>
      <c r="B683" t="str">
        <f t="shared" si="24"/>
        <v>1293379</v>
      </c>
      <c r="C683" s="3" t="s">
        <v>1994</v>
      </c>
      <c r="D683" t="s">
        <v>1992</v>
      </c>
      <c r="E683" t="s">
        <v>492</v>
      </c>
      <c r="F683">
        <v>1840</v>
      </c>
      <c r="G683" t="s">
        <v>2105</v>
      </c>
      <c r="H683" t="s">
        <v>1</v>
      </c>
      <c r="I683" t="s">
        <v>1</v>
      </c>
      <c r="J683" t="s">
        <v>1</v>
      </c>
      <c r="K683" t="s">
        <v>1</v>
      </c>
      <c r="R683" t="s">
        <v>2126</v>
      </c>
      <c r="S683" t="s">
        <v>1993</v>
      </c>
      <c r="T683">
        <f>IF('1. Data'!E683="e19",1,IF('1. Data'!E683="m19",1,IF('1. Data'!E683="l19",1,0)))</f>
        <v>1</v>
      </c>
      <c r="U683">
        <f>IF('1. Data'!E683="e18",1,IF('1. Data'!E683="m18",1,IF('1. Data'!E683="l18",1,0)))</f>
        <v>0</v>
      </c>
      <c r="V683">
        <f>IF('1. Data'!K683="y",IF(T683=1,1,0),0)</f>
        <v>1</v>
      </c>
      <c r="W683">
        <f>IF('1. Data'!K683="y",IF(U683=1,1,0),0)</f>
        <v>0</v>
      </c>
      <c r="X683">
        <f>IF('1. Data'!L683="y",IF(T683=1,1,0),0)</f>
        <v>0</v>
      </c>
      <c r="Y683">
        <f>IF('1. Data'!L683="y",IF(U683=1,1,0),0)</f>
        <v>0</v>
      </c>
      <c r="Z683">
        <f t="shared" si="25"/>
        <v>0</v>
      </c>
      <c r="AA683">
        <f t="shared" si="26"/>
        <v>0</v>
      </c>
    </row>
    <row r="684" spans="1:27" x14ac:dyDescent="0.25">
      <c r="A684">
        <v>680</v>
      </c>
      <c r="B684" t="str">
        <f t="shared" si="24"/>
        <v>1375036</v>
      </c>
      <c r="C684" s="3" t="s">
        <v>1997</v>
      </c>
      <c r="D684" t="s">
        <v>1995</v>
      </c>
      <c r="E684" t="s">
        <v>491</v>
      </c>
      <c r="G684" t="s">
        <v>2105</v>
      </c>
      <c r="H684" t="s">
        <v>1</v>
      </c>
      <c r="N684" t="s">
        <v>1</v>
      </c>
      <c r="R684" t="s">
        <v>2123</v>
      </c>
      <c r="S684" t="s">
        <v>1996</v>
      </c>
      <c r="T684">
        <f>IF('1. Data'!E684="e19",1,IF('1. Data'!E684="m19",1,IF('1. Data'!E684="l19",1,0)))</f>
        <v>0</v>
      </c>
      <c r="U684">
        <f>IF('1. Data'!E684="e18",1,IF('1. Data'!E684="m18",1,IF('1. Data'!E684="l18",1,0)))</f>
        <v>1</v>
      </c>
      <c r="V684">
        <f>IF('1. Data'!K684="y",IF(T684=1,1,0),0)</f>
        <v>0</v>
      </c>
      <c r="W684">
        <f>IF('1. Data'!K684="y",IF(U684=1,1,0),0)</f>
        <v>0</v>
      </c>
      <c r="X684">
        <f>IF('1. Data'!L684="y",IF(T684=1,1,0),0)</f>
        <v>0</v>
      </c>
      <c r="Y684">
        <f>IF('1. Data'!L684="y",IF(U684=1,1,0),0)</f>
        <v>0</v>
      </c>
      <c r="Z684">
        <f t="shared" si="25"/>
        <v>0</v>
      </c>
      <c r="AA684">
        <f t="shared" si="26"/>
        <v>0</v>
      </c>
    </row>
    <row r="685" spans="1:27" x14ac:dyDescent="0.25">
      <c r="A685">
        <v>681</v>
      </c>
      <c r="B685" t="str">
        <f t="shared" si="24"/>
        <v>1433734</v>
      </c>
      <c r="C685" s="3" t="s">
        <v>2000</v>
      </c>
      <c r="D685" t="s">
        <v>1998</v>
      </c>
      <c r="E685" t="s">
        <v>0</v>
      </c>
      <c r="F685">
        <v>1807</v>
      </c>
      <c r="G685" t="s">
        <v>2105</v>
      </c>
      <c r="H685" t="s">
        <v>1</v>
      </c>
      <c r="M685" t="s">
        <v>1</v>
      </c>
      <c r="R685" t="s">
        <v>2116</v>
      </c>
      <c r="S685" t="s">
        <v>1999</v>
      </c>
      <c r="T685">
        <f>IF('1. Data'!E685="e19",1,IF('1. Data'!E685="m19",1,IF('1. Data'!E685="l19",1,0)))</f>
        <v>1</v>
      </c>
      <c r="U685">
        <f>IF('1. Data'!E685="e18",1,IF('1. Data'!E685="m18",1,IF('1. Data'!E685="l18",1,0)))</f>
        <v>0</v>
      </c>
      <c r="V685">
        <f>IF('1. Data'!K685="y",IF(T685=1,1,0),0)</f>
        <v>0</v>
      </c>
      <c r="W685">
        <f>IF('1. Data'!K685="y",IF(U685=1,1,0),0)</f>
        <v>0</v>
      </c>
      <c r="X685">
        <f>IF('1. Data'!L685="y",IF(T685=1,1,0),0)</f>
        <v>0</v>
      </c>
      <c r="Y685">
        <f>IF('1. Data'!L685="y",IF(U685=1,1,0),0)</f>
        <v>0</v>
      </c>
      <c r="Z685">
        <f t="shared" si="25"/>
        <v>0</v>
      </c>
      <c r="AA685">
        <f t="shared" si="26"/>
        <v>0</v>
      </c>
    </row>
    <row r="686" spans="1:27" x14ac:dyDescent="0.25">
      <c r="A686">
        <v>682</v>
      </c>
      <c r="B686" t="str">
        <f t="shared" ref="B686:B706" si="27">MID(C686,60,7)</f>
        <v>1241486</v>
      </c>
      <c r="C686" s="3" t="s">
        <v>2003</v>
      </c>
      <c r="D686" t="s">
        <v>2001</v>
      </c>
      <c r="E686" t="s">
        <v>491</v>
      </c>
      <c r="G686" t="s">
        <v>2105</v>
      </c>
      <c r="H686" t="s">
        <v>1</v>
      </c>
      <c r="I686" t="s">
        <v>1</v>
      </c>
      <c r="M686" t="s">
        <v>1</v>
      </c>
      <c r="R686" t="s">
        <v>2116</v>
      </c>
      <c r="S686" t="s">
        <v>2002</v>
      </c>
      <c r="T686">
        <f>IF('1. Data'!E686="e19",1,IF('1. Data'!E686="m19",1,IF('1. Data'!E686="l19",1,0)))</f>
        <v>0</v>
      </c>
      <c r="U686">
        <f>IF('1. Data'!E686="e18",1,IF('1. Data'!E686="m18",1,IF('1. Data'!E686="l18",1,0)))</f>
        <v>1</v>
      </c>
      <c r="V686">
        <f>IF('1. Data'!K686="y",IF(T686=1,1,0),0)</f>
        <v>0</v>
      </c>
      <c r="W686">
        <f>IF('1. Data'!K686="y",IF(U686=1,1,0),0)</f>
        <v>0</v>
      </c>
      <c r="X686">
        <f>IF('1. Data'!L686="y",IF(T686=1,1,0),0)</f>
        <v>0</v>
      </c>
      <c r="Y686">
        <f>IF('1. Data'!L686="y",IF(U686=1,1,0),0)</f>
        <v>0</v>
      </c>
      <c r="Z686">
        <f t="shared" si="25"/>
        <v>0</v>
      </c>
      <c r="AA686">
        <f t="shared" si="26"/>
        <v>0</v>
      </c>
    </row>
    <row r="687" spans="1:27" x14ac:dyDescent="0.25">
      <c r="A687">
        <v>683</v>
      </c>
      <c r="B687" t="str">
        <f t="shared" si="27"/>
        <v>1149298</v>
      </c>
      <c r="C687" s="3" t="s">
        <v>2006</v>
      </c>
      <c r="D687" t="s">
        <v>2004</v>
      </c>
      <c r="E687" t="s">
        <v>2</v>
      </c>
      <c r="G687" t="s">
        <v>2105</v>
      </c>
      <c r="I687" t="s">
        <v>1</v>
      </c>
      <c r="M687" t="s">
        <v>1</v>
      </c>
      <c r="O687" t="s">
        <v>1</v>
      </c>
      <c r="P687" t="s">
        <v>1</v>
      </c>
      <c r="R687" t="s">
        <v>2116</v>
      </c>
      <c r="S687" t="s">
        <v>2005</v>
      </c>
      <c r="T687">
        <f>IF('1. Data'!E687="e19",1,IF('1. Data'!E687="m19",1,IF('1. Data'!E687="l19",1,0)))</f>
        <v>0</v>
      </c>
      <c r="U687">
        <f>IF('1. Data'!E687="e18",1,IF('1. Data'!E687="m18",1,IF('1. Data'!E687="l18",1,0)))</f>
        <v>1</v>
      </c>
      <c r="V687">
        <f>IF('1. Data'!K687="y",IF(T687=1,1,0),0)</f>
        <v>0</v>
      </c>
      <c r="W687">
        <f>IF('1. Data'!K687="y",IF(U687=1,1,0),0)</f>
        <v>0</v>
      </c>
      <c r="X687">
        <f>IF('1. Data'!L687="y",IF(T687=1,1,0),0)</f>
        <v>0</v>
      </c>
      <c r="Y687">
        <f>IF('1. Data'!L687="y",IF(U687=1,1,0),0)</f>
        <v>0</v>
      </c>
      <c r="Z687">
        <f t="shared" si="25"/>
        <v>1</v>
      </c>
      <c r="AA687">
        <f t="shared" si="26"/>
        <v>0</v>
      </c>
    </row>
    <row r="688" spans="1:27" x14ac:dyDescent="0.25">
      <c r="A688">
        <v>684</v>
      </c>
      <c r="B688" t="str">
        <f t="shared" si="27"/>
        <v>1318559</v>
      </c>
      <c r="C688" s="3" t="s">
        <v>2009</v>
      </c>
      <c r="D688" t="s">
        <v>2007</v>
      </c>
      <c r="E688" t="s">
        <v>0</v>
      </c>
      <c r="F688">
        <v>1817</v>
      </c>
      <c r="G688" t="s">
        <v>2105</v>
      </c>
      <c r="H688" t="s">
        <v>1</v>
      </c>
      <c r="I688" t="s">
        <v>1</v>
      </c>
      <c r="J688" t="s">
        <v>1</v>
      </c>
      <c r="M688" t="s">
        <v>1</v>
      </c>
      <c r="R688" t="s">
        <v>2116</v>
      </c>
      <c r="S688" t="s">
        <v>2008</v>
      </c>
      <c r="T688">
        <f>IF('1. Data'!E688="e19",1,IF('1. Data'!E688="m19",1,IF('1. Data'!E688="l19",1,0)))</f>
        <v>1</v>
      </c>
      <c r="U688">
        <f>IF('1. Data'!E688="e18",1,IF('1. Data'!E688="m18",1,IF('1. Data'!E688="l18",1,0)))</f>
        <v>0</v>
      </c>
      <c r="V688">
        <f>IF('1. Data'!K688="y",IF(T688=1,1,0),0)</f>
        <v>0</v>
      </c>
      <c r="W688">
        <f>IF('1. Data'!K688="y",IF(U688=1,1,0),0)</f>
        <v>0</v>
      </c>
      <c r="X688">
        <f>IF('1. Data'!L688="y",IF(T688=1,1,0),0)</f>
        <v>0</v>
      </c>
      <c r="Y688">
        <f>IF('1. Data'!L688="y",IF(U688=1,1,0),0)</f>
        <v>0</v>
      </c>
      <c r="Z688">
        <f t="shared" si="25"/>
        <v>0</v>
      </c>
      <c r="AA688">
        <f t="shared" si="26"/>
        <v>0</v>
      </c>
    </row>
    <row r="689" spans="1:27" x14ac:dyDescent="0.25">
      <c r="A689">
        <v>685</v>
      </c>
      <c r="B689" t="str">
        <f t="shared" si="27"/>
        <v>1375239</v>
      </c>
      <c r="C689" s="3" t="s">
        <v>2012</v>
      </c>
      <c r="D689" t="s">
        <v>2010</v>
      </c>
      <c r="E689" t="s">
        <v>492</v>
      </c>
      <c r="F689">
        <v>1835</v>
      </c>
      <c r="G689" t="s">
        <v>2105</v>
      </c>
      <c r="H689" t="s">
        <v>1</v>
      </c>
      <c r="I689" t="s">
        <v>1</v>
      </c>
      <c r="J689" t="s">
        <v>1</v>
      </c>
      <c r="N689" t="s">
        <v>1</v>
      </c>
      <c r="R689" t="s">
        <v>2123</v>
      </c>
      <c r="S689" t="s">
        <v>2011</v>
      </c>
      <c r="T689">
        <f>IF('1. Data'!E689="e19",1,IF('1. Data'!E689="m19",1,IF('1. Data'!E689="l19",1,0)))</f>
        <v>1</v>
      </c>
      <c r="U689">
        <f>IF('1. Data'!E689="e18",1,IF('1. Data'!E689="m18",1,IF('1. Data'!E689="l18",1,0)))</f>
        <v>0</v>
      </c>
      <c r="V689">
        <f>IF('1. Data'!K689="y",IF(T689=1,1,0),0)</f>
        <v>0</v>
      </c>
      <c r="W689">
        <f>IF('1. Data'!K689="y",IF(U689=1,1,0),0)</f>
        <v>0</v>
      </c>
      <c r="X689">
        <f>IF('1. Data'!L689="y",IF(T689=1,1,0),0)</f>
        <v>0</v>
      </c>
      <c r="Y689">
        <f>IF('1. Data'!L689="y",IF(U689=1,1,0),0)</f>
        <v>0</v>
      </c>
      <c r="Z689">
        <f t="shared" si="25"/>
        <v>0</v>
      </c>
      <c r="AA689">
        <f t="shared" si="26"/>
        <v>0</v>
      </c>
    </row>
    <row r="690" spans="1:27" x14ac:dyDescent="0.25">
      <c r="A690">
        <v>686</v>
      </c>
      <c r="B690" t="str">
        <f t="shared" si="27"/>
        <v>1149255</v>
      </c>
      <c r="C690" s="3" t="s">
        <v>2015</v>
      </c>
      <c r="D690" t="s">
        <v>2013</v>
      </c>
      <c r="E690" t="s">
        <v>491</v>
      </c>
      <c r="F690">
        <v>1760</v>
      </c>
      <c r="G690" t="s">
        <v>2105</v>
      </c>
      <c r="H690" t="s">
        <v>1</v>
      </c>
      <c r="I690" t="s">
        <v>1</v>
      </c>
      <c r="J690" t="s">
        <v>1</v>
      </c>
      <c r="M690" t="s">
        <v>1</v>
      </c>
      <c r="R690" t="s">
        <v>2116</v>
      </c>
      <c r="S690" t="s">
        <v>2014</v>
      </c>
      <c r="T690">
        <f>IF('1. Data'!E690="e19",1,IF('1. Data'!E690="m19",1,IF('1. Data'!E690="l19",1,0)))</f>
        <v>0</v>
      </c>
      <c r="U690">
        <f>IF('1. Data'!E690="e18",1,IF('1. Data'!E690="m18",1,IF('1. Data'!E690="l18",1,0)))</f>
        <v>1</v>
      </c>
      <c r="V690">
        <f>IF('1. Data'!K690="y",IF(T690=1,1,0),0)</f>
        <v>0</v>
      </c>
      <c r="W690">
        <f>IF('1. Data'!K690="y",IF(U690=1,1,0),0)</f>
        <v>0</v>
      </c>
      <c r="X690">
        <f>IF('1. Data'!L690="y",IF(T690=1,1,0),0)</f>
        <v>0</v>
      </c>
      <c r="Y690">
        <f>IF('1. Data'!L690="y",IF(U690=1,1,0),0)</f>
        <v>0</v>
      </c>
      <c r="Z690">
        <f t="shared" si="25"/>
        <v>0</v>
      </c>
      <c r="AA690">
        <f t="shared" si="26"/>
        <v>0</v>
      </c>
    </row>
    <row r="691" spans="1:27" x14ac:dyDescent="0.25">
      <c r="A691">
        <v>687</v>
      </c>
      <c r="B691" t="str">
        <f t="shared" si="27"/>
        <v>1375151</v>
      </c>
      <c r="C691" s="3" t="s">
        <v>2018</v>
      </c>
      <c r="D691" t="s">
        <v>2016</v>
      </c>
      <c r="E691" t="s">
        <v>0</v>
      </c>
      <c r="G691" t="s">
        <v>2105</v>
      </c>
      <c r="H691" t="s">
        <v>1</v>
      </c>
      <c r="I691" t="s">
        <v>1</v>
      </c>
      <c r="J691" t="s">
        <v>1</v>
      </c>
      <c r="N691" t="s">
        <v>1</v>
      </c>
      <c r="R691" t="s">
        <v>2123</v>
      </c>
      <c r="S691" t="s">
        <v>2017</v>
      </c>
      <c r="T691">
        <f>IF('1. Data'!E691="e19",1,IF('1. Data'!E691="m19",1,IF('1. Data'!E691="l19",1,0)))</f>
        <v>1</v>
      </c>
      <c r="U691">
        <f>IF('1. Data'!E691="e18",1,IF('1. Data'!E691="m18",1,IF('1. Data'!E691="l18",1,0)))</f>
        <v>0</v>
      </c>
      <c r="V691">
        <f>IF('1. Data'!K691="y",IF(T691=1,1,0),0)</f>
        <v>0</v>
      </c>
      <c r="W691">
        <f>IF('1. Data'!K691="y",IF(U691=1,1,0),0)</f>
        <v>0</v>
      </c>
      <c r="X691">
        <f>IF('1. Data'!L691="y",IF(T691=1,1,0),0)</f>
        <v>0</v>
      </c>
      <c r="Y691">
        <f>IF('1. Data'!L691="y",IF(U691=1,1,0),0)</f>
        <v>0</v>
      </c>
      <c r="Z691">
        <f t="shared" si="25"/>
        <v>0</v>
      </c>
      <c r="AA691">
        <f t="shared" si="26"/>
        <v>0</v>
      </c>
    </row>
    <row r="692" spans="1:27" x14ac:dyDescent="0.25">
      <c r="A692">
        <v>688</v>
      </c>
      <c r="B692" t="str">
        <f t="shared" si="27"/>
        <v>1375477</v>
      </c>
      <c r="C692" s="3" t="s">
        <v>2021</v>
      </c>
      <c r="D692" t="s">
        <v>2019</v>
      </c>
      <c r="E692" t="s">
        <v>0</v>
      </c>
      <c r="G692" t="s">
        <v>2105</v>
      </c>
      <c r="H692" t="s">
        <v>1</v>
      </c>
      <c r="I692" t="s">
        <v>1</v>
      </c>
      <c r="J692" t="s">
        <v>1</v>
      </c>
      <c r="N692" t="s">
        <v>1</v>
      </c>
      <c r="R692" t="s">
        <v>2123</v>
      </c>
      <c r="S692" t="s">
        <v>2020</v>
      </c>
      <c r="T692">
        <f>IF('1. Data'!E692="e19",1,IF('1. Data'!E692="m19",1,IF('1. Data'!E692="l19",1,0)))</f>
        <v>1</v>
      </c>
      <c r="U692">
        <f>IF('1. Data'!E692="e18",1,IF('1. Data'!E692="m18",1,IF('1. Data'!E692="l18",1,0)))</f>
        <v>0</v>
      </c>
      <c r="V692">
        <f>IF('1. Data'!K692="y",IF(T692=1,1,0),0)</f>
        <v>0</v>
      </c>
      <c r="W692">
        <f>IF('1. Data'!K692="y",IF(U692=1,1,0),0)</f>
        <v>0</v>
      </c>
      <c r="X692">
        <f>IF('1. Data'!L692="y",IF(T692=1,1,0),0)</f>
        <v>0</v>
      </c>
      <c r="Y692">
        <f>IF('1. Data'!L692="y",IF(U692=1,1,0),0)</f>
        <v>0</v>
      </c>
      <c r="Z692">
        <f t="shared" si="25"/>
        <v>0</v>
      </c>
      <c r="AA692">
        <f t="shared" si="26"/>
        <v>0</v>
      </c>
    </row>
    <row r="693" spans="1:27" x14ac:dyDescent="0.25">
      <c r="A693">
        <v>689</v>
      </c>
      <c r="B693" t="str">
        <f t="shared" si="27"/>
        <v>1300577</v>
      </c>
      <c r="C693" s="3" t="s">
        <v>2024</v>
      </c>
      <c r="D693" t="s">
        <v>2022</v>
      </c>
      <c r="E693" t="s">
        <v>493</v>
      </c>
      <c r="F693">
        <v>1885</v>
      </c>
      <c r="G693" t="s">
        <v>2105</v>
      </c>
      <c r="H693" t="s">
        <v>1</v>
      </c>
      <c r="I693" t="s">
        <v>1</v>
      </c>
      <c r="J693" t="s">
        <v>1</v>
      </c>
      <c r="R693" t="s">
        <v>2137</v>
      </c>
      <c r="S693" t="s">
        <v>2023</v>
      </c>
      <c r="T693">
        <f>IF('1. Data'!E693="e19",1,IF('1. Data'!E693="m19",1,IF('1. Data'!E693="l19",1,0)))</f>
        <v>1</v>
      </c>
      <c r="U693">
        <f>IF('1. Data'!E693="e18",1,IF('1. Data'!E693="m18",1,IF('1. Data'!E693="l18",1,0)))</f>
        <v>0</v>
      </c>
      <c r="V693">
        <f>IF('1. Data'!K693="y",IF(T693=1,1,0),0)</f>
        <v>0</v>
      </c>
      <c r="W693">
        <f>IF('1. Data'!K693="y",IF(U693=1,1,0),0)</f>
        <v>0</v>
      </c>
      <c r="X693">
        <f>IF('1. Data'!L693="y",IF(T693=1,1,0),0)</f>
        <v>0</v>
      </c>
      <c r="Y693">
        <f>IF('1. Data'!L693="y",IF(U693=1,1,0),0)</f>
        <v>0</v>
      </c>
      <c r="Z693">
        <f t="shared" si="25"/>
        <v>0</v>
      </c>
      <c r="AA693">
        <f t="shared" si="26"/>
        <v>0</v>
      </c>
    </row>
    <row r="694" spans="1:27" x14ac:dyDescent="0.25">
      <c r="A694">
        <v>690</v>
      </c>
      <c r="B694" t="str">
        <f t="shared" si="27"/>
        <v>1255585</v>
      </c>
      <c r="C694" s="3" t="s">
        <v>2026</v>
      </c>
      <c r="D694" t="s">
        <v>2025</v>
      </c>
      <c r="E694" t="s">
        <v>492</v>
      </c>
      <c r="F694">
        <v>1849</v>
      </c>
      <c r="G694" t="s">
        <v>2105</v>
      </c>
      <c r="H694" t="s">
        <v>1</v>
      </c>
      <c r="I694" t="s">
        <v>1</v>
      </c>
      <c r="J694" t="s">
        <v>1</v>
      </c>
      <c r="N694" t="s">
        <v>1</v>
      </c>
      <c r="R694" t="s">
        <v>2123</v>
      </c>
      <c r="S694" t="s">
        <v>2011</v>
      </c>
      <c r="T694">
        <f>IF('1. Data'!E694="e19",1,IF('1. Data'!E694="m19",1,IF('1. Data'!E694="l19",1,0)))</f>
        <v>1</v>
      </c>
      <c r="U694">
        <f>IF('1. Data'!E694="e18",1,IF('1. Data'!E694="m18",1,IF('1. Data'!E694="l18",1,0)))</f>
        <v>0</v>
      </c>
      <c r="V694">
        <f>IF('1. Data'!K694="y",IF(T694=1,1,0),0)</f>
        <v>0</v>
      </c>
      <c r="W694">
        <f>IF('1. Data'!K694="y",IF(U694=1,1,0),0)</f>
        <v>0</v>
      </c>
      <c r="X694">
        <f>IF('1. Data'!L694="y",IF(T694=1,1,0),0)</f>
        <v>0</v>
      </c>
      <c r="Y694">
        <f>IF('1. Data'!L694="y",IF(U694=1,1,0),0)</f>
        <v>0</v>
      </c>
      <c r="Z694">
        <f t="shared" si="25"/>
        <v>0</v>
      </c>
      <c r="AA694">
        <f t="shared" si="26"/>
        <v>0</v>
      </c>
    </row>
    <row r="695" spans="1:27" x14ac:dyDescent="0.25">
      <c r="A695">
        <v>691</v>
      </c>
      <c r="B695" t="str">
        <f t="shared" si="27"/>
        <v>1256325</v>
      </c>
      <c r="C695" s="3" t="s">
        <v>2028</v>
      </c>
      <c r="D695" t="s">
        <v>2027</v>
      </c>
      <c r="E695" t="s">
        <v>2</v>
      </c>
      <c r="G695" t="s">
        <v>2105</v>
      </c>
      <c r="H695" t="s">
        <v>1</v>
      </c>
      <c r="I695" t="s">
        <v>1</v>
      </c>
      <c r="N695" t="s">
        <v>1</v>
      </c>
      <c r="R695" t="s">
        <v>2123</v>
      </c>
      <c r="S695" t="s">
        <v>2083</v>
      </c>
      <c r="T695">
        <f>IF('1. Data'!E695="e19",1,IF('1. Data'!E695="m19",1,IF('1. Data'!E695="l19",1,0)))</f>
        <v>0</v>
      </c>
      <c r="U695">
        <f>IF('1. Data'!E695="e18",1,IF('1. Data'!E695="m18",1,IF('1. Data'!E695="l18",1,0)))</f>
        <v>1</v>
      </c>
      <c r="V695">
        <f>IF('1. Data'!K695="y",IF(T695=1,1,0),0)</f>
        <v>0</v>
      </c>
      <c r="W695">
        <f>IF('1. Data'!K695="y",IF(U695=1,1,0),0)</f>
        <v>0</v>
      </c>
      <c r="X695">
        <f>IF('1. Data'!L695="y",IF(T695=1,1,0),0)</f>
        <v>0</v>
      </c>
      <c r="Y695">
        <f>IF('1. Data'!L695="y",IF(U695=1,1,0),0)</f>
        <v>0</v>
      </c>
      <c r="Z695">
        <f t="shared" si="25"/>
        <v>0</v>
      </c>
      <c r="AA695">
        <f t="shared" si="26"/>
        <v>0</v>
      </c>
    </row>
    <row r="696" spans="1:27" x14ac:dyDescent="0.25">
      <c r="A696">
        <v>692</v>
      </c>
      <c r="B696" t="str">
        <f t="shared" si="27"/>
        <v>1200555</v>
      </c>
      <c r="C696" s="3" t="s">
        <v>2030</v>
      </c>
      <c r="D696" t="s">
        <v>2029</v>
      </c>
      <c r="E696" t="s">
        <v>3</v>
      </c>
      <c r="G696" t="s">
        <v>2105</v>
      </c>
      <c r="J696" t="s">
        <v>1</v>
      </c>
      <c r="R696" t="s">
        <v>2137</v>
      </c>
      <c r="S696" t="s">
        <v>2084</v>
      </c>
      <c r="T696">
        <f>IF('1. Data'!E696="e19",1,IF('1. Data'!E696="m19",1,IF('1. Data'!E696="l19",1,0)))</f>
        <v>0</v>
      </c>
      <c r="U696">
        <f>IF('1. Data'!E696="e18",1,IF('1. Data'!E696="m18",1,IF('1. Data'!E696="l18",1,0)))</f>
        <v>1</v>
      </c>
      <c r="V696">
        <f>IF('1. Data'!K696="y",IF(T696=1,1,0),0)</f>
        <v>0</v>
      </c>
      <c r="W696">
        <f>IF('1. Data'!K696="y",IF(U696=1,1,0),0)</f>
        <v>0</v>
      </c>
      <c r="X696">
        <f>IF('1. Data'!L696="y",IF(T696=1,1,0),0)</f>
        <v>0</v>
      </c>
      <c r="Y696">
        <f>IF('1. Data'!L696="y",IF(U696=1,1,0),0)</f>
        <v>0</v>
      </c>
      <c r="Z696">
        <f t="shared" si="25"/>
        <v>0</v>
      </c>
      <c r="AA696">
        <f t="shared" si="26"/>
        <v>1</v>
      </c>
    </row>
    <row r="697" spans="1:27" x14ac:dyDescent="0.25">
      <c r="A697">
        <v>693</v>
      </c>
      <c r="B697" t="str">
        <f t="shared" si="27"/>
        <v>1374295</v>
      </c>
      <c r="C697" s="3" t="s">
        <v>2033</v>
      </c>
      <c r="D697" t="s">
        <v>2031</v>
      </c>
      <c r="E697" t="s">
        <v>492</v>
      </c>
      <c r="F697">
        <v>1844</v>
      </c>
      <c r="G697" t="s">
        <v>2105</v>
      </c>
      <c r="H697" t="s">
        <v>1</v>
      </c>
      <c r="I697" t="s">
        <v>1</v>
      </c>
      <c r="J697" t="s">
        <v>1</v>
      </c>
      <c r="R697" t="s">
        <v>2126</v>
      </c>
      <c r="S697" t="s">
        <v>2032</v>
      </c>
      <c r="T697">
        <f>IF('1. Data'!E697="e19",1,IF('1. Data'!E697="m19",1,IF('1. Data'!E697="l19",1,0)))</f>
        <v>1</v>
      </c>
      <c r="U697">
        <f>IF('1. Data'!E697="e18",1,IF('1. Data'!E697="m18",1,IF('1. Data'!E697="l18",1,0)))</f>
        <v>0</v>
      </c>
      <c r="V697">
        <f>IF('1. Data'!K697="y",IF(T697=1,1,0),0)</f>
        <v>0</v>
      </c>
      <c r="W697">
        <f>IF('1. Data'!K697="y",IF(U697=1,1,0),0)</f>
        <v>0</v>
      </c>
      <c r="X697">
        <f>IF('1. Data'!L697="y",IF(T697=1,1,0),0)</f>
        <v>0</v>
      </c>
      <c r="Y697">
        <f>IF('1. Data'!L697="y",IF(U697=1,1,0),0)</f>
        <v>0</v>
      </c>
      <c r="Z697">
        <f t="shared" si="25"/>
        <v>0</v>
      </c>
      <c r="AA697">
        <f t="shared" si="26"/>
        <v>0</v>
      </c>
    </row>
    <row r="698" spans="1:27" x14ac:dyDescent="0.25">
      <c r="A698">
        <v>694</v>
      </c>
      <c r="B698" t="str">
        <f t="shared" si="27"/>
        <v>1375051</v>
      </c>
      <c r="C698" s="3" t="s">
        <v>2036</v>
      </c>
      <c r="D698" t="s">
        <v>2034</v>
      </c>
      <c r="E698" t="s">
        <v>2</v>
      </c>
      <c r="F698">
        <v>1799</v>
      </c>
      <c r="G698" t="s">
        <v>2105</v>
      </c>
      <c r="I698" t="s">
        <v>1</v>
      </c>
      <c r="N698" t="s">
        <v>1</v>
      </c>
      <c r="R698" t="s">
        <v>2123</v>
      </c>
      <c r="S698" t="s">
        <v>2035</v>
      </c>
      <c r="T698">
        <f>IF('1. Data'!E698="e19",1,IF('1. Data'!E698="m19",1,IF('1. Data'!E698="l19",1,0)))</f>
        <v>0</v>
      </c>
      <c r="U698">
        <f>IF('1. Data'!E698="e18",1,IF('1. Data'!E698="m18",1,IF('1. Data'!E698="l18",1,0)))</f>
        <v>1</v>
      </c>
      <c r="V698">
        <f>IF('1. Data'!K698="y",IF(T698=1,1,0),0)</f>
        <v>0</v>
      </c>
      <c r="W698">
        <f>IF('1. Data'!K698="y",IF(U698=1,1,0),0)</f>
        <v>0</v>
      </c>
      <c r="X698">
        <f>IF('1. Data'!L698="y",IF(T698=1,1,0),0)</f>
        <v>0</v>
      </c>
      <c r="Y698">
        <f>IF('1. Data'!L698="y",IF(U698=1,1,0),0)</f>
        <v>0</v>
      </c>
      <c r="Z698">
        <f t="shared" si="25"/>
        <v>1</v>
      </c>
      <c r="AA698">
        <f t="shared" si="26"/>
        <v>0</v>
      </c>
    </row>
    <row r="699" spans="1:27" x14ac:dyDescent="0.25">
      <c r="A699">
        <v>695</v>
      </c>
      <c r="B699" t="str">
        <f t="shared" si="27"/>
        <v>1256706</v>
      </c>
      <c r="C699" s="3" t="s">
        <v>2039</v>
      </c>
      <c r="D699" t="s">
        <v>2037</v>
      </c>
      <c r="E699" t="s">
        <v>0</v>
      </c>
      <c r="G699" t="s">
        <v>2105</v>
      </c>
      <c r="J699" t="s">
        <v>1</v>
      </c>
      <c r="R699" t="s">
        <v>2123</v>
      </c>
      <c r="S699" t="s">
        <v>2038</v>
      </c>
      <c r="T699">
        <f>IF('1. Data'!E699="e19",1,IF('1. Data'!E699="m19",1,IF('1. Data'!E699="l19",1,0)))</f>
        <v>1</v>
      </c>
      <c r="U699">
        <f>IF('1. Data'!E699="e18",1,IF('1. Data'!E699="m18",1,IF('1. Data'!E699="l18",1,0)))</f>
        <v>0</v>
      </c>
      <c r="V699">
        <f>IF('1. Data'!K699="y",IF(T699=1,1,0),0)</f>
        <v>0</v>
      </c>
      <c r="W699">
        <f>IF('1. Data'!K699="y",IF(U699=1,1,0),0)</f>
        <v>0</v>
      </c>
      <c r="X699">
        <f>IF('1. Data'!L699="y",IF(T699=1,1,0),0)</f>
        <v>0</v>
      </c>
      <c r="Y699">
        <f>IF('1. Data'!L699="y",IF(U699=1,1,0),0)</f>
        <v>0</v>
      </c>
      <c r="Z699">
        <f t="shared" si="25"/>
        <v>0</v>
      </c>
      <c r="AA699">
        <f t="shared" si="26"/>
        <v>1</v>
      </c>
    </row>
    <row r="700" spans="1:27" x14ac:dyDescent="0.25">
      <c r="A700">
        <v>696</v>
      </c>
      <c r="B700" t="str">
        <f t="shared" si="27"/>
        <v>1430223</v>
      </c>
      <c r="C700" s="3" t="s">
        <v>2042</v>
      </c>
      <c r="D700" t="s">
        <v>2040</v>
      </c>
      <c r="E700" t="s">
        <v>2</v>
      </c>
      <c r="G700" t="s">
        <v>2105</v>
      </c>
      <c r="I700" t="s">
        <v>1</v>
      </c>
      <c r="R700" t="s">
        <v>2116</v>
      </c>
      <c r="S700" t="s">
        <v>2041</v>
      </c>
      <c r="T700">
        <f>IF('1. Data'!E700="e19",1,IF('1. Data'!E700="m19",1,IF('1. Data'!E700="l19",1,0)))</f>
        <v>0</v>
      </c>
      <c r="U700">
        <f>IF('1. Data'!E700="e18",1,IF('1. Data'!E700="m18",1,IF('1. Data'!E700="l18",1,0)))</f>
        <v>1</v>
      </c>
      <c r="V700">
        <f>IF('1. Data'!K700="y",IF(T700=1,1,0),0)</f>
        <v>0</v>
      </c>
      <c r="W700">
        <f>IF('1. Data'!K700="y",IF(U700=1,1,0),0)</f>
        <v>0</v>
      </c>
      <c r="X700">
        <f>IF('1. Data'!L700="y",IF(T700=1,1,0),0)</f>
        <v>0</v>
      </c>
      <c r="Y700">
        <f>IF('1. Data'!L700="y",IF(U700=1,1,0),0)</f>
        <v>0</v>
      </c>
      <c r="Z700">
        <f t="shared" si="25"/>
        <v>1</v>
      </c>
      <c r="AA700">
        <f t="shared" si="26"/>
        <v>0</v>
      </c>
    </row>
    <row r="701" spans="1:27" x14ac:dyDescent="0.25">
      <c r="A701">
        <v>697</v>
      </c>
      <c r="B701" t="str">
        <f t="shared" si="27"/>
        <v>1255819</v>
      </c>
      <c r="C701" s="3" t="s">
        <v>2045</v>
      </c>
      <c r="D701" t="s">
        <v>2043</v>
      </c>
      <c r="E701" t="s">
        <v>2</v>
      </c>
      <c r="G701" t="s">
        <v>2105</v>
      </c>
      <c r="H701" t="s">
        <v>1</v>
      </c>
      <c r="N701" t="s">
        <v>1</v>
      </c>
      <c r="R701" t="s">
        <v>2123</v>
      </c>
      <c r="S701" t="s">
        <v>2044</v>
      </c>
      <c r="T701">
        <f>IF('1. Data'!E701="e19",1,IF('1. Data'!E701="m19",1,IF('1. Data'!E701="l19",1,0)))</f>
        <v>0</v>
      </c>
      <c r="U701">
        <f>IF('1. Data'!E701="e18",1,IF('1. Data'!E701="m18",1,IF('1. Data'!E701="l18",1,0)))</f>
        <v>1</v>
      </c>
      <c r="V701">
        <f>IF('1. Data'!K701="y",IF(T701=1,1,0),0)</f>
        <v>0</v>
      </c>
      <c r="W701">
        <f>IF('1. Data'!K701="y",IF(U701=1,1,0),0)</f>
        <v>0</v>
      </c>
      <c r="X701">
        <f>IF('1. Data'!L701="y",IF(T701=1,1,0),0)</f>
        <v>0</v>
      </c>
      <c r="Y701">
        <f>IF('1. Data'!L701="y",IF(U701=1,1,0),0)</f>
        <v>0</v>
      </c>
      <c r="Z701">
        <f t="shared" si="25"/>
        <v>0</v>
      </c>
      <c r="AA701">
        <f t="shared" si="26"/>
        <v>0</v>
      </c>
    </row>
    <row r="702" spans="1:27" x14ac:dyDescent="0.25">
      <c r="A702">
        <v>698</v>
      </c>
      <c r="B702" t="str">
        <f t="shared" si="27"/>
        <v>1315646</v>
      </c>
      <c r="C702" s="3" t="s">
        <v>2048</v>
      </c>
      <c r="D702" t="s">
        <v>2046</v>
      </c>
      <c r="E702" t="s">
        <v>2</v>
      </c>
      <c r="G702" t="s">
        <v>2105</v>
      </c>
      <c r="J702" t="s">
        <v>1</v>
      </c>
      <c r="O702" t="s">
        <v>1</v>
      </c>
      <c r="R702" t="s">
        <v>2116</v>
      </c>
      <c r="S702" t="s">
        <v>2047</v>
      </c>
      <c r="T702">
        <f>IF('1. Data'!E702="e19",1,IF('1. Data'!E702="m19",1,IF('1. Data'!E702="l19",1,0)))</f>
        <v>0</v>
      </c>
      <c r="U702">
        <f>IF('1. Data'!E702="e18",1,IF('1. Data'!E702="m18",1,IF('1. Data'!E702="l18",1,0)))</f>
        <v>1</v>
      </c>
      <c r="V702">
        <f>IF('1. Data'!K702="y",IF(T702=1,1,0),0)</f>
        <v>0</v>
      </c>
      <c r="W702">
        <f>IF('1. Data'!K702="y",IF(U702=1,1,0),0)</f>
        <v>0</v>
      </c>
      <c r="X702">
        <f>IF('1. Data'!L702="y",IF(T702=1,1,0),0)</f>
        <v>0</v>
      </c>
      <c r="Y702">
        <f>IF('1. Data'!L702="y",IF(U702=1,1,0),0)</f>
        <v>0</v>
      </c>
      <c r="Z702">
        <f t="shared" si="25"/>
        <v>0</v>
      </c>
      <c r="AA702">
        <f t="shared" si="26"/>
        <v>1</v>
      </c>
    </row>
    <row r="703" spans="1:27" x14ac:dyDescent="0.25">
      <c r="A703">
        <v>699</v>
      </c>
      <c r="B703" t="str">
        <f t="shared" si="27"/>
        <v>1149067</v>
      </c>
      <c r="C703" s="3" t="s">
        <v>2051</v>
      </c>
      <c r="D703" t="s">
        <v>2049</v>
      </c>
      <c r="E703" t="s">
        <v>3</v>
      </c>
      <c r="G703" t="s">
        <v>2105</v>
      </c>
      <c r="I703" t="s">
        <v>1</v>
      </c>
      <c r="J703" t="s">
        <v>1</v>
      </c>
      <c r="Q703" t="s">
        <v>1</v>
      </c>
      <c r="R703" t="s">
        <v>2116</v>
      </c>
      <c r="S703" t="s">
        <v>2050</v>
      </c>
      <c r="T703">
        <f>IF('1. Data'!E703="e19",1,IF('1. Data'!E703="m19",1,IF('1. Data'!E703="l19",1,0)))</f>
        <v>0</v>
      </c>
      <c r="U703">
        <f>IF('1. Data'!E703="e18",1,IF('1. Data'!E703="m18",1,IF('1. Data'!E703="l18",1,0)))</f>
        <v>1</v>
      </c>
      <c r="V703">
        <f>IF('1. Data'!K703="y",IF(T703=1,1,0),0)</f>
        <v>0</v>
      </c>
      <c r="W703">
        <f>IF('1. Data'!K703="y",IF(U703=1,1,0),0)</f>
        <v>0</v>
      </c>
      <c r="X703">
        <f>IF('1. Data'!L703="y",IF(T703=1,1,0),0)</f>
        <v>0</v>
      </c>
      <c r="Y703">
        <f>IF('1. Data'!L703="y",IF(U703=1,1,0),0)</f>
        <v>0</v>
      </c>
      <c r="Z703">
        <f t="shared" si="25"/>
        <v>1</v>
      </c>
      <c r="AA703">
        <f t="shared" si="26"/>
        <v>1</v>
      </c>
    </row>
    <row r="704" spans="1:27" x14ac:dyDescent="0.25">
      <c r="A704">
        <v>700</v>
      </c>
      <c r="B704" t="str">
        <f t="shared" si="27"/>
        <v>1151081</v>
      </c>
      <c r="C704" s="3" t="s">
        <v>2054</v>
      </c>
      <c r="D704" t="s">
        <v>2052</v>
      </c>
      <c r="E704" t="s">
        <v>0</v>
      </c>
      <c r="F704">
        <v>1828</v>
      </c>
      <c r="G704" t="s">
        <v>2105</v>
      </c>
      <c r="J704" t="s">
        <v>1</v>
      </c>
      <c r="R704" t="s">
        <v>2138</v>
      </c>
      <c r="S704" t="s">
        <v>2053</v>
      </c>
      <c r="T704">
        <f>IF('1. Data'!E704="e19",1,IF('1. Data'!E704="m19",1,IF('1. Data'!E704="l19",1,0)))</f>
        <v>1</v>
      </c>
      <c r="U704">
        <f>IF('1. Data'!E704="e18",1,IF('1. Data'!E704="m18",1,IF('1. Data'!E704="l18",1,0)))</f>
        <v>0</v>
      </c>
      <c r="V704">
        <f>IF('1. Data'!K704="y",IF(T704=1,1,0),0)</f>
        <v>0</v>
      </c>
      <c r="W704">
        <f>IF('1. Data'!K704="y",IF(U704=1,1,0),0)</f>
        <v>0</v>
      </c>
      <c r="X704">
        <f>IF('1. Data'!L704="y",IF(T704=1,1,0),0)</f>
        <v>0</v>
      </c>
      <c r="Y704">
        <f>IF('1. Data'!L704="y",IF(U704=1,1,0),0)</f>
        <v>0</v>
      </c>
      <c r="Z704">
        <f t="shared" si="25"/>
        <v>0</v>
      </c>
      <c r="AA704">
        <f t="shared" si="26"/>
        <v>1</v>
      </c>
    </row>
    <row r="705" spans="1:27" x14ac:dyDescent="0.25">
      <c r="A705">
        <v>701</v>
      </c>
      <c r="B705" t="str">
        <f t="shared" si="27"/>
        <v>1178699</v>
      </c>
      <c r="C705" s="3" t="s">
        <v>2057</v>
      </c>
      <c r="D705" t="s">
        <v>2055</v>
      </c>
      <c r="E705" t="s">
        <v>0</v>
      </c>
      <c r="F705">
        <v>1813</v>
      </c>
      <c r="G705" t="s">
        <v>2105</v>
      </c>
      <c r="J705" t="s">
        <v>1</v>
      </c>
      <c r="R705" t="s">
        <v>2116</v>
      </c>
      <c r="S705" t="s">
        <v>2056</v>
      </c>
      <c r="T705">
        <f>IF('1. Data'!E705="e19",1,IF('1. Data'!E705="m19",1,IF('1. Data'!E705="l19",1,0)))</f>
        <v>1</v>
      </c>
      <c r="U705">
        <f>IF('1. Data'!E705="e18",1,IF('1. Data'!E705="m18",1,IF('1. Data'!E705="l18",1,0)))</f>
        <v>0</v>
      </c>
      <c r="V705">
        <f>IF('1. Data'!K705="y",IF(T705=1,1,0),0)</f>
        <v>0</v>
      </c>
      <c r="W705">
        <f>IF('1. Data'!K705="y",IF(U705=1,1,0),0)</f>
        <v>0</v>
      </c>
      <c r="X705">
        <f>IF('1. Data'!L705="y",IF(T705=1,1,0),0)</f>
        <v>0</v>
      </c>
      <c r="Y705">
        <f>IF('1. Data'!L705="y",IF(U705=1,1,0),0)</f>
        <v>0</v>
      </c>
      <c r="Z705">
        <f t="shared" si="25"/>
        <v>0</v>
      </c>
      <c r="AA705">
        <f t="shared" si="26"/>
        <v>1</v>
      </c>
    </row>
    <row r="706" spans="1:27" x14ac:dyDescent="0.25">
      <c r="A706">
        <v>702</v>
      </c>
      <c r="B706" t="str">
        <f t="shared" si="27"/>
        <v>1149071</v>
      </c>
      <c r="C706" s="3" t="s">
        <v>705</v>
      </c>
      <c r="D706" t="s">
        <v>1900</v>
      </c>
      <c r="E706" t="s">
        <v>0</v>
      </c>
      <c r="F706">
        <v>1830</v>
      </c>
      <c r="G706" t="s">
        <v>2105</v>
      </c>
      <c r="H706" t="s">
        <v>1</v>
      </c>
      <c r="I706" t="s">
        <v>1</v>
      </c>
      <c r="M706" t="s">
        <v>1</v>
      </c>
      <c r="Q706" t="s">
        <v>1</v>
      </c>
      <c r="R706" t="s">
        <v>2116</v>
      </c>
      <c r="S706" t="s">
        <v>2130</v>
      </c>
      <c r="T706">
        <f>IF('1. Data'!E706="e19",1,IF('1. Data'!E706="m19",1,IF('1. Data'!E706="l19",1,0)))</f>
        <v>1</v>
      </c>
      <c r="U706">
        <f>IF('1. Data'!E706="e18",1,IF('1. Data'!E706="m18",1,IF('1. Data'!E706="l18",1,0)))</f>
        <v>0</v>
      </c>
      <c r="V706">
        <f>IF('1. Data'!K706="y",IF(T706=1,1,0),0)</f>
        <v>0</v>
      </c>
      <c r="W706">
        <f>IF('1. Data'!K706="y",IF(U706=1,1,0),0)</f>
        <v>0</v>
      </c>
      <c r="X706">
        <f>IF('1. Data'!L706="y",IF(T706=1,1,0),0)</f>
        <v>0</v>
      </c>
      <c r="Y706">
        <f>IF('1. Data'!L706="y",IF(U706=1,1,0),0)</f>
        <v>0</v>
      </c>
      <c r="Z706">
        <f t="shared" si="25"/>
        <v>0</v>
      </c>
      <c r="AA706">
        <f t="shared" si="26"/>
        <v>0</v>
      </c>
    </row>
  </sheetData>
  <hyperlinks>
    <hyperlink ref="C491" r:id="rId1" xr:uid="{6492EFF1-37C7-4419-960E-110F0D78B7E0}"/>
    <hyperlink ref="C453" r:id="rId2" xr:uid="{BC99D0BC-F34E-43CB-BF8F-1261BF2ACB41}"/>
    <hyperlink ref="C484" r:id="rId3" xr:uid="{45CD2B19-78B5-4F18-9527-890030DE9404}"/>
    <hyperlink ref="C487" r:id="rId4" xr:uid="{B23FC7FD-000F-4DEC-B850-4FCB15012B83}"/>
    <hyperlink ref="C488" r:id="rId5" xr:uid="{26453B94-3552-40C3-81C8-24B6AC3B4ECA}"/>
    <hyperlink ref="C490" r:id="rId6" xr:uid="{AA6F670E-4CB0-4124-89EA-8897E0044B27}"/>
    <hyperlink ref="C492" r:id="rId7" xr:uid="{BF1D7A03-434B-458B-8FC7-2B62F9D908EF}"/>
    <hyperlink ref="C666" r:id="rId8" xr:uid="{E34D10D6-6F0F-40E1-8C44-C8AC73D049A7}"/>
    <hyperlink ref="C674" r:id="rId9" xr:uid="{C7DC561D-E0B0-4D9D-BC9D-5B508BD2D7AA}"/>
    <hyperlink ref="C13" r:id="rId10" xr:uid="{C9423A19-D4AD-4048-953D-B2BDF5E257D9}"/>
    <hyperlink ref="C649" r:id="rId11" xr:uid="{503EE59F-58C0-427D-B834-A1854DFDF16A}"/>
    <hyperlink ref="C439" r:id="rId12" xr:uid="{D749E1C7-1335-4322-9C03-5ECBDB53C275}"/>
    <hyperlink ref="C29" r:id="rId13" xr:uid="{3BE5B85A-B4C0-4DE7-8B3B-547513A7321A}"/>
    <hyperlink ref="C112" r:id="rId14" xr:uid="{038BC326-ED5F-499E-AE02-59795F5B0602}"/>
    <hyperlink ref="C198" r:id="rId15" xr:uid="{8B2F18DA-3FE1-463C-A770-2276C0A3D1E3}"/>
    <hyperlink ref="C469" r:id="rId16" xr:uid="{7167BDC3-E4C8-4531-AE75-834BA7DD0D70}"/>
    <hyperlink ref="C249" r:id="rId17" xr:uid="{47EB8650-380A-4F27-9CBF-A2D36772A5D4}"/>
    <hyperlink ref="C514" r:id="rId18" xr:uid="{0BAE648D-2227-4817-BFBE-852A17FB000E}"/>
    <hyperlink ref="C493" r:id="rId19" xr:uid="{C7446737-29C3-4AE0-9570-35CA7A26668A}"/>
    <hyperlink ref="C494" r:id="rId20" xr:uid="{C2FE9148-A4E1-4FFB-B1FD-1D2040CF8629}"/>
    <hyperlink ref="C495" r:id="rId21" xr:uid="{7CC714B2-6E00-45FF-9B78-4183B6BBD1B8}"/>
    <hyperlink ref="C496" r:id="rId22" xr:uid="{F6D1A929-0883-43BF-B616-B9C9C5142AC5}"/>
    <hyperlink ref="C497" r:id="rId23" xr:uid="{81F9C74D-0C80-41FE-8BB5-625968EA0771}"/>
    <hyperlink ref="C498" r:id="rId24" xr:uid="{2C90F75D-96E8-4F9D-97CF-F9E6071BC337}"/>
    <hyperlink ref="C499" r:id="rId25" xr:uid="{9FEEFA89-BAED-4F73-A366-1FA6F1DA9DD6}"/>
    <hyperlink ref="C501" r:id="rId26" xr:uid="{55B23FA1-D8A6-4D9A-9BC9-CE56235F01FF}"/>
    <hyperlink ref="C502" r:id="rId27" xr:uid="{6F158DC4-352A-4D07-A487-A32C678FEFEB}"/>
    <hyperlink ref="C503" r:id="rId28" xr:uid="{E44AFFFD-EBD4-4EF0-A753-A32A386493E7}"/>
    <hyperlink ref="C504" r:id="rId29" xr:uid="{67641DAB-CF83-4034-A192-8C033FEEF303}"/>
    <hyperlink ref="C505" r:id="rId30" xr:uid="{AD011630-D3B8-45A0-8DBA-DB63DE4D69D2}"/>
    <hyperlink ref="C506" r:id="rId31" xr:uid="{3BA52251-41D5-4BC6-AEC6-3BE7370F6427}"/>
    <hyperlink ref="C507" r:id="rId32" xr:uid="{FA8FE3E5-8197-4014-B973-013F9D05F8C3}"/>
    <hyperlink ref="C508" r:id="rId33" xr:uid="{021077A0-811E-4A5A-B6CF-063EE1E9D170}"/>
    <hyperlink ref="C510" r:id="rId34" xr:uid="{172BED4C-A213-4254-9207-EF3B35BD962C}"/>
    <hyperlink ref="C511" r:id="rId35" xr:uid="{DE87E0B8-303D-4D97-B4BC-4B29277429F5}"/>
    <hyperlink ref="C512" r:id="rId36" xr:uid="{D0368141-B933-49D6-A63F-8E0F3132BFCD}"/>
    <hyperlink ref="C513" r:id="rId37" xr:uid="{1F613DC8-AABC-4226-80C1-A6F4B66DABB0}"/>
    <hyperlink ref="C515" r:id="rId38" xr:uid="{0C8E4FB0-056F-42FE-A8B0-D4B3AF4EACAC}"/>
    <hyperlink ref="C517" r:id="rId39" xr:uid="{2675EFD7-FF9C-4142-AAA7-8897F1E87153}"/>
    <hyperlink ref="C518" r:id="rId40" xr:uid="{F03BDF6F-AA86-4FC4-AD0E-79806932DA6B}"/>
    <hyperlink ref="C500" r:id="rId41" xr:uid="{C197F9CA-726A-4A5B-8923-F6075FDE5143}"/>
    <hyperlink ref="C509" r:id="rId42" xr:uid="{4288CB3D-B4D8-4AEF-8FAC-5076572DFB55}"/>
    <hyperlink ref="C516" r:id="rId43" xr:uid="{2A2E8A7E-478D-4279-86C7-246F248C5843}"/>
    <hyperlink ref="C519" r:id="rId44" xr:uid="{98AC115A-8C0B-4669-A03E-8E0805048B47}"/>
    <hyperlink ref="C520" r:id="rId45" xr:uid="{376A6799-0A94-4F51-BC2E-806A7F9F302B}"/>
    <hyperlink ref="C521" r:id="rId46" xr:uid="{5E34CA48-B55D-4A44-923C-087AFE4E5499}"/>
    <hyperlink ref="C522" r:id="rId47" xr:uid="{0F67DA0F-CECE-423E-A9FD-E4B286F55C1B}"/>
    <hyperlink ref="C523" r:id="rId48" xr:uid="{BD1DEF02-77F2-40DC-836B-3478DAC28860}"/>
    <hyperlink ref="C524" r:id="rId49" xr:uid="{AFC309CF-FF92-4455-832B-7D33019001B3}"/>
    <hyperlink ref="C525" r:id="rId50" xr:uid="{3C5F796E-8852-494F-BB38-0C4152163C1F}"/>
    <hyperlink ref="C526" r:id="rId51" xr:uid="{E4C3DDE1-CEFB-4577-9CA4-C66431B80625}"/>
    <hyperlink ref="C527" r:id="rId52" xr:uid="{95C40458-0DA7-4AC0-99EE-6E3C879D1FDA}"/>
    <hyperlink ref="C529" r:id="rId53" xr:uid="{9E563D11-8B48-4196-8D88-71D94EE3FF6D}"/>
    <hyperlink ref="C530" r:id="rId54" xr:uid="{41B88A13-3934-4D96-8527-2418E3DCC179}"/>
    <hyperlink ref="C531" r:id="rId55" xr:uid="{3E4891C8-610A-46D2-8716-528C203FF10B}"/>
    <hyperlink ref="C533" r:id="rId56" xr:uid="{5582C7FF-CF01-4579-ADFB-EEEAE83A00A1}"/>
    <hyperlink ref="C535" r:id="rId57" xr:uid="{C1C53F9D-6272-4F96-91AB-48877A26760D}"/>
    <hyperlink ref="C528" r:id="rId58" xr:uid="{41271DAB-CFBB-4614-80D0-B3E1D5F23085}"/>
    <hyperlink ref="C532" r:id="rId59" xr:uid="{81911396-3C11-42B5-8F8B-FAB45AB6E3B4}"/>
    <hyperlink ref="C534" r:id="rId60" xr:uid="{D8843808-7DDA-4422-8F45-61875DE35C68}"/>
    <hyperlink ref="C536" r:id="rId61" xr:uid="{7D56B694-AFD0-42F8-9BC5-C1637B98A5F7}"/>
    <hyperlink ref="C537" r:id="rId62" xr:uid="{0E64261E-D199-4F67-9276-F632CCBC93C0}"/>
    <hyperlink ref="C538" r:id="rId63" xr:uid="{02F0A941-3D56-4B75-8155-E3B0660EBEAC}"/>
    <hyperlink ref="C539" r:id="rId64" xr:uid="{289A5CDC-A9D3-444C-BCE5-79E6FDA4397D}"/>
    <hyperlink ref="C540" r:id="rId65" xr:uid="{0C45EB7F-B088-4A80-B9E6-EAA9ABCAE9A3}"/>
    <hyperlink ref="C541" r:id="rId66" xr:uid="{F57716BD-D7C8-4BA8-8633-0352C4EA4E51}"/>
    <hyperlink ref="C542" r:id="rId67" xr:uid="{04B9EB5E-4BE8-449E-968D-011210EFE89B}"/>
    <hyperlink ref="C543" r:id="rId68" xr:uid="{27590343-FEAC-42C4-B12B-91782A5B50B4}"/>
    <hyperlink ref="C544" r:id="rId69" xr:uid="{8CBAF3CC-7745-408D-B60A-CA7BC6A5BE17}"/>
    <hyperlink ref="C545" r:id="rId70" xr:uid="{B1F0CC2F-41FE-443E-A20B-E3272ED9E8D1}"/>
    <hyperlink ref="C546" r:id="rId71" xr:uid="{0977DB1E-70A9-4503-B602-4EAE72A3F551}"/>
    <hyperlink ref="C547" r:id="rId72" xr:uid="{341FB9B2-B354-4FAC-AAEC-256B89749332}"/>
    <hyperlink ref="C548" r:id="rId73" xr:uid="{5F742A1F-E0D3-49A5-9610-CEE720D21698}"/>
    <hyperlink ref="C549" r:id="rId74" xr:uid="{686D40D7-16FC-44A4-A109-82037BF6D1F7}"/>
    <hyperlink ref="C550" r:id="rId75" xr:uid="{D4C9F1B8-C8DB-45B1-B954-8B9E94879204}"/>
    <hyperlink ref="C551" r:id="rId76" xr:uid="{C7B48A3D-3B1D-4891-B564-4DA0E4771FE3}"/>
    <hyperlink ref="C552" r:id="rId77" xr:uid="{E7088AC1-4886-46B7-B690-B2F6AAF9B493}"/>
    <hyperlink ref="C553" r:id="rId78" xr:uid="{674B2A35-C861-4BD3-AFF2-5EBF8C48F01C}"/>
    <hyperlink ref="C554" r:id="rId79" xr:uid="{BE0D74D9-3F4E-479F-83E1-8ED45BBF4FFB}"/>
    <hyperlink ref="C555" r:id="rId80" xr:uid="{AEDC628A-3EF9-4BEE-B579-CD663DF51F8F}"/>
    <hyperlink ref="C556" r:id="rId81" xr:uid="{910E436F-C5F4-44F6-8361-EACFEE48746F}"/>
    <hyperlink ref="C557" r:id="rId82" xr:uid="{D7A4292E-C8AF-4DF3-AC55-39643CF977DA}"/>
    <hyperlink ref="C558" r:id="rId83" xr:uid="{BD9A7B19-EDC3-43D6-A698-AB0056F86E9A}"/>
    <hyperlink ref="C559" r:id="rId84" xr:uid="{6E7AD796-FD88-4CF9-8BAD-85F1646A7D2C}"/>
    <hyperlink ref="C560" r:id="rId85" xr:uid="{B9D49B35-E831-4B37-942C-8609FF16276B}"/>
    <hyperlink ref="C561" r:id="rId86" xr:uid="{2DD4F7C8-042A-4FFA-ABF2-CCC6950464B1}"/>
    <hyperlink ref="C562" r:id="rId87" xr:uid="{0F0A7142-4E25-43E8-8893-DEB78455CD4E}"/>
    <hyperlink ref="C563" r:id="rId88" xr:uid="{0411C59F-88A7-42C5-8DB3-2DDCE00C4CAC}"/>
    <hyperlink ref="C564" r:id="rId89" xr:uid="{143A9FB9-B874-4C7C-AC5D-8D2AE294CCBA}"/>
    <hyperlink ref="C565" r:id="rId90" xr:uid="{E60BF324-66F7-4F27-8BBC-FDC316405C7F}"/>
    <hyperlink ref="C566" r:id="rId91" xr:uid="{EFAA4D89-2A1B-4B3A-B9A2-6C1533CCC8C3}"/>
    <hyperlink ref="C567" r:id="rId92" xr:uid="{FBC0A945-8905-4191-BF89-79452BF3411D}"/>
    <hyperlink ref="C568" r:id="rId93" xr:uid="{391A4C20-2587-46FA-A767-DB1B2DC8B517}"/>
    <hyperlink ref="C569" r:id="rId94" xr:uid="{19633EF7-5247-4CBF-93F7-CF9AC8E53832}"/>
    <hyperlink ref="C570" r:id="rId95" xr:uid="{7E16CFEF-8DB9-4C7F-8A0B-7C7065C32BCE}"/>
    <hyperlink ref="C571" r:id="rId96" xr:uid="{2FAFDBA5-6FDD-439A-9C59-F7546CC25E55}"/>
    <hyperlink ref="C572" r:id="rId97" xr:uid="{E732E51C-8606-4856-B1FE-C15ABD542E0E}"/>
    <hyperlink ref="C573" r:id="rId98" xr:uid="{02C2F69E-DFAE-4A05-89C0-1FB30B7C5036}"/>
    <hyperlink ref="C574" r:id="rId99" xr:uid="{0D55EA6B-0931-4496-BFDF-6458A97B7BCF}"/>
    <hyperlink ref="C575" r:id="rId100" xr:uid="{930CB2EE-4F73-48C6-96A3-BB7BF59E692A}"/>
    <hyperlink ref="C576" r:id="rId101" xr:uid="{4F8F78CB-1704-4BCE-8A6E-C945838B15BA}"/>
    <hyperlink ref="C577" r:id="rId102" xr:uid="{D4410773-0CC5-4762-9AE1-0898625851FB}"/>
    <hyperlink ref="C578" r:id="rId103" xr:uid="{E899207A-D9A3-4998-88E2-17020262B93F}"/>
    <hyperlink ref="C579" r:id="rId104" xr:uid="{BEB47D3D-3BBD-49AF-99AC-ECCC43B9E8F9}"/>
    <hyperlink ref="C581" r:id="rId105" xr:uid="{883EE832-0F46-449E-99CC-660DE585868C}"/>
    <hyperlink ref="C582" r:id="rId106" xr:uid="{21D764F5-1085-435C-8403-A94AE4A9F722}"/>
    <hyperlink ref="C584" r:id="rId107" xr:uid="{C7B55D1F-E074-40C5-AD9E-F6F169475951}"/>
    <hyperlink ref="C585" r:id="rId108" xr:uid="{648BA859-190B-419F-872A-89C587B63D50}"/>
    <hyperlink ref="C586" r:id="rId109" xr:uid="{E42B9831-232D-41C8-B60F-62D5DE643E2D}"/>
    <hyperlink ref="C587" r:id="rId110" xr:uid="{BD608D60-81BF-4E28-B396-FD73B044F5E6}"/>
    <hyperlink ref="C589" r:id="rId111" xr:uid="{14E98484-D9AA-4E2C-9FF2-ECFD96492197}"/>
    <hyperlink ref="C590" r:id="rId112" xr:uid="{255F91F5-8971-4026-B18D-9F1406784AD5}"/>
    <hyperlink ref="C591" r:id="rId113" xr:uid="{A915AD1E-3E5D-48BA-A94A-F6DF9C27756B}"/>
    <hyperlink ref="C592" r:id="rId114" xr:uid="{CCFDE367-36AB-4535-A91A-53A3348045F8}"/>
    <hyperlink ref="C593" r:id="rId115" xr:uid="{D6E016E5-ACC9-45F5-8F09-635BC2086977}"/>
    <hyperlink ref="C594" r:id="rId116" xr:uid="{D2A030A9-2443-4434-B503-A1E79C1DF8C0}"/>
    <hyperlink ref="C596" r:id="rId117" xr:uid="{2362AF98-B1D1-40FA-AC75-A5AB1BBF3EDC}"/>
    <hyperlink ref="C597" r:id="rId118" xr:uid="{361F3593-10D8-4E3D-BFEB-71F2CADEFBF3}"/>
    <hyperlink ref="C598" r:id="rId119" xr:uid="{A33FCDA8-0F5C-4873-9E21-5AF97D5E4E4F}"/>
    <hyperlink ref="C599" r:id="rId120" xr:uid="{D62AE057-9F07-4A00-84E2-894CD204CC99}"/>
    <hyperlink ref="C600" r:id="rId121" xr:uid="{F5DFCD89-53E6-4013-B1D4-523A6BD5DFA0}"/>
    <hyperlink ref="C601" r:id="rId122" xr:uid="{245286BB-A7AC-41C9-96FF-8DD29A6095BB}"/>
    <hyperlink ref="C602" r:id="rId123" xr:uid="{15F81A69-8383-47D7-B7A3-198EBA276153}"/>
    <hyperlink ref="C603" r:id="rId124" xr:uid="{4768071F-6EA5-44A8-B1D0-5DE98423FEF1}"/>
    <hyperlink ref="C604" r:id="rId125" xr:uid="{FA48B526-1919-4D6D-86BF-E590CA10D06E}"/>
    <hyperlink ref="C605" r:id="rId126" xr:uid="{5CC172F0-8B90-4A36-ADC8-3F1DD5CBEDC9}"/>
    <hyperlink ref="C606" r:id="rId127" xr:uid="{E55FCFC1-28DF-47D4-A0BD-827CB0CAD254}"/>
    <hyperlink ref="C607" r:id="rId128" xr:uid="{15C38F1F-F62E-4388-965D-20EAAD3C744D}"/>
    <hyperlink ref="C609" r:id="rId129" xr:uid="{C71CB188-9514-4DBB-B20B-62DAB77E54C4}"/>
    <hyperlink ref="C611" r:id="rId130" xr:uid="{8A50125F-B621-4086-89C8-AA9CC7BE96C3}"/>
    <hyperlink ref="C612" r:id="rId131" xr:uid="{4BBE5E95-057E-4E9C-B57A-54BA449959E4}"/>
    <hyperlink ref="C613" r:id="rId132" xr:uid="{BFE57DFE-B41F-4D9D-8118-DD6D9B5574E3}"/>
    <hyperlink ref="C614" r:id="rId133" xr:uid="{5A15E8A1-36E0-459A-9C9C-F3AC275D8771}"/>
    <hyperlink ref="C616" r:id="rId134" xr:uid="{8F43B95E-3FC8-4ECB-9A68-D941AD0E420F}"/>
    <hyperlink ref="C617" r:id="rId135" xr:uid="{6CD15CD4-9752-4B1D-9ACC-503FB620C119}"/>
    <hyperlink ref="C618" r:id="rId136" xr:uid="{30D69592-E43D-45D1-8042-414C2A1F8997}"/>
    <hyperlink ref="C619" r:id="rId137" xr:uid="{19705DC4-AB3D-4D8F-96E6-9685A8AD527C}"/>
    <hyperlink ref="C621" r:id="rId138" xr:uid="{42D03B67-05ED-426B-8D68-7EC4D8B52CF3}"/>
    <hyperlink ref="C622" r:id="rId139" xr:uid="{C2FE2810-C50E-4077-BCAE-4BD2D659CE19}"/>
    <hyperlink ref="C624" r:id="rId140" xr:uid="{EA66A5E6-4A26-415B-B0D3-530E9E58E3E1}"/>
    <hyperlink ref="C595" r:id="rId141" xr:uid="{2EAB2D82-35C7-461E-B28B-8567443FC256}"/>
    <hyperlink ref="C608" r:id="rId142" xr:uid="{09781F94-CF0D-4B91-AE5F-A11437BD54FB}"/>
    <hyperlink ref="C610" r:id="rId143" xr:uid="{AD5F8883-C992-4C65-A9A3-A7511E514898}"/>
    <hyperlink ref="C615" r:id="rId144" xr:uid="{FB172741-9F77-4B5B-961F-2C866871EE3C}"/>
    <hyperlink ref="C620" r:id="rId145" xr:uid="{9DCB7C21-1C36-4882-AD70-F6E34DF946F2}"/>
    <hyperlink ref="C623" r:id="rId146" xr:uid="{D800FDC1-A096-4D08-88DE-DB569977A422}"/>
    <hyperlink ref="C625" r:id="rId147" xr:uid="{D86B81AE-8B7D-485C-BDEB-7103389F7570}"/>
    <hyperlink ref="C626" r:id="rId148" xr:uid="{C65A9CEF-D875-4C0D-9EE0-7CA3BBADED20}"/>
    <hyperlink ref="C627" r:id="rId149" xr:uid="{C2003714-83C8-4B3F-B498-139D013A74CA}"/>
    <hyperlink ref="C628" r:id="rId150" xr:uid="{AE45FC9A-0735-469F-9EA1-0987133CD4E7}"/>
    <hyperlink ref="C629" r:id="rId151" xr:uid="{75C6177C-1C0F-4D84-A50F-04763709EC3B}"/>
    <hyperlink ref="C630" r:id="rId152" xr:uid="{29059B81-A7E1-4815-B79A-97A5329E3D5C}"/>
    <hyperlink ref="C631" r:id="rId153" xr:uid="{AADB58E7-FD97-437A-8CB8-336E4FDFF097}"/>
    <hyperlink ref="C632" r:id="rId154" xr:uid="{923BDB03-02DD-4B8F-9465-C3A018262BBE}"/>
    <hyperlink ref="C633" r:id="rId155" xr:uid="{0FF0B54E-664C-4D4C-A1FA-E3823253D0B1}"/>
    <hyperlink ref="C634" r:id="rId156" xr:uid="{14AF8E06-E204-46F5-BF4E-EBFC04E47033}"/>
    <hyperlink ref="C635" r:id="rId157" xr:uid="{738B9483-2405-4FB0-948F-C8620BA7938B}"/>
    <hyperlink ref="C636" r:id="rId158" xr:uid="{3732C9BD-8519-409B-AFB3-F3B6973F8BBB}"/>
    <hyperlink ref="C637" r:id="rId159" xr:uid="{79613E84-5761-475B-BD7A-E9B505B39000}"/>
    <hyperlink ref="C638" r:id="rId160" xr:uid="{F0EAAF25-94B0-471B-91D1-C5B253115082}"/>
    <hyperlink ref="C639" r:id="rId161" xr:uid="{9FB44416-7616-4B19-A198-E6214953B01D}"/>
    <hyperlink ref="C640" r:id="rId162" xr:uid="{E364F200-A168-4541-8594-6F26BCE40667}"/>
    <hyperlink ref="C641" r:id="rId163" xr:uid="{C33967A8-606B-4A46-B973-402DB126EEEF}"/>
    <hyperlink ref="C642" r:id="rId164" xr:uid="{68833949-922C-4455-9D6E-CD2B94CC2A1D}"/>
    <hyperlink ref="C643" r:id="rId165" xr:uid="{FACB54BD-48C8-48B5-BFE0-7A50920D6D4C}"/>
    <hyperlink ref="C644" r:id="rId166" xr:uid="{EE2D1E2A-8F2A-4447-AF85-9924E545B362}"/>
    <hyperlink ref="C645" r:id="rId167" xr:uid="{1092E081-CEF5-4177-AFE0-66ACCBF4238D}"/>
    <hyperlink ref="C646" r:id="rId168" xr:uid="{F39C76A2-01F8-468A-9363-38DFAA79E09C}"/>
    <hyperlink ref="C647" r:id="rId169" xr:uid="{924A3466-A9B8-4189-A0AB-BCF2294C10A7}"/>
    <hyperlink ref="C648" r:id="rId170" xr:uid="{0052DEB3-7C68-48A2-A9F0-3C959F354F35}"/>
    <hyperlink ref="C650" r:id="rId171" xr:uid="{45B2CEDF-94B6-49E4-AE1F-282F07D07216}"/>
    <hyperlink ref="C651" r:id="rId172" xr:uid="{957C9622-05DD-46EC-A835-3E8B6F55999A}"/>
    <hyperlink ref="C652" r:id="rId173" xr:uid="{60999434-FCD4-4355-B499-1BB0E3C16A5D}"/>
    <hyperlink ref="C653" r:id="rId174" xr:uid="{7368B8B5-6919-4AAF-8D39-295A1CEF6474}"/>
    <hyperlink ref="C654" r:id="rId175" xr:uid="{78C40D81-253C-4C39-938E-F9B4287966D7}"/>
    <hyperlink ref="C655" r:id="rId176" xr:uid="{6B2CC6BA-942E-4C21-B308-F4A9E0AF6BED}"/>
    <hyperlink ref="C656" r:id="rId177" xr:uid="{CC92F955-DB2B-41A7-885D-8596674A9AD8}"/>
    <hyperlink ref="C657" r:id="rId178" xr:uid="{7FE15EBB-928E-4C46-B980-E9017F00636C}"/>
    <hyperlink ref="C658" r:id="rId179" xr:uid="{07F19BEC-56A8-411B-82B4-E2DF1D46E86E}"/>
    <hyperlink ref="C659" r:id="rId180" xr:uid="{81EBD33C-1E58-4C9D-9995-F449F038B449}"/>
    <hyperlink ref="C660" r:id="rId181" xr:uid="{30045B1E-AE71-4699-B40E-ED78084FE3B8}"/>
    <hyperlink ref="C661" r:id="rId182" xr:uid="{165FB69C-EA15-4ECE-B981-9917F8685D84}"/>
    <hyperlink ref="C662" r:id="rId183" xr:uid="{62435052-8053-4AEE-9946-73A72B4E4F77}"/>
    <hyperlink ref="C663" r:id="rId184" xr:uid="{3B0C6095-6233-4C96-93C0-EA8C45A7F197}"/>
    <hyperlink ref="C664" r:id="rId185" xr:uid="{89418D92-DF24-430E-B024-F798C514E32E}"/>
    <hyperlink ref="C665" r:id="rId186" xr:uid="{29792F2A-4111-40D1-ADC9-BA7D0346DAE3}"/>
    <hyperlink ref="C667" r:id="rId187" xr:uid="{EFE212F8-9FB5-481F-99D1-2B1BC12BB3D4}"/>
    <hyperlink ref="C668" r:id="rId188" xr:uid="{3C560C3A-7DB1-4AC0-BE44-17186C5EB045}"/>
    <hyperlink ref="C669" r:id="rId189" xr:uid="{42275AB1-C3E7-4616-86D6-E4F4F62FDC0D}"/>
    <hyperlink ref="C670" r:id="rId190" xr:uid="{983097F6-67E5-4250-B59D-616EAA290F36}"/>
    <hyperlink ref="C671" r:id="rId191" xr:uid="{44EE41B3-ED03-4783-A8FC-33B52B8D8E69}"/>
    <hyperlink ref="C672" r:id="rId192" xr:uid="{F1D84E8C-BA3E-479E-88E9-EA11DFBD62FD}"/>
    <hyperlink ref="C673" r:id="rId193" xr:uid="{255429C9-472A-4830-B81D-0802D03A774D}"/>
    <hyperlink ref="C675" r:id="rId194" xr:uid="{CDBAC9C2-FBBD-4D7E-B429-DD7136B1CB49}"/>
    <hyperlink ref="C677" r:id="rId195" xr:uid="{68E528C1-B290-46EF-983D-82625C1C2B79}"/>
    <hyperlink ref="C678" r:id="rId196" xr:uid="{89C382E1-F0F3-4FD0-95D8-B6E280450B22}"/>
    <hyperlink ref="C679" r:id="rId197" xr:uid="{652A2804-B05F-4E26-A5B3-8A1A1D40DA13}"/>
    <hyperlink ref="C680" r:id="rId198" xr:uid="{073782EC-B879-4EAF-877A-2FA736EB594E}"/>
    <hyperlink ref="C681" r:id="rId199" xr:uid="{34B54836-6EC9-4724-9305-1FFC51384B8A}"/>
    <hyperlink ref="C683" r:id="rId200" xr:uid="{14E54AAF-4DE3-4825-9C86-D483FCB6D5F9}"/>
    <hyperlink ref="C684" r:id="rId201" xr:uid="{6FCC333B-7FA4-4306-BCE7-BBC5ECFE01ED}"/>
    <hyperlink ref="C686" r:id="rId202" xr:uid="{DC613FA3-604F-448D-86AE-D29E5B4F3EA6}"/>
    <hyperlink ref="C687" r:id="rId203" xr:uid="{A7200BB4-4A14-462D-BFEF-12A6788DF206}"/>
    <hyperlink ref="C688" r:id="rId204" xr:uid="{379FD89C-886A-4E63-A666-C613CE8B0779}"/>
    <hyperlink ref="C690" r:id="rId205" xr:uid="{96AE0D57-2133-4585-A1BC-FB285B3EECE8}"/>
    <hyperlink ref="C692" r:id="rId206" xr:uid="{DB328EC2-8AE2-4FAC-A8E5-B971E8338664}"/>
    <hyperlink ref="C693" r:id="rId207" xr:uid="{561951C5-51A6-4797-B917-8158D7085F33}"/>
    <hyperlink ref="C694" r:id="rId208" xr:uid="{948B54E3-CD47-4B79-9646-CE55C7932D83}"/>
    <hyperlink ref="C695" r:id="rId209" xr:uid="{90B8BADA-FA72-4359-9A89-D760AC7EDF5B}"/>
    <hyperlink ref="C697" r:id="rId210" xr:uid="{F6E5981B-5665-44EF-A86A-35600113C0C9}"/>
    <hyperlink ref="C699" r:id="rId211" xr:uid="{6195DD72-F055-4984-BA06-6F43F2CA033C}"/>
    <hyperlink ref="C700" r:id="rId212" xr:uid="{7B26F201-3964-4B1A-A243-1DFB60B9C61A}"/>
    <hyperlink ref="C701" r:id="rId213" xr:uid="{1C842786-6C88-46DF-8E7E-88C92151D5C1}"/>
    <hyperlink ref="C702" r:id="rId214" xr:uid="{140C495B-DB44-4296-9C32-987BCBD73CD4}"/>
    <hyperlink ref="C703" r:id="rId215" xr:uid="{B19DAF28-CEF4-43A9-8E19-2B2439D19FD2}"/>
    <hyperlink ref="C705" r:id="rId216" xr:uid="{7C23915D-CC46-4E94-B9F6-9C55CAEA28E3}"/>
    <hyperlink ref="C706" r:id="rId217" xr:uid="{A3231021-9351-4ED4-A568-EA8BF25994C8}"/>
    <hyperlink ref="C704" r:id="rId218" xr:uid="{5D1EB593-9DDC-4B24-8F8F-4567E2A89090}"/>
    <hyperlink ref="C698" r:id="rId219" xr:uid="{25270C25-4929-45BD-98F3-FA05C3A55AE2}"/>
    <hyperlink ref="C696" r:id="rId220" xr:uid="{53A38690-847C-46CC-9B39-31E0E5D8D37F}"/>
    <hyperlink ref="C691" r:id="rId221" xr:uid="{3AA9BCB0-7EDB-4878-987E-ED2ED8FB1E83}"/>
    <hyperlink ref="C689" r:id="rId222" xr:uid="{91DBED83-9B5B-4D8F-A69C-1D90DB275C0D}"/>
    <hyperlink ref="C685" r:id="rId223" xr:uid="{621EA0A3-98DA-434C-8269-6E1B931BCC67}"/>
    <hyperlink ref="C682" r:id="rId224" xr:uid="{614A44B8-14EB-465B-BC42-F738C819AC67}"/>
    <hyperlink ref="C676" r:id="rId225" xr:uid="{9AC9D24C-DC23-4792-B01D-40844CDBA585}"/>
    <hyperlink ref="C588" r:id="rId226" xr:uid="{F826A897-E09B-4D2D-A660-E3D2EDEC482F}"/>
    <hyperlink ref="C583" r:id="rId227" xr:uid="{B1FC704D-150D-4A60-BA72-79D67D3AB57A}"/>
    <hyperlink ref="C580" r:id="rId228" xr:uid="{F97ED8CC-E040-46F8-BD89-898A72640180}"/>
  </hyperlinks>
  <pageMargins left="0.7" right="0.7" top="0.75" bottom="0.75" header="0.3" footer="0.3"/>
  <pageSetup orientation="portrait" horizontalDpi="300" verticalDpi="300" r:id="rId2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4A0A2-0173-4A19-9B49-D040BE3CD93E}">
  <dimension ref="B2:Q122"/>
  <sheetViews>
    <sheetView topLeftCell="A97" workbookViewId="0">
      <selection activeCell="D124" sqref="D124"/>
    </sheetView>
  </sheetViews>
  <sheetFormatPr defaultRowHeight="15" x14ac:dyDescent="0.25"/>
  <cols>
    <col min="3" max="3" width="37.140625" customWidth="1"/>
    <col min="4" max="4" width="16.42578125" customWidth="1"/>
    <col min="5" max="5" width="28.42578125" customWidth="1"/>
  </cols>
  <sheetData>
    <row r="2" spans="2:17" x14ac:dyDescent="0.25">
      <c r="B2" s="14" t="s">
        <v>2196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4" spans="2:17" x14ac:dyDescent="0.25">
      <c r="C4" s="4" t="s">
        <v>2089</v>
      </c>
      <c r="D4" s="4" t="s">
        <v>2158</v>
      </c>
      <c r="E4" s="4" t="s">
        <v>2156</v>
      </c>
    </row>
    <row r="5" spans="2:17" x14ac:dyDescent="0.25">
      <c r="C5" s="6" t="s">
        <v>2066</v>
      </c>
      <c r="D5" s="7">
        <f>COUNTIF('1. Data'!E$5:E$800, "l16")</f>
        <v>0</v>
      </c>
      <c r="E5" s="9">
        <f t="shared" ref="E5:E17" si="0">D5/D$18*100</f>
        <v>0</v>
      </c>
    </row>
    <row r="6" spans="2:17" x14ac:dyDescent="0.25">
      <c r="C6" s="6" t="s">
        <v>505</v>
      </c>
      <c r="D6" s="7">
        <f>COUNTIF('1. Data'!E$5:E$800, "e17")</f>
        <v>1</v>
      </c>
      <c r="E6" s="9">
        <f t="shared" si="0"/>
        <v>0.14306151645207438</v>
      </c>
    </row>
    <row r="7" spans="2:17" x14ac:dyDescent="0.25">
      <c r="C7" s="6" t="s">
        <v>2060</v>
      </c>
      <c r="D7" s="7">
        <f>COUNTIF('1. Data'!E$5:E$800, "m17")</f>
        <v>7</v>
      </c>
      <c r="E7" s="9">
        <f t="shared" si="0"/>
        <v>1.0014306151645207</v>
      </c>
    </row>
    <row r="8" spans="2:17" x14ac:dyDescent="0.25">
      <c r="C8" s="6" t="s">
        <v>497</v>
      </c>
      <c r="D8" s="7">
        <f>COUNTIF('1. Data'!E$5:E$800, "l17")</f>
        <v>11</v>
      </c>
      <c r="E8" s="9">
        <f t="shared" si="0"/>
        <v>1.5736766809728182</v>
      </c>
    </row>
    <row r="9" spans="2:17" x14ac:dyDescent="0.25">
      <c r="C9" s="6" t="s">
        <v>3</v>
      </c>
      <c r="D9" s="7">
        <f>COUNTIF('1. Data'!E$5:E$800, "e18")</f>
        <v>65</v>
      </c>
      <c r="E9" s="9">
        <f t="shared" si="0"/>
        <v>9.2989985693848354</v>
      </c>
    </row>
    <row r="10" spans="2:17" x14ac:dyDescent="0.25">
      <c r="C10" s="6" t="s">
        <v>491</v>
      </c>
      <c r="D10" s="7">
        <f>COUNTIF('1. Data'!E$5:E$800, "m18")</f>
        <v>155</v>
      </c>
      <c r="E10" s="9">
        <f t="shared" si="0"/>
        <v>22.17453505007153</v>
      </c>
    </row>
    <row r="11" spans="2:17" x14ac:dyDescent="0.25">
      <c r="C11" s="6" t="s">
        <v>2</v>
      </c>
      <c r="D11" s="7">
        <f>COUNTIF('1. Data'!E$5:E$800, "l18")</f>
        <v>194</v>
      </c>
      <c r="E11" s="9">
        <f t="shared" si="0"/>
        <v>27.753934191702434</v>
      </c>
    </row>
    <row r="12" spans="2:17" x14ac:dyDescent="0.25">
      <c r="C12" s="6" t="s">
        <v>0</v>
      </c>
      <c r="D12" s="7">
        <f>COUNTIF('1. Data'!E$5:E$800, "e19")</f>
        <v>179</v>
      </c>
      <c r="E12" s="9">
        <f t="shared" si="0"/>
        <v>25.608011444921313</v>
      </c>
    </row>
    <row r="13" spans="2:17" x14ac:dyDescent="0.25">
      <c r="C13" s="6" t="s">
        <v>492</v>
      </c>
      <c r="D13" s="7">
        <f>COUNTIF('1. Data'!E$5:E$800, "m19")</f>
        <v>64</v>
      </c>
      <c r="E13" s="9">
        <f t="shared" si="0"/>
        <v>9.1559370529327602</v>
      </c>
    </row>
    <row r="14" spans="2:17" x14ac:dyDescent="0.25">
      <c r="C14" s="6" t="s">
        <v>493</v>
      </c>
      <c r="D14" s="7">
        <f>COUNTIF('1. Data'!E$5:E$800, "l19")</f>
        <v>13</v>
      </c>
      <c r="E14" s="9">
        <f t="shared" si="0"/>
        <v>1.8597997138769671</v>
      </c>
    </row>
    <row r="15" spans="2:17" x14ac:dyDescent="0.25">
      <c r="C15" s="6" t="s">
        <v>498</v>
      </c>
      <c r="D15" s="7">
        <f>COUNTIF('1. Data'!E$5:E$800, "e20")</f>
        <v>10</v>
      </c>
      <c r="E15" s="9">
        <f t="shared" si="0"/>
        <v>1.4306151645207439</v>
      </c>
    </row>
    <row r="16" spans="2:17" x14ac:dyDescent="0.25">
      <c r="C16" s="6" t="s">
        <v>2067</v>
      </c>
      <c r="D16" s="7">
        <f>COUNTIF('1. Data'!E$5:E$800, "m20")</f>
        <v>0</v>
      </c>
      <c r="E16" s="9">
        <f t="shared" si="0"/>
        <v>0</v>
      </c>
    </row>
    <row r="17" spans="3:5" x14ac:dyDescent="0.25">
      <c r="C17" s="6" t="s">
        <v>2068</v>
      </c>
      <c r="D17" s="7">
        <f>COUNTIF('1. Data'!E$5:E$800, "l20")</f>
        <v>0</v>
      </c>
      <c r="E17" s="9">
        <f t="shared" si="0"/>
        <v>0</v>
      </c>
    </row>
    <row r="18" spans="3:5" x14ac:dyDescent="0.25">
      <c r="C18" s="6" t="s">
        <v>2113</v>
      </c>
      <c r="D18" s="6">
        <f>SUM(D5:D17)</f>
        <v>699</v>
      </c>
      <c r="E18" s="13"/>
    </row>
    <row r="19" spans="3:5" x14ac:dyDescent="0.25">
      <c r="C19" s="6" t="s">
        <v>2112</v>
      </c>
      <c r="D19" s="6">
        <f>COUNTIF('1. Data'!E$5:E$800, "n/a")</f>
        <v>3</v>
      </c>
      <c r="E19" s="13"/>
    </row>
    <row r="20" spans="3:5" x14ac:dyDescent="0.25">
      <c r="C20" s="6" t="s">
        <v>2169</v>
      </c>
      <c r="D20" s="13">
        <f>'2. Tables &amp; Graphs'!E10+'2. Tables &amp; Graphs'!E11+'2. Tables &amp; Graphs'!E12</f>
        <v>75.536480686695285</v>
      </c>
      <c r="E20" s="6"/>
    </row>
    <row r="22" spans="3:5" x14ac:dyDescent="0.25">
      <c r="C22" s="4" t="s">
        <v>2089</v>
      </c>
      <c r="D22" s="4" t="s">
        <v>2158</v>
      </c>
      <c r="E22" s="4" t="s">
        <v>2157</v>
      </c>
    </row>
    <row r="23" spans="3:5" x14ac:dyDescent="0.25">
      <c r="C23" s="6" t="s">
        <v>2069</v>
      </c>
      <c r="D23" s="7">
        <f>+COUNTIF('1. Data'!F$5:F$800,"&gt;1500")-COUNTIF('1. Data'!F$5:F$800,"&gt;=1600")</f>
        <v>0</v>
      </c>
      <c r="E23" s="9">
        <f t="shared" ref="E23:E35" ca="1" si="1">D23/D$36*100</f>
        <v>0</v>
      </c>
    </row>
    <row r="24" spans="3:5" x14ac:dyDescent="0.25">
      <c r="C24" s="6" t="s">
        <v>2070</v>
      </c>
      <c r="D24" s="7">
        <f>+COUNTIF('1. Data'!F$5:F$800,"&gt;1600")-COUNTIF('1. Data'!F$5:F$800,"&gt;=1633")</f>
        <v>0</v>
      </c>
      <c r="E24" s="9">
        <f t="shared" ca="1" si="1"/>
        <v>0</v>
      </c>
    </row>
    <row r="25" spans="3:5" x14ac:dyDescent="0.25">
      <c r="C25" s="6" t="s">
        <v>2071</v>
      </c>
      <c r="D25" s="7">
        <f>+COUNTIF('1. Data'!F$5:F$800,"&gt;1634")-COUNTIF('1. Data'!F$5:F$800,"&gt;=1666")</f>
        <v>2</v>
      </c>
      <c r="E25" s="9">
        <f t="shared" ca="1" si="1"/>
        <v>1.2820512820512819</v>
      </c>
    </row>
    <row r="26" spans="3:5" x14ac:dyDescent="0.25">
      <c r="C26" s="6" t="s">
        <v>2072</v>
      </c>
      <c r="D26" s="7">
        <f>+COUNTIF('1. Data'!F$5:F$800,"&gt;1667")-COUNTIF('1. Data'!F$5:F$800,"&gt;=1699")</f>
        <v>1</v>
      </c>
      <c r="E26" s="9">
        <f t="shared" ca="1" si="1"/>
        <v>0.64102564102564097</v>
      </c>
    </row>
    <row r="27" spans="3:5" x14ac:dyDescent="0.25">
      <c r="C27" s="6" t="s">
        <v>2073</v>
      </c>
      <c r="D27" s="7">
        <f>+COUNTIF('1. Data'!F$5:F$800,"&gt;1700")-COUNTIF('1. Data'!F$5:F$800,"&gt;=1732")</f>
        <v>9</v>
      </c>
      <c r="E27" s="9">
        <f t="shared" ca="1" si="1"/>
        <v>5.7692307692307692</v>
      </c>
    </row>
    <row r="28" spans="3:5" x14ac:dyDescent="0.25">
      <c r="C28" s="6" t="s">
        <v>2074</v>
      </c>
      <c r="D28" s="7">
        <f>+COUNTIF('1. Data'!F$5:F$800,"&gt;1733")-COUNTIF('1. Data'!F$5:F$800,"&gt;=1766")</f>
        <v>22</v>
      </c>
      <c r="E28" s="9">
        <f t="shared" ca="1" si="1"/>
        <v>14.102564102564102</v>
      </c>
    </row>
    <row r="29" spans="3:5" x14ac:dyDescent="0.25">
      <c r="C29" s="6" t="s">
        <v>2075</v>
      </c>
      <c r="D29" s="7">
        <f>+COUNTIF('1. Data'!F$5:F$800,"&gt;1767")-COUNTIF('1. Data'!F$5:F$800,"&gt;=1799")</f>
        <v>32</v>
      </c>
      <c r="E29" s="9">
        <f t="shared" ca="1" si="1"/>
        <v>20.512820512820511</v>
      </c>
    </row>
    <row r="30" spans="3:5" x14ac:dyDescent="0.25">
      <c r="C30" s="6" t="s">
        <v>2076</v>
      </c>
      <c r="D30" s="7">
        <f>+COUNTIF('1. Data'!F$5:F$800,"&gt;1800")-COUNTIF('1. Data'!F$5:F$800,"&gt;=1832")</f>
        <v>44</v>
      </c>
      <c r="E30" s="9">
        <f t="shared" ca="1" si="1"/>
        <v>28.205128205128204</v>
      </c>
    </row>
    <row r="31" spans="3:5" x14ac:dyDescent="0.25">
      <c r="C31" s="6" t="s">
        <v>2077</v>
      </c>
      <c r="D31" s="7">
        <f>+COUNTIF('1. Data'!F$5:F$800,"&gt;1833")-COUNTIF('1. Data'!F$5:F$800,"&gt;=1866")</f>
        <v>36</v>
      </c>
      <c r="E31" s="9">
        <f t="shared" ca="1" si="1"/>
        <v>23.076923076923077</v>
      </c>
    </row>
    <row r="32" spans="3:5" x14ac:dyDescent="0.25">
      <c r="C32" s="6" t="s">
        <v>2078</v>
      </c>
      <c r="D32" s="7">
        <f>+COUNTIF('1. Data'!F$5:F$800,"&gt;1867")-COUNTIF('1. Data'!F$5:F$800,"&gt;=1899")</f>
        <v>4</v>
      </c>
      <c r="E32" s="9">
        <f t="shared" ca="1" si="1"/>
        <v>2.5641025641025639</v>
      </c>
    </row>
    <row r="33" spans="2:17" x14ac:dyDescent="0.25">
      <c r="C33" s="6" t="s">
        <v>2079</v>
      </c>
      <c r="D33" s="7">
        <f>+COUNTIF('1. Data'!F$5:F$800,"&gt;1900")-COUNTIF('1. Data'!F$5:F$800,"&gt;=1932")</f>
        <v>6</v>
      </c>
      <c r="E33" s="9">
        <f t="shared" ca="1" si="1"/>
        <v>3.8461538461538463</v>
      </c>
    </row>
    <row r="34" spans="2:17" x14ac:dyDescent="0.25">
      <c r="C34" s="6" t="s">
        <v>2080</v>
      </c>
      <c r="D34" s="7">
        <f>+COUNTIF('1. Data'!F$5:F$800,"&gt;1933")-COUNTIF('1. Data'!F$5:F$800,"&gt;=1966")</f>
        <v>0</v>
      </c>
      <c r="E34" s="9">
        <f t="shared" ca="1" si="1"/>
        <v>0</v>
      </c>
    </row>
    <row r="35" spans="2:17" x14ac:dyDescent="0.25">
      <c r="C35" s="6" t="s">
        <v>2081</v>
      </c>
      <c r="D35" s="7">
        <f>+COUNTIF('1. Data'!F$5:F$800,"&gt;1967")-COUNTIF('1. Data'!F$5:F$800,"&gt;=1999")</f>
        <v>0</v>
      </c>
      <c r="E35" s="9">
        <f t="shared" ca="1" si="1"/>
        <v>0</v>
      </c>
    </row>
    <row r="36" spans="2:17" x14ac:dyDescent="0.25">
      <c r="C36" s="6" t="s">
        <v>2114</v>
      </c>
      <c r="D36" s="6">
        <f ca="1">SUM(D23:D36)</f>
        <v>156</v>
      </c>
      <c r="E36" s="13"/>
    </row>
    <row r="37" spans="2:17" x14ac:dyDescent="0.25">
      <c r="C37" s="6" t="s">
        <v>2168</v>
      </c>
      <c r="D37" s="13">
        <f ca="1">E28+E29+E31+E30</f>
        <v>85.897435897435898</v>
      </c>
      <c r="E37" s="13"/>
    </row>
    <row r="38" spans="2:17" x14ac:dyDescent="0.25">
      <c r="E38" s="25"/>
    </row>
    <row r="39" spans="2:17" x14ac:dyDescent="0.25">
      <c r="B39" s="14" t="s">
        <v>2195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1" spans="2:17" x14ac:dyDescent="0.25">
      <c r="C41" s="4" t="s">
        <v>2166</v>
      </c>
      <c r="D41" s="4" t="s">
        <v>2155</v>
      </c>
      <c r="E41" s="4" t="s">
        <v>2170</v>
      </c>
    </row>
    <row r="42" spans="2:17" x14ac:dyDescent="0.25">
      <c r="C42" s="6" t="s">
        <v>2139</v>
      </c>
      <c r="D42" s="7">
        <f>COUNTIF('1. Data'!R$5:R$827,"ny")</f>
        <v>561</v>
      </c>
      <c r="E42" s="9">
        <f t="shared" ref="E42:E58" si="2">D42/702*100</f>
        <v>79.914529914529922</v>
      </c>
    </row>
    <row r="43" spans="2:17" x14ac:dyDescent="0.25">
      <c r="C43" s="6" t="s">
        <v>2133</v>
      </c>
      <c r="D43" s="7">
        <f>COUNTIF('1. Data'!R$5:R$827,"staffordshire")</f>
        <v>72</v>
      </c>
      <c r="E43" s="9">
        <f t="shared" si="2"/>
        <v>10.256410256410255</v>
      </c>
    </row>
    <row r="44" spans="2:17" x14ac:dyDescent="0.25">
      <c r="C44" s="6" t="s">
        <v>2140</v>
      </c>
      <c r="D44" s="7">
        <f>COUNTIF('1. Data'!R$5:R$827,"leeds")</f>
        <v>23</v>
      </c>
      <c r="E44" s="9">
        <f t="shared" si="2"/>
        <v>3.2763532763532761</v>
      </c>
    </row>
    <row r="45" spans="2:17" x14ac:dyDescent="0.25">
      <c r="C45" s="6" t="s">
        <v>2141</v>
      </c>
      <c r="D45" s="7">
        <f>COUNTIF('1. Data'!R$5:R$827,"durham")</f>
        <v>9</v>
      </c>
      <c r="E45" s="9">
        <f t="shared" si="2"/>
        <v>1.2820512820512819</v>
      </c>
    </row>
    <row r="46" spans="2:17" x14ac:dyDescent="0.25">
      <c r="C46" s="6" t="s">
        <v>2142</v>
      </c>
      <c r="D46" s="7">
        <f>COUNTIF('1. Data'!R$5:R$827,"shropshire")</f>
        <v>9</v>
      </c>
      <c r="E46" s="9">
        <f t="shared" si="2"/>
        <v>1.2820512820512819</v>
      </c>
    </row>
    <row r="47" spans="2:17" x14ac:dyDescent="0.25">
      <c r="C47" s="6" t="s">
        <v>2143</v>
      </c>
      <c r="D47" s="7">
        <f>COUNTIF('1. Data'!R$5:R$827,"redcarandcleveland")</f>
        <v>8</v>
      </c>
      <c r="E47" s="9">
        <f t="shared" si="2"/>
        <v>1.1396011396011396</v>
      </c>
    </row>
    <row r="48" spans="2:17" x14ac:dyDescent="0.25">
      <c r="C48" s="6" t="s">
        <v>2144</v>
      </c>
      <c r="D48" s="7">
        <f>COUNTIF('1. Data'!R$5:R$827,"derbyshire")</f>
        <v>5</v>
      </c>
      <c r="E48" s="9">
        <f t="shared" si="2"/>
        <v>0.71225071225071224</v>
      </c>
    </row>
    <row r="49" spans="2:17" x14ac:dyDescent="0.25">
      <c r="C49" s="6" t="s">
        <v>2145</v>
      </c>
      <c r="D49" s="7">
        <f>COUNTIF('1. Data'!R$5:R$827,"rotherham")</f>
        <v>3</v>
      </c>
      <c r="E49" s="9">
        <f t="shared" si="2"/>
        <v>0.42735042735042739</v>
      </c>
    </row>
    <row r="50" spans="2:17" x14ac:dyDescent="0.25">
      <c r="C50" s="6" t="s">
        <v>2146</v>
      </c>
      <c r="D50" s="7">
        <f>COUNTIF('1. Data'!R$5:R$827,"bradford")</f>
        <v>2</v>
      </c>
      <c r="E50" s="9">
        <f t="shared" si="2"/>
        <v>0.28490028490028491</v>
      </c>
    </row>
    <row r="51" spans="2:17" x14ac:dyDescent="0.25">
      <c r="C51" s="6" t="s">
        <v>2147</v>
      </c>
      <c r="D51" s="7">
        <f>COUNTIF('1. Data'!R$5:R$827,"sheffield")</f>
        <v>2</v>
      </c>
      <c r="E51" s="9">
        <f t="shared" si="2"/>
        <v>0.28490028490028491</v>
      </c>
    </row>
    <row r="52" spans="2:17" x14ac:dyDescent="0.25">
      <c r="C52" s="6" t="s">
        <v>2148</v>
      </c>
      <c r="D52" s="7">
        <f>COUNTIF('1. Data'!R$5:R$827,"doncaster")</f>
        <v>2</v>
      </c>
      <c r="E52" s="9">
        <f t="shared" si="2"/>
        <v>0.28490028490028491</v>
      </c>
    </row>
    <row r="53" spans="2:17" x14ac:dyDescent="0.25">
      <c r="C53" s="6" t="s">
        <v>2149</v>
      </c>
      <c r="D53" s="7">
        <f>COUNTIF('1. Data'!R$5:R$827,"cumberland")</f>
        <v>1</v>
      </c>
      <c r="E53" s="9">
        <f t="shared" si="2"/>
        <v>0.14245014245014245</v>
      </c>
    </row>
    <row r="54" spans="2:17" x14ac:dyDescent="0.25">
      <c r="C54" s="6" t="s">
        <v>2150</v>
      </c>
      <c r="D54" s="7">
        <f>COUNTIF('1. Data'!R$5:R$827,"salford")</f>
        <v>1</v>
      </c>
      <c r="E54" s="9">
        <f t="shared" si="2"/>
        <v>0.14245014245014245</v>
      </c>
    </row>
    <row r="55" spans="2:17" x14ac:dyDescent="0.25">
      <c r="C55" s="6" t="s">
        <v>2151</v>
      </c>
      <c r="D55" s="7">
        <f>COUNTIF('1. Data'!R$5:R$827,"lancashire")</f>
        <v>1</v>
      </c>
      <c r="E55" s="9">
        <f t="shared" si="2"/>
        <v>0.14245014245014245</v>
      </c>
    </row>
    <row r="56" spans="2:17" x14ac:dyDescent="0.25">
      <c r="C56" s="6" t="s">
        <v>2152</v>
      </c>
      <c r="D56" s="7">
        <f>COUNTIF('1. Data'!R$5:R$827,"westmorlandandfurness")</f>
        <v>1</v>
      </c>
      <c r="E56" s="9">
        <f t="shared" si="2"/>
        <v>0.14245014245014245</v>
      </c>
    </row>
    <row r="57" spans="2:17" x14ac:dyDescent="0.25">
      <c r="C57" s="6" t="s">
        <v>2153</v>
      </c>
      <c r="D57" s="7">
        <f>COUNTIF('1. Data'!R$5:R$827,"northumberland")</f>
        <v>1</v>
      </c>
      <c r="E57" s="9">
        <f t="shared" si="2"/>
        <v>0.14245014245014245</v>
      </c>
    </row>
    <row r="58" spans="2:17" x14ac:dyDescent="0.25">
      <c r="C58" s="6" t="s">
        <v>2154</v>
      </c>
      <c r="D58" s="7">
        <f>COUNTIF('1. Data'!R$5:R$827,"barnsley")</f>
        <v>1</v>
      </c>
      <c r="E58" s="9">
        <f t="shared" si="2"/>
        <v>0.14245014245014245</v>
      </c>
    </row>
    <row r="60" spans="2:17" x14ac:dyDescent="0.25">
      <c r="B60" s="14" t="s">
        <v>2194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</row>
    <row r="62" spans="2:17" x14ac:dyDescent="0.25">
      <c r="C62" s="4" t="s">
        <v>2164</v>
      </c>
      <c r="D62" s="4" t="s">
        <v>2158</v>
      </c>
      <c r="E62" s="4" t="s">
        <v>2162</v>
      </c>
    </row>
    <row r="63" spans="2:17" x14ac:dyDescent="0.25">
      <c r="C63" s="6" t="s">
        <v>2087</v>
      </c>
      <c r="D63" s="7">
        <f>D65-D64</f>
        <v>249</v>
      </c>
      <c r="E63" s="9">
        <f>D63/D65*100</f>
        <v>35.470085470085472</v>
      </c>
    </row>
    <row r="64" spans="2:17" x14ac:dyDescent="0.25">
      <c r="C64" s="6" t="s">
        <v>2159</v>
      </c>
      <c r="D64" s="7">
        <f>'1. Data'!O2+'1. Data'!M2+'1. Data'!N2</f>
        <v>453</v>
      </c>
      <c r="E64" s="9">
        <f>D64/D65*100</f>
        <v>64.529914529914535</v>
      </c>
    </row>
    <row r="65" spans="2:17" x14ac:dyDescent="0.25">
      <c r="C65" s="6" t="s">
        <v>2111</v>
      </c>
      <c r="D65" s="7">
        <v>702</v>
      </c>
      <c r="E65" s="9" t="s">
        <v>2161</v>
      </c>
    </row>
    <row r="66" spans="2:17" x14ac:dyDescent="0.25">
      <c r="C66" s="6"/>
      <c r="D66" s="7"/>
      <c r="E66" s="9"/>
    </row>
    <row r="67" spans="2:17" x14ac:dyDescent="0.25">
      <c r="C67" s="4" t="s">
        <v>2088</v>
      </c>
      <c r="D67" s="4" t="s">
        <v>2158</v>
      </c>
      <c r="E67" s="10" t="s">
        <v>2163</v>
      </c>
    </row>
    <row r="68" spans="2:17" x14ac:dyDescent="0.25">
      <c r="C68" s="6" t="s">
        <v>2085</v>
      </c>
      <c r="D68" s="7">
        <f>'1. Data'!M2</f>
        <v>412</v>
      </c>
      <c r="E68" s="9">
        <f>D68/D64*100</f>
        <v>90.949227373068425</v>
      </c>
    </row>
    <row r="69" spans="2:17" x14ac:dyDescent="0.25">
      <c r="C69" s="6" t="s">
        <v>2086</v>
      </c>
      <c r="D69" s="7">
        <f>'1. Data'!N2</f>
        <v>29</v>
      </c>
      <c r="E69" s="9">
        <f>D69/D64*100</f>
        <v>6.4017660044150109</v>
      </c>
    </row>
    <row r="70" spans="2:17" x14ac:dyDescent="0.25">
      <c r="C70" s="6" t="s">
        <v>2160</v>
      </c>
      <c r="D70" s="7">
        <f>'1. Data'!O2</f>
        <v>12</v>
      </c>
      <c r="E70" s="9">
        <f>D70/D64*100</f>
        <v>2.6490066225165565</v>
      </c>
    </row>
    <row r="71" spans="2:17" x14ac:dyDescent="0.25">
      <c r="C71" s="6" t="s">
        <v>2192</v>
      </c>
      <c r="D71" s="7">
        <v>16</v>
      </c>
      <c r="E71" s="9" t="s">
        <v>2161</v>
      </c>
    </row>
    <row r="72" spans="2:17" x14ac:dyDescent="0.25">
      <c r="C72" s="6"/>
      <c r="D72" s="7"/>
      <c r="E72" s="9"/>
    </row>
    <row r="73" spans="2:17" x14ac:dyDescent="0.25">
      <c r="C73" s="11" t="s">
        <v>2165</v>
      </c>
      <c r="D73" s="11">
        <v>441</v>
      </c>
      <c r="E73" s="12">
        <f>E68+E69</f>
        <v>97.350993377483434</v>
      </c>
    </row>
    <row r="75" spans="2:17" x14ac:dyDescent="0.25">
      <c r="B75" s="14" t="s">
        <v>2193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</row>
    <row r="77" spans="2:17" x14ac:dyDescent="0.25">
      <c r="C77" s="4" t="s">
        <v>2096</v>
      </c>
      <c r="D77" s="4" t="s">
        <v>2158</v>
      </c>
      <c r="E77" s="4" t="s">
        <v>2171</v>
      </c>
    </row>
    <row r="78" spans="2:17" x14ac:dyDescent="0.25">
      <c r="C78" s="6" t="s">
        <v>2097</v>
      </c>
      <c r="D78" s="7">
        <v>82</v>
      </c>
      <c r="E78" s="9">
        <v>46.328000000000003</v>
      </c>
    </row>
    <row r="79" spans="2:17" x14ac:dyDescent="0.25">
      <c r="C79" s="6" t="s">
        <v>2172</v>
      </c>
      <c r="D79" s="7">
        <v>17</v>
      </c>
      <c r="E79" s="9">
        <v>9.6050000000000004</v>
      </c>
    </row>
    <row r="80" spans="2:17" x14ac:dyDescent="0.25">
      <c r="C80" s="6" t="s">
        <v>2173</v>
      </c>
      <c r="D80" s="7">
        <v>13</v>
      </c>
      <c r="E80" s="9">
        <v>7.3449999999999998</v>
      </c>
    </row>
    <row r="81" spans="3:5" x14ac:dyDescent="0.25">
      <c r="C81" s="6" t="s">
        <v>2099</v>
      </c>
      <c r="D81" s="7">
        <v>11</v>
      </c>
      <c r="E81" s="9">
        <v>6.2149999999999999</v>
      </c>
    </row>
    <row r="82" spans="3:5" x14ac:dyDescent="0.25">
      <c r="C82" s="6" t="s">
        <v>2174</v>
      </c>
      <c r="D82" s="7">
        <v>9</v>
      </c>
      <c r="E82" s="9">
        <v>5.085</v>
      </c>
    </row>
    <row r="83" spans="3:5" x14ac:dyDescent="0.25">
      <c r="C83" s="6" t="s">
        <v>2175</v>
      </c>
      <c r="D83" s="7">
        <v>8</v>
      </c>
      <c r="E83" s="9">
        <v>4.5199999999999996</v>
      </c>
    </row>
    <row r="84" spans="3:5" x14ac:dyDescent="0.25">
      <c r="C84" s="6" t="s">
        <v>2176</v>
      </c>
      <c r="D84" s="7">
        <v>8</v>
      </c>
      <c r="E84" s="9">
        <v>4.5199999999999996</v>
      </c>
    </row>
    <row r="85" spans="3:5" x14ac:dyDescent="0.25">
      <c r="C85" s="6" t="s">
        <v>2177</v>
      </c>
      <c r="D85" s="7">
        <v>6</v>
      </c>
      <c r="E85" s="9">
        <v>3.39</v>
      </c>
    </row>
    <row r="86" spans="3:5" x14ac:dyDescent="0.25">
      <c r="C86" s="6" t="s">
        <v>2178</v>
      </c>
      <c r="D86" s="7">
        <v>4</v>
      </c>
      <c r="E86" s="9">
        <v>2.2599999999999998</v>
      </c>
    </row>
    <row r="87" spans="3:5" x14ac:dyDescent="0.25">
      <c r="C87" s="6" t="s">
        <v>2179</v>
      </c>
      <c r="D87" s="7">
        <v>4</v>
      </c>
      <c r="E87" s="9">
        <v>2.2599999999999998</v>
      </c>
    </row>
    <row r="88" spans="3:5" x14ac:dyDescent="0.25">
      <c r="C88" s="6" t="s">
        <v>2098</v>
      </c>
      <c r="D88" s="7">
        <v>2</v>
      </c>
      <c r="E88" s="9">
        <v>1.1299999999999999</v>
      </c>
    </row>
    <row r="89" spans="3:5" x14ac:dyDescent="0.25">
      <c r="C89" s="6" t="s">
        <v>2180</v>
      </c>
      <c r="D89" s="7">
        <v>2</v>
      </c>
      <c r="E89" s="9">
        <v>1.1299999999999999</v>
      </c>
    </row>
    <row r="90" spans="3:5" x14ac:dyDescent="0.25">
      <c r="C90" s="6" t="s">
        <v>2181</v>
      </c>
      <c r="D90" s="7">
        <v>1</v>
      </c>
      <c r="E90" s="9">
        <v>0.56499999999999995</v>
      </c>
    </row>
    <row r="91" spans="3:5" x14ac:dyDescent="0.25">
      <c r="C91" s="6" t="s">
        <v>2182</v>
      </c>
      <c r="D91" s="7">
        <v>1</v>
      </c>
      <c r="E91" s="9">
        <v>0.56499999999999995</v>
      </c>
    </row>
    <row r="92" spans="3:5" x14ac:dyDescent="0.25">
      <c r="C92" s="6" t="s">
        <v>2183</v>
      </c>
      <c r="D92" s="7">
        <v>1</v>
      </c>
      <c r="E92" s="9">
        <v>0.56499999999999995</v>
      </c>
    </row>
    <row r="93" spans="3:5" x14ac:dyDescent="0.25">
      <c r="C93" s="6" t="s">
        <v>2184</v>
      </c>
      <c r="D93" s="7">
        <v>1</v>
      </c>
      <c r="E93" s="9">
        <v>0.56499999999999995</v>
      </c>
    </row>
    <row r="94" spans="3:5" x14ac:dyDescent="0.25">
      <c r="C94" s="6" t="s">
        <v>2185</v>
      </c>
      <c r="D94" s="7">
        <v>1</v>
      </c>
      <c r="E94" s="9">
        <v>0.56499999999999995</v>
      </c>
    </row>
    <row r="95" spans="3:5" x14ac:dyDescent="0.25">
      <c r="C95" s="6" t="s">
        <v>2186</v>
      </c>
      <c r="D95" s="7">
        <v>1</v>
      </c>
      <c r="E95" s="9">
        <v>0.56499999999999995</v>
      </c>
    </row>
    <row r="96" spans="3:5" x14ac:dyDescent="0.25">
      <c r="C96" s="6" t="s">
        <v>2187</v>
      </c>
      <c r="D96" s="7">
        <v>1</v>
      </c>
      <c r="E96" s="9">
        <v>0.56499999999999995</v>
      </c>
    </row>
    <row r="97" spans="2:17" x14ac:dyDescent="0.25">
      <c r="C97" s="6" t="s">
        <v>2188</v>
      </c>
      <c r="D97" s="7">
        <v>1</v>
      </c>
      <c r="E97" s="9">
        <v>0.56499999999999995</v>
      </c>
    </row>
    <row r="98" spans="2:17" x14ac:dyDescent="0.25">
      <c r="C98" s="6" t="s">
        <v>2189</v>
      </c>
      <c r="D98" s="7">
        <v>1</v>
      </c>
      <c r="E98" s="9">
        <v>0.56499999999999995</v>
      </c>
    </row>
    <row r="99" spans="2:17" x14ac:dyDescent="0.25">
      <c r="C99" s="6" t="s">
        <v>2190</v>
      </c>
      <c r="D99" s="7">
        <v>1</v>
      </c>
      <c r="E99" s="9">
        <v>0.56499999999999995</v>
      </c>
    </row>
    <row r="100" spans="2:17" x14ac:dyDescent="0.25">
      <c r="C100" s="6" t="s">
        <v>2191</v>
      </c>
      <c r="D100" s="7">
        <v>1</v>
      </c>
      <c r="E100" s="9">
        <v>0.56499999999999995</v>
      </c>
    </row>
    <row r="102" spans="2:17" x14ac:dyDescent="0.25">
      <c r="B102" s="14" t="s">
        <v>2290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</row>
    <row r="104" spans="2:17" x14ac:dyDescent="0.25">
      <c r="C104" s="6"/>
      <c r="D104" s="6"/>
      <c r="E104" s="6" t="s">
        <v>2210</v>
      </c>
    </row>
    <row r="105" spans="2:17" x14ac:dyDescent="0.25">
      <c r="C105" s="6" t="s">
        <v>2205</v>
      </c>
      <c r="D105" s="7">
        <f>'1. Data'!U2</f>
        <v>414</v>
      </c>
      <c r="E105" s="9">
        <f>D105/669*100</f>
        <v>61.883408071748882</v>
      </c>
    </row>
    <row r="106" spans="2:17" x14ac:dyDescent="0.25">
      <c r="C106" s="6" t="s">
        <v>2206</v>
      </c>
      <c r="D106" s="7">
        <f>'1. Data'!T2</f>
        <v>256</v>
      </c>
      <c r="E106" s="9">
        <f>D106/669*100</f>
        <v>38.266068759342303</v>
      </c>
    </row>
    <row r="107" spans="2:17" x14ac:dyDescent="0.25">
      <c r="C107" s="6"/>
      <c r="D107" s="6"/>
      <c r="E107" s="13" t="s">
        <v>2209</v>
      </c>
    </row>
    <row r="108" spans="2:17" x14ac:dyDescent="0.25">
      <c r="C108" s="6" t="s">
        <v>2093</v>
      </c>
      <c r="D108" s="7">
        <f>'1. Data'!K2</f>
        <v>76</v>
      </c>
      <c r="E108" s="9">
        <f>D108/113*100</f>
        <v>67.256637168141594</v>
      </c>
    </row>
    <row r="109" spans="2:17" x14ac:dyDescent="0.25">
      <c r="C109" s="6" t="s">
        <v>2094</v>
      </c>
      <c r="D109" s="7">
        <f>'1. Data'!L2</f>
        <v>37</v>
      </c>
      <c r="E109" s="9">
        <f>D109/113*100</f>
        <v>32.743362831858406</v>
      </c>
    </row>
    <row r="110" spans="2:17" x14ac:dyDescent="0.25">
      <c r="C110" s="6"/>
      <c r="D110" s="6"/>
      <c r="E110" s="13" t="s">
        <v>2211</v>
      </c>
    </row>
    <row r="111" spans="2:17" x14ac:dyDescent="0.25">
      <c r="C111" s="6" t="s">
        <v>2208</v>
      </c>
      <c r="D111" s="7">
        <f>'1. Data'!W2</f>
        <v>22</v>
      </c>
      <c r="E111" s="9">
        <f>D111/75*100</f>
        <v>29.333333333333332</v>
      </c>
    </row>
    <row r="112" spans="2:17" x14ac:dyDescent="0.25">
      <c r="C112" s="6" t="s">
        <v>2204</v>
      </c>
      <c r="D112" s="7">
        <f>'1. Data'!V2</f>
        <v>53</v>
      </c>
      <c r="E112" s="9">
        <f>D112/75*100</f>
        <v>70.666666666666671</v>
      </c>
    </row>
    <row r="113" spans="2:17" x14ac:dyDescent="0.25">
      <c r="C113" s="6"/>
      <c r="D113" s="6"/>
      <c r="E113" s="13" t="s">
        <v>2212</v>
      </c>
    </row>
    <row r="114" spans="2:17" x14ac:dyDescent="0.25">
      <c r="C114" s="6" t="s">
        <v>2207</v>
      </c>
      <c r="D114" s="7">
        <f>'1. Data'!Y2</f>
        <v>28</v>
      </c>
      <c r="E114" s="9">
        <f>D114/35</f>
        <v>0.8</v>
      </c>
    </row>
    <row r="115" spans="2:17" x14ac:dyDescent="0.25">
      <c r="C115" s="6" t="s">
        <v>2213</v>
      </c>
      <c r="D115" s="7">
        <f>'1. Data'!X2</f>
        <v>7</v>
      </c>
      <c r="E115" s="9">
        <f>D115/35</f>
        <v>0.2</v>
      </c>
    </row>
    <row r="116" spans="2:17" x14ac:dyDescent="0.25">
      <c r="C116" s="6"/>
      <c r="D116" s="6"/>
      <c r="E116" s="6" t="s">
        <v>2170</v>
      </c>
    </row>
    <row r="117" spans="2:17" x14ac:dyDescent="0.25">
      <c r="C117" s="6" t="s">
        <v>2289</v>
      </c>
      <c r="D117" s="7">
        <f>'1. Data'!Q2</f>
        <v>168</v>
      </c>
      <c r="E117" s="9">
        <f>D117/702*100</f>
        <v>23.931623931623932</v>
      </c>
    </row>
    <row r="118" spans="2:17" x14ac:dyDescent="0.25">
      <c r="C118" s="6"/>
      <c r="D118" s="6"/>
      <c r="E118" s="6" t="s">
        <v>2170</v>
      </c>
    </row>
    <row r="119" spans="2:17" x14ac:dyDescent="0.25">
      <c r="C119" s="6" t="s">
        <v>2296</v>
      </c>
      <c r="D119" s="26">
        <f>'1. Data'!Z2</f>
        <v>103</v>
      </c>
      <c r="E119" s="9">
        <f>D119/702*100</f>
        <v>14.672364672364671</v>
      </c>
    </row>
    <row r="120" spans="2:17" x14ac:dyDescent="0.25">
      <c r="C120" s="6" t="s">
        <v>2297</v>
      </c>
      <c r="D120" s="26">
        <f>'1. Data'!AA2</f>
        <v>67</v>
      </c>
      <c r="E120" s="9">
        <f>D120/702*100</f>
        <v>9.5441595441595446</v>
      </c>
    </row>
    <row r="122" spans="2:17" x14ac:dyDescent="0.25"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78F4-5C99-4E6E-9B6B-EACECCE0DCDE}">
  <dimension ref="A2:D175"/>
  <sheetViews>
    <sheetView workbookViewId="0">
      <selection activeCell="E32" sqref="E32"/>
    </sheetView>
  </sheetViews>
  <sheetFormatPr defaultRowHeight="15" x14ac:dyDescent="0.25"/>
  <cols>
    <col min="1" max="1" width="16.5703125" customWidth="1"/>
    <col min="2" max="2" width="17.85546875" customWidth="1"/>
    <col min="3" max="3" width="21.28515625" customWidth="1"/>
    <col min="4" max="4" width="18.28515625" customWidth="1"/>
    <col min="5" max="5" width="17" customWidth="1"/>
    <col min="10" max="10" width="19.42578125" customWidth="1"/>
  </cols>
  <sheetData>
    <row r="2" spans="1:4" x14ac:dyDescent="0.25">
      <c r="A2" s="4" t="s">
        <v>2106</v>
      </c>
      <c r="B2" s="4" t="s">
        <v>509</v>
      </c>
      <c r="C2" s="4" t="s">
        <v>508</v>
      </c>
      <c r="D2" s="4" t="s">
        <v>2096</v>
      </c>
    </row>
    <row r="3" spans="1:4" x14ac:dyDescent="0.25">
      <c r="A3">
        <v>1</v>
      </c>
      <c r="B3">
        <v>1178899</v>
      </c>
      <c r="C3" t="s">
        <v>2197</v>
      </c>
      <c r="D3" t="s">
        <v>2175</v>
      </c>
    </row>
    <row r="4" spans="1:4" x14ac:dyDescent="0.25">
      <c r="A4">
        <v>2</v>
      </c>
      <c r="B4">
        <v>1318581</v>
      </c>
      <c r="C4" t="s">
        <v>1484</v>
      </c>
      <c r="D4" t="s">
        <v>2097</v>
      </c>
    </row>
    <row r="5" spans="1:4" x14ac:dyDescent="0.25">
      <c r="A5">
        <v>3</v>
      </c>
      <c r="B5">
        <v>1335245</v>
      </c>
      <c r="C5" t="s">
        <v>1487</v>
      </c>
      <c r="D5" t="s">
        <v>2097</v>
      </c>
    </row>
    <row r="6" spans="1:4" x14ac:dyDescent="0.25">
      <c r="A6">
        <v>4</v>
      </c>
      <c r="B6">
        <v>1175204</v>
      </c>
      <c r="C6" t="s">
        <v>1490</v>
      </c>
      <c r="D6" t="s">
        <v>2099</v>
      </c>
    </row>
    <row r="7" spans="1:4" x14ac:dyDescent="0.25">
      <c r="A7">
        <v>5</v>
      </c>
      <c r="B7">
        <v>1192319</v>
      </c>
      <c r="C7" t="s">
        <v>1493</v>
      </c>
      <c r="D7" t="s">
        <v>2099</v>
      </c>
    </row>
    <row r="8" spans="1:4" x14ac:dyDescent="0.25">
      <c r="A8">
        <v>6</v>
      </c>
      <c r="B8">
        <v>1252727</v>
      </c>
      <c r="C8" t="s">
        <v>1496</v>
      </c>
      <c r="D8" t="s">
        <v>2098</v>
      </c>
    </row>
    <row r="9" spans="1:4" x14ac:dyDescent="0.25">
      <c r="A9">
        <v>7</v>
      </c>
      <c r="B9">
        <v>1301386</v>
      </c>
      <c r="C9" t="s">
        <v>1499</v>
      </c>
      <c r="D9" t="s">
        <v>2097</v>
      </c>
    </row>
    <row r="10" spans="1:4" x14ac:dyDescent="0.25">
      <c r="A10">
        <v>8</v>
      </c>
      <c r="B10">
        <v>1148555</v>
      </c>
      <c r="C10" t="s">
        <v>780</v>
      </c>
      <c r="D10" t="s">
        <v>2172</v>
      </c>
    </row>
    <row r="11" spans="1:4" x14ac:dyDescent="0.25">
      <c r="A11">
        <v>9</v>
      </c>
      <c r="B11">
        <v>1148589</v>
      </c>
      <c r="C11" t="s">
        <v>1504</v>
      </c>
      <c r="D11" t="s">
        <v>2098</v>
      </c>
    </row>
    <row r="12" spans="1:4" x14ac:dyDescent="0.25">
      <c r="A12">
        <v>10</v>
      </c>
      <c r="B12">
        <v>1148647</v>
      </c>
      <c r="C12" t="s">
        <v>1507</v>
      </c>
      <c r="D12" t="s">
        <v>2097</v>
      </c>
    </row>
    <row r="13" spans="1:4" x14ac:dyDescent="0.25">
      <c r="A13">
        <v>11</v>
      </c>
      <c r="B13">
        <v>1387505</v>
      </c>
      <c r="C13" t="s">
        <v>557</v>
      </c>
      <c r="D13" t="s">
        <v>2097</v>
      </c>
    </row>
    <row r="14" spans="1:4" x14ac:dyDescent="0.25">
      <c r="A14">
        <v>12</v>
      </c>
      <c r="B14">
        <v>1301943</v>
      </c>
      <c r="C14" t="s">
        <v>1512</v>
      </c>
      <c r="D14" t="s">
        <v>2097</v>
      </c>
    </row>
    <row r="15" spans="1:4" x14ac:dyDescent="0.25">
      <c r="A15">
        <v>13</v>
      </c>
      <c r="B15">
        <v>1037920</v>
      </c>
      <c r="C15" t="s">
        <v>1515</v>
      </c>
      <c r="D15" t="s">
        <v>2097</v>
      </c>
    </row>
    <row r="16" spans="1:4" x14ac:dyDescent="0.25">
      <c r="A16">
        <v>14</v>
      </c>
      <c r="B16">
        <v>1191126</v>
      </c>
      <c r="C16" t="s">
        <v>1518</v>
      </c>
      <c r="D16" t="s">
        <v>2172</v>
      </c>
    </row>
    <row r="17" spans="1:4" x14ac:dyDescent="0.25">
      <c r="A17">
        <v>15</v>
      </c>
      <c r="B17">
        <v>1157324</v>
      </c>
      <c r="C17" t="s">
        <v>1520</v>
      </c>
      <c r="D17" t="s">
        <v>2174</v>
      </c>
    </row>
    <row r="18" spans="1:4" x14ac:dyDescent="0.25">
      <c r="A18">
        <v>16</v>
      </c>
      <c r="B18">
        <v>1166547</v>
      </c>
      <c r="C18" t="s">
        <v>1523</v>
      </c>
      <c r="D18" t="s">
        <v>2099</v>
      </c>
    </row>
    <row r="19" spans="1:4" x14ac:dyDescent="0.25">
      <c r="A19">
        <v>17</v>
      </c>
      <c r="B19">
        <v>1293573</v>
      </c>
      <c r="C19" t="s">
        <v>1526</v>
      </c>
      <c r="D19" t="s">
        <v>2097</v>
      </c>
    </row>
    <row r="20" spans="1:4" x14ac:dyDescent="0.25">
      <c r="A20">
        <v>18</v>
      </c>
      <c r="B20">
        <v>1316000</v>
      </c>
      <c r="C20" t="s">
        <v>1529</v>
      </c>
      <c r="D20" t="s">
        <v>2174</v>
      </c>
    </row>
    <row r="21" spans="1:4" x14ac:dyDescent="0.25">
      <c r="A21">
        <v>19</v>
      </c>
      <c r="B21">
        <v>1317095</v>
      </c>
      <c r="C21" t="s">
        <v>1532</v>
      </c>
      <c r="D21" t="s">
        <v>2097</v>
      </c>
    </row>
    <row r="22" spans="1:4" x14ac:dyDescent="0.25">
      <c r="A22">
        <v>20</v>
      </c>
      <c r="B22">
        <v>1037881</v>
      </c>
      <c r="C22" t="s">
        <v>1535</v>
      </c>
      <c r="D22" t="s">
        <v>2097</v>
      </c>
    </row>
    <row r="23" spans="1:4" x14ac:dyDescent="0.25">
      <c r="A23">
        <v>21</v>
      </c>
      <c r="B23">
        <v>1175553</v>
      </c>
      <c r="C23" t="s">
        <v>1538</v>
      </c>
      <c r="D23" t="s">
        <v>2099</v>
      </c>
    </row>
    <row r="24" spans="1:4" x14ac:dyDescent="0.25">
      <c r="A24">
        <v>22</v>
      </c>
      <c r="B24">
        <v>1374694</v>
      </c>
      <c r="C24" t="s">
        <v>1541</v>
      </c>
      <c r="D24" t="s">
        <v>2097</v>
      </c>
    </row>
    <row r="25" spans="1:4" x14ac:dyDescent="0.25">
      <c r="A25">
        <v>23</v>
      </c>
      <c r="B25">
        <v>1037923</v>
      </c>
      <c r="C25" t="s">
        <v>1544</v>
      </c>
      <c r="D25" t="s">
        <v>2180</v>
      </c>
    </row>
    <row r="26" spans="1:4" x14ac:dyDescent="0.25">
      <c r="A26">
        <v>24</v>
      </c>
      <c r="B26">
        <v>1256507</v>
      </c>
      <c r="C26" t="s">
        <v>1547</v>
      </c>
      <c r="D26" t="s">
        <v>2172</v>
      </c>
    </row>
    <row r="27" spans="1:4" x14ac:dyDescent="0.25">
      <c r="A27">
        <v>25</v>
      </c>
      <c r="B27">
        <v>1301238</v>
      </c>
      <c r="C27" t="s">
        <v>1550</v>
      </c>
      <c r="D27" t="s">
        <v>2099</v>
      </c>
    </row>
    <row r="28" spans="1:4" x14ac:dyDescent="0.25">
      <c r="A28">
        <v>26</v>
      </c>
      <c r="B28">
        <v>1287084</v>
      </c>
      <c r="C28" t="s">
        <v>1552</v>
      </c>
      <c r="D28" t="s">
        <v>2180</v>
      </c>
    </row>
    <row r="29" spans="1:4" x14ac:dyDescent="0.25">
      <c r="A29">
        <v>27</v>
      </c>
      <c r="B29">
        <v>1338605</v>
      </c>
      <c r="C29" t="s">
        <v>1555</v>
      </c>
      <c r="D29" t="s">
        <v>2173</v>
      </c>
    </row>
    <row r="30" spans="1:4" x14ac:dyDescent="0.25">
      <c r="A30">
        <v>28</v>
      </c>
      <c r="B30">
        <v>1037888</v>
      </c>
      <c r="C30" t="s">
        <v>1558</v>
      </c>
      <c r="D30" t="s">
        <v>2097</v>
      </c>
    </row>
    <row r="31" spans="1:4" x14ac:dyDescent="0.25">
      <c r="A31">
        <v>29</v>
      </c>
      <c r="B31">
        <v>1037906</v>
      </c>
      <c r="C31" t="s">
        <v>1561</v>
      </c>
      <c r="D31" t="s">
        <v>2173</v>
      </c>
    </row>
    <row r="32" spans="1:4" x14ac:dyDescent="0.25">
      <c r="A32">
        <v>30</v>
      </c>
      <c r="B32">
        <v>1296328</v>
      </c>
      <c r="C32" t="s">
        <v>1564</v>
      </c>
      <c r="D32" t="s">
        <v>2097</v>
      </c>
    </row>
    <row r="33" spans="1:4" x14ac:dyDescent="0.25">
      <c r="A33">
        <v>31</v>
      </c>
      <c r="B33">
        <v>1191373</v>
      </c>
      <c r="C33" t="s">
        <v>1567</v>
      </c>
      <c r="D33" t="s">
        <v>2097</v>
      </c>
    </row>
    <row r="34" spans="1:4" x14ac:dyDescent="0.25">
      <c r="A34">
        <v>32</v>
      </c>
      <c r="B34">
        <v>1192190</v>
      </c>
      <c r="C34" t="s">
        <v>1569</v>
      </c>
      <c r="D34" t="s">
        <v>2174</v>
      </c>
    </row>
    <row r="35" spans="1:4" x14ac:dyDescent="0.25">
      <c r="A35">
        <v>33</v>
      </c>
      <c r="B35">
        <v>1149783</v>
      </c>
      <c r="C35" t="s">
        <v>1571</v>
      </c>
      <c r="D35" t="s">
        <v>2097</v>
      </c>
    </row>
    <row r="36" spans="1:4" x14ac:dyDescent="0.25">
      <c r="A36">
        <v>34</v>
      </c>
      <c r="B36">
        <v>1150783</v>
      </c>
      <c r="C36" t="s">
        <v>1574</v>
      </c>
      <c r="D36" t="s">
        <v>2172</v>
      </c>
    </row>
    <row r="37" spans="1:4" x14ac:dyDescent="0.25">
      <c r="A37">
        <v>35</v>
      </c>
      <c r="B37">
        <v>1149194</v>
      </c>
      <c r="C37" t="s">
        <v>1577</v>
      </c>
      <c r="D37" t="s">
        <v>2178</v>
      </c>
    </row>
    <row r="38" spans="1:4" x14ac:dyDescent="0.25">
      <c r="A38">
        <v>36</v>
      </c>
      <c r="B38">
        <v>1300994</v>
      </c>
      <c r="C38" t="s">
        <v>1580</v>
      </c>
      <c r="D38" t="s">
        <v>2099</v>
      </c>
    </row>
    <row r="39" spans="1:4" x14ac:dyDescent="0.25">
      <c r="A39">
        <v>37</v>
      </c>
      <c r="B39">
        <v>1316278</v>
      </c>
      <c r="C39" t="s">
        <v>1583</v>
      </c>
      <c r="D39" t="s">
        <v>2097</v>
      </c>
    </row>
    <row r="40" spans="1:4" x14ac:dyDescent="0.25">
      <c r="A40">
        <v>38</v>
      </c>
      <c r="B40">
        <v>1318297</v>
      </c>
      <c r="C40" t="s">
        <v>1586</v>
      </c>
      <c r="D40" t="s">
        <v>2097</v>
      </c>
    </row>
    <row r="41" spans="1:4" x14ac:dyDescent="0.25">
      <c r="A41">
        <v>39</v>
      </c>
      <c r="B41">
        <v>1191282</v>
      </c>
      <c r="C41" t="s">
        <v>1589</v>
      </c>
      <c r="D41" t="s">
        <v>2097</v>
      </c>
    </row>
    <row r="42" spans="1:4" x14ac:dyDescent="0.25">
      <c r="A42">
        <v>40</v>
      </c>
      <c r="B42">
        <v>1130828</v>
      </c>
      <c r="C42" t="s">
        <v>1592</v>
      </c>
      <c r="D42" t="s">
        <v>2099</v>
      </c>
    </row>
    <row r="43" spans="1:4" x14ac:dyDescent="0.25">
      <c r="A43">
        <v>41</v>
      </c>
      <c r="B43">
        <v>1296625</v>
      </c>
      <c r="C43" t="s">
        <v>1595</v>
      </c>
      <c r="D43" t="s">
        <v>2097</v>
      </c>
    </row>
    <row r="44" spans="1:4" x14ac:dyDescent="0.25">
      <c r="A44">
        <v>42</v>
      </c>
      <c r="B44">
        <v>1175151</v>
      </c>
      <c r="C44" t="s">
        <v>1598</v>
      </c>
      <c r="D44" t="s">
        <v>2097</v>
      </c>
    </row>
    <row r="45" spans="1:4" x14ac:dyDescent="0.25">
      <c r="A45">
        <v>43</v>
      </c>
      <c r="B45">
        <v>1037852</v>
      </c>
      <c r="C45" t="s">
        <v>1601</v>
      </c>
      <c r="D45" t="s">
        <v>2179</v>
      </c>
    </row>
    <row r="46" spans="1:4" x14ac:dyDescent="0.25">
      <c r="A46">
        <v>44</v>
      </c>
      <c r="B46">
        <v>1037889</v>
      </c>
      <c r="C46" t="s">
        <v>1603</v>
      </c>
      <c r="D46" t="s">
        <v>2177</v>
      </c>
    </row>
    <row r="47" spans="1:4" x14ac:dyDescent="0.25">
      <c r="A47">
        <v>45</v>
      </c>
      <c r="B47">
        <v>1037916</v>
      </c>
      <c r="C47" t="s">
        <v>1606</v>
      </c>
      <c r="D47" t="s">
        <v>2173</v>
      </c>
    </row>
    <row r="48" spans="1:4" x14ac:dyDescent="0.25">
      <c r="A48">
        <v>46</v>
      </c>
      <c r="B48">
        <v>1192184</v>
      </c>
      <c r="C48" t="s">
        <v>1609</v>
      </c>
      <c r="D48" t="s">
        <v>2177</v>
      </c>
    </row>
    <row r="49" spans="1:4" x14ac:dyDescent="0.25">
      <c r="A49">
        <v>47</v>
      </c>
      <c r="B49">
        <v>1149185</v>
      </c>
      <c r="C49" t="s">
        <v>1612</v>
      </c>
      <c r="D49" t="s">
        <v>2097</v>
      </c>
    </row>
    <row r="50" spans="1:4" x14ac:dyDescent="0.25">
      <c r="A50">
        <v>48</v>
      </c>
      <c r="B50">
        <v>1374709</v>
      </c>
      <c r="C50" t="s">
        <v>1615</v>
      </c>
      <c r="D50" t="s">
        <v>2097</v>
      </c>
    </row>
    <row r="51" spans="1:4" x14ac:dyDescent="0.25">
      <c r="A51">
        <v>49</v>
      </c>
      <c r="B51">
        <v>1293458</v>
      </c>
      <c r="C51" t="s">
        <v>1618</v>
      </c>
      <c r="D51" t="s">
        <v>2097</v>
      </c>
    </row>
    <row r="52" spans="1:4" x14ac:dyDescent="0.25">
      <c r="A52">
        <v>50</v>
      </c>
      <c r="B52">
        <v>1301289</v>
      </c>
      <c r="C52" t="s">
        <v>1621</v>
      </c>
      <c r="D52" t="s">
        <v>2172</v>
      </c>
    </row>
    <row r="53" spans="1:4" x14ac:dyDescent="0.25">
      <c r="A53">
        <v>51</v>
      </c>
      <c r="B53">
        <v>1037880</v>
      </c>
      <c r="C53" t="s">
        <v>1623</v>
      </c>
      <c r="D53" t="s">
        <v>2172</v>
      </c>
    </row>
    <row r="54" spans="1:4" x14ac:dyDescent="0.25">
      <c r="A54">
        <v>52</v>
      </c>
      <c r="B54">
        <v>1037887</v>
      </c>
      <c r="C54" t="s">
        <v>1626</v>
      </c>
      <c r="D54" t="s">
        <v>2097</v>
      </c>
    </row>
    <row r="55" spans="1:4" x14ac:dyDescent="0.25">
      <c r="A55">
        <v>53</v>
      </c>
      <c r="B55">
        <v>1037894</v>
      </c>
      <c r="C55" t="s">
        <v>1628</v>
      </c>
      <c r="D55" t="s">
        <v>2097</v>
      </c>
    </row>
    <row r="56" spans="1:4" x14ac:dyDescent="0.25">
      <c r="A56">
        <v>54</v>
      </c>
      <c r="B56">
        <v>1190975</v>
      </c>
      <c r="C56" t="s">
        <v>1630</v>
      </c>
      <c r="D56" t="s">
        <v>2097</v>
      </c>
    </row>
    <row r="57" spans="1:4" x14ac:dyDescent="0.25">
      <c r="A57">
        <v>55</v>
      </c>
      <c r="B57">
        <v>1374731</v>
      </c>
      <c r="C57" t="s">
        <v>1633</v>
      </c>
      <c r="D57" t="s">
        <v>2097</v>
      </c>
    </row>
    <row r="58" spans="1:4" x14ac:dyDescent="0.25">
      <c r="A58">
        <v>56</v>
      </c>
      <c r="B58">
        <v>1316189</v>
      </c>
      <c r="C58" t="s">
        <v>1636</v>
      </c>
      <c r="D58" t="s">
        <v>2097</v>
      </c>
    </row>
    <row r="59" spans="1:4" x14ac:dyDescent="0.25">
      <c r="A59">
        <v>57</v>
      </c>
      <c r="B59">
        <v>1316937</v>
      </c>
      <c r="C59" t="s">
        <v>1639</v>
      </c>
      <c r="D59" t="s">
        <v>2173</v>
      </c>
    </row>
    <row r="60" spans="1:4" x14ac:dyDescent="0.25">
      <c r="A60">
        <v>58</v>
      </c>
      <c r="B60">
        <v>1037847</v>
      </c>
      <c r="C60" t="s">
        <v>1642</v>
      </c>
      <c r="D60" t="s">
        <v>2172</v>
      </c>
    </row>
    <row r="61" spans="1:4" x14ac:dyDescent="0.25">
      <c r="A61">
        <v>59</v>
      </c>
      <c r="B61">
        <v>1037869</v>
      </c>
      <c r="C61" t="s">
        <v>1644</v>
      </c>
      <c r="D61" t="s">
        <v>2173</v>
      </c>
    </row>
    <row r="62" spans="1:4" x14ac:dyDescent="0.25">
      <c r="A62">
        <v>60</v>
      </c>
      <c r="B62">
        <v>1167660</v>
      </c>
      <c r="C62" t="s">
        <v>1647</v>
      </c>
      <c r="D62" t="s">
        <v>2097</v>
      </c>
    </row>
    <row r="63" spans="1:4" x14ac:dyDescent="0.25">
      <c r="A63">
        <v>61</v>
      </c>
      <c r="B63">
        <v>1179592</v>
      </c>
      <c r="C63" t="s">
        <v>1650</v>
      </c>
      <c r="D63" t="s">
        <v>2179</v>
      </c>
    </row>
    <row r="64" spans="1:4" x14ac:dyDescent="0.25">
      <c r="A64">
        <v>62</v>
      </c>
      <c r="B64">
        <v>1130948</v>
      </c>
      <c r="C64" t="s">
        <v>1653</v>
      </c>
      <c r="D64" t="s">
        <v>2178</v>
      </c>
    </row>
    <row r="65" spans="1:4" x14ac:dyDescent="0.25">
      <c r="A65">
        <v>63</v>
      </c>
      <c r="B65">
        <v>1131936</v>
      </c>
      <c r="C65" t="s">
        <v>1656</v>
      </c>
      <c r="D65" t="s">
        <v>2173</v>
      </c>
    </row>
    <row r="66" spans="1:4" x14ac:dyDescent="0.25">
      <c r="A66">
        <v>64</v>
      </c>
      <c r="B66">
        <v>1192162</v>
      </c>
      <c r="C66" t="s">
        <v>1658</v>
      </c>
      <c r="D66" t="s">
        <v>2177</v>
      </c>
    </row>
    <row r="67" spans="1:4" x14ac:dyDescent="0.25">
      <c r="A67">
        <v>65</v>
      </c>
      <c r="B67">
        <v>1374692</v>
      </c>
      <c r="C67" t="s">
        <v>1660</v>
      </c>
      <c r="D67" t="s">
        <v>2173</v>
      </c>
    </row>
    <row r="68" spans="1:4" x14ac:dyDescent="0.25">
      <c r="A68">
        <v>66</v>
      </c>
      <c r="B68">
        <v>1375128</v>
      </c>
      <c r="C68" t="s">
        <v>1663</v>
      </c>
      <c r="D68" t="s">
        <v>2097</v>
      </c>
    </row>
    <row r="69" spans="1:4" x14ac:dyDescent="0.25">
      <c r="A69">
        <v>67</v>
      </c>
      <c r="B69">
        <v>1255669</v>
      </c>
      <c r="C69" t="s">
        <v>1666</v>
      </c>
      <c r="D69" t="s">
        <v>2097</v>
      </c>
    </row>
    <row r="70" spans="1:4" x14ac:dyDescent="0.25">
      <c r="A70">
        <v>68</v>
      </c>
      <c r="B70">
        <v>1293393</v>
      </c>
      <c r="C70" t="s">
        <v>1668</v>
      </c>
      <c r="D70" t="s">
        <v>2177</v>
      </c>
    </row>
    <row r="71" spans="1:4" x14ac:dyDescent="0.25">
      <c r="A71">
        <v>69</v>
      </c>
      <c r="B71">
        <v>1316940</v>
      </c>
      <c r="C71" t="s">
        <v>1671</v>
      </c>
      <c r="D71" t="s">
        <v>2099</v>
      </c>
    </row>
    <row r="72" spans="1:4" x14ac:dyDescent="0.25">
      <c r="A72">
        <v>70</v>
      </c>
      <c r="B72">
        <v>1072317</v>
      </c>
      <c r="C72" t="s">
        <v>1674</v>
      </c>
      <c r="D72" t="s">
        <v>2097</v>
      </c>
    </row>
    <row r="73" spans="1:4" x14ac:dyDescent="0.25">
      <c r="A73">
        <v>71</v>
      </c>
      <c r="B73">
        <v>1037883</v>
      </c>
      <c r="C73" t="s">
        <v>1676</v>
      </c>
      <c r="D73" t="s">
        <v>2097</v>
      </c>
    </row>
    <row r="74" spans="1:4" x14ac:dyDescent="0.25">
      <c r="A74">
        <v>72</v>
      </c>
      <c r="B74">
        <v>1148562</v>
      </c>
      <c r="C74" t="s">
        <v>1679</v>
      </c>
      <c r="D74" t="s">
        <v>2174</v>
      </c>
    </row>
    <row r="75" spans="1:4" x14ac:dyDescent="0.25">
      <c r="A75">
        <v>73</v>
      </c>
      <c r="B75">
        <v>1148671</v>
      </c>
      <c r="C75" t="s">
        <v>709</v>
      </c>
      <c r="D75" t="s">
        <v>2097</v>
      </c>
    </row>
    <row r="76" spans="1:4" x14ac:dyDescent="0.25">
      <c r="A76">
        <v>74</v>
      </c>
      <c r="B76">
        <v>1191392</v>
      </c>
      <c r="C76" t="s">
        <v>1683</v>
      </c>
      <c r="D76" t="s">
        <v>2097</v>
      </c>
    </row>
    <row r="77" spans="1:4" x14ac:dyDescent="0.25">
      <c r="A77">
        <v>75</v>
      </c>
      <c r="B77">
        <v>1037850</v>
      </c>
      <c r="C77" t="s">
        <v>1685</v>
      </c>
      <c r="D77" t="s">
        <v>2179</v>
      </c>
    </row>
    <row r="78" spans="1:4" x14ac:dyDescent="0.25">
      <c r="A78">
        <v>76</v>
      </c>
      <c r="B78">
        <v>1167955</v>
      </c>
      <c r="C78" t="s">
        <v>1688</v>
      </c>
      <c r="D78" t="s">
        <v>2097</v>
      </c>
    </row>
    <row r="79" spans="1:4" x14ac:dyDescent="0.25">
      <c r="A79">
        <v>77</v>
      </c>
      <c r="B79">
        <v>1151393</v>
      </c>
      <c r="C79" t="s">
        <v>1691</v>
      </c>
      <c r="D79" t="s">
        <v>2174</v>
      </c>
    </row>
    <row r="80" spans="1:4" x14ac:dyDescent="0.25">
      <c r="A80">
        <v>78</v>
      </c>
      <c r="B80">
        <v>1374690</v>
      </c>
      <c r="C80" t="s">
        <v>1693</v>
      </c>
      <c r="D80" t="s">
        <v>2097</v>
      </c>
    </row>
    <row r="81" spans="1:4" x14ac:dyDescent="0.25">
      <c r="A81">
        <v>79</v>
      </c>
      <c r="B81">
        <v>1374691</v>
      </c>
      <c r="C81" t="s">
        <v>1695</v>
      </c>
      <c r="D81" t="s">
        <v>2172</v>
      </c>
    </row>
    <row r="82" spans="1:4" x14ac:dyDescent="0.25">
      <c r="A82">
        <v>80</v>
      </c>
      <c r="B82">
        <v>1315219</v>
      </c>
      <c r="C82" t="s">
        <v>1698</v>
      </c>
      <c r="D82" t="s">
        <v>2097</v>
      </c>
    </row>
    <row r="83" spans="1:4" x14ac:dyDescent="0.25">
      <c r="A83">
        <v>81</v>
      </c>
      <c r="B83">
        <v>1055132</v>
      </c>
      <c r="C83" t="s">
        <v>1701</v>
      </c>
      <c r="D83" t="s">
        <v>2175</v>
      </c>
    </row>
    <row r="84" spans="1:4" x14ac:dyDescent="0.25">
      <c r="A84">
        <v>82</v>
      </c>
      <c r="B84">
        <v>1131293</v>
      </c>
      <c r="C84" t="s">
        <v>1704</v>
      </c>
      <c r="D84" t="s">
        <v>2097</v>
      </c>
    </row>
    <row r="85" spans="1:4" x14ac:dyDescent="0.25">
      <c r="A85">
        <v>83</v>
      </c>
      <c r="B85">
        <v>1150388</v>
      </c>
      <c r="C85" t="s">
        <v>1707</v>
      </c>
      <c r="D85" t="s">
        <v>2172</v>
      </c>
    </row>
    <row r="86" spans="1:4" x14ac:dyDescent="0.25">
      <c r="A86">
        <v>84</v>
      </c>
      <c r="B86">
        <v>1150746</v>
      </c>
      <c r="C86" t="s">
        <v>1710</v>
      </c>
      <c r="D86" t="s">
        <v>2175</v>
      </c>
    </row>
    <row r="87" spans="1:4" x14ac:dyDescent="0.25">
      <c r="A87">
        <v>85</v>
      </c>
      <c r="B87">
        <v>1374710</v>
      </c>
      <c r="C87" t="s">
        <v>1712</v>
      </c>
      <c r="D87" t="s">
        <v>2097</v>
      </c>
    </row>
    <row r="88" spans="1:4" x14ac:dyDescent="0.25">
      <c r="A88">
        <v>86</v>
      </c>
      <c r="B88">
        <v>1374736</v>
      </c>
      <c r="C88" t="s">
        <v>1715</v>
      </c>
      <c r="D88" t="s">
        <v>2097</v>
      </c>
    </row>
    <row r="89" spans="1:4" x14ac:dyDescent="0.25">
      <c r="A89">
        <v>87</v>
      </c>
      <c r="B89">
        <v>1316276</v>
      </c>
      <c r="C89" t="s">
        <v>1718</v>
      </c>
      <c r="D89" t="s">
        <v>2099</v>
      </c>
    </row>
    <row r="90" spans="1:4" x14ac:dyDescent="0.25">
      <c r="A90">
        <v>88</v>
      </c>
      <c r="B90">
        <v>1231945</v>
      </c>
      <c r="C90" t="s">
        <v>1721</v>
      </c>
      <c r="D90" t="s">
        <v>2097</v>
      </c>
    </row>
    <row r="91" spans="1:4" x14ac:dyDescent="0.25">
      <c r="A91">
        <v>89</v>
      </c>
      <c r="B91">
        <v>1037882</v>
      </c>
      <c r="C91" t="s">
        <v>1724</v>
      </c>
      <c r="D91" t="s">
        <v>2097</v>
      </c>
    </row>
    <row r="92" spans="1:4" x14ac:dyDescent="0.25">
      <c r="A92">
        <v>90</v>
      </c>
      <c r="B92">
        <v>1055116</v>
      </c>
      <c r="C92" t="s">
        <v>785</v>
      </c>
      <c r="D92" t="s">
        <v>2099</v>
      </c>
    </row>
    <row r="93" spans="1:4" x14ac:dyDescent="0.25">
      <c r="A93">
        <v>91</v>
      </c>
      <c r="B93">
        <v>1148643</v>
      </c>
      <c r="C93" t="s">
        <v>1729</v>
      </c>
      <c r="D93" t="s">
        <v>2097</v>
      </c>
    </row>
    <row r="94" spans="1:4" x14ac:dyDescent="0.25">
      <c r="A94">
        <v>92</v>
      </c>
      <c r="B94">
        <v>1191919</v>
      </c>
      <c r="C94" t="s">
        <v>1732</v>
      </c>
      <c r="D94" t="s">
        <v>2097</v>
      </c>
    </row>
    <row r="95" spans="1:4" x14ac:dyDescent="0.25">
      <c r="A95">
        <v>93</v>
      </c>
      <c r="B95">
        <v>1231945</v>
      </c>
      <c r="C95" t="s">
        <v>1734</v>
      </c>
      <c r="D95" t="s">
        <v>2097</v>
      </c>
    </row>
    <row r="96" spans="1:4" x14ac:dyDescent="0.25">
      <c r="A96">
        <v>94</v>
      </c>
      <c r="B96">
        <v>1387507</v>
      </c>
      <c r="C96" t="s">
        <v>1737</v>
      </c>
      <c r="D96" t="s">
        <v>2097</v>
      </c>
    </row>
    <row r="97" spans="1:4" x14ac:dyDescent="0.25">
      <c r="A97">
        <v>95</v>
      </c>
      <c r="B97">
        <v>1374717</v>
      </c>
      <c r="C97" t="s">
        <v>1739</v>
      </c>
      <c r="D97" t="s">
        <v>2097</v>
      </c>
    </row>
    <row r="98" spans="1:4" x14ac:dyDescent="0.25">
      <c r="A98">
        <v>96</v>
      </c>
      <c r="B98">
        <v>1256280</v>
      </c>
      <c r="C98" t="s">
        <v>1742</v>
      </c>
      <c r="D98" t="s">
        <v>2097</v>
      </c>
    </row>
    <row r="99" spans="1:4" x14ac:dyDescent="0.25">
      <c r="A99">
        <v>97</v>
      </c>
      <c r="B99">
        <v>1316001</v>
      </c>
      <c r="C99" t="s">
        <v>1745</v>
      </c>
      <c r="D99" t="s">
        <v>2186</v>
      </c>
    </row>
    <row r="100" spans="1:4" x14ac:dyDescent="0.25">
      <c r="A100">
        <v>98</v>
      </c>
      <c r="B100">
        <v>1167586</v>
      </c>
      <c r="C100" t="s">
        <v>1748</v>
      </c>
      <c r="D100" t="s">
        <v>2175</v>
      </c>
    </row>
    <row r="101" spans="1:4" x14ac:dyDescent="0.25">
      <c r="A101">
        <v>99</v>
      </c>
      <c r="B101">
        <v>1174629</v>
      </c>
      <c r="C101" t="s">
        <v>1751</v>
      </c>
      <c r="D101" t="s">
        <v>2097</v>
      </c>
    </row>
    <row r="102" spans="1:4" x14ac:dyDescent="0.25">
      <c r="A102">
        <v>100</v>
      </c>
      <c r="B102">
        <v>1192121</v>
      </c>
      <c r="C102" t="s">
        <v>1753</v>
      </c>
      <c r="D102" t="s">
        <v>2097</v>
      </c>
    </row>
    <row r="103" spans="1:4" x14ac:dyDescent="0.25">
      <c r="A103">
        <v>101</v>
      </c>
      <c r="B103">
        <v>1366913</v>
      </c>
      <c r="C103" t="s">
        <v>1756</v>
      </c>
      <c r="D103" t="s">
        <v>2175</v>
      </c>
    </row>
    <row r="104" spans="1:4" x14ac:dyDescent="0.25">
      <c r="A104">
        <v>102</v>
      </c>
      <c r="B104">
        <v>1316200</v>
      </c>
      <c r="C104" t="s">
        <v>843</v>
      </c>
      <c r="D104" t="s">
        <v>2176</v>
      </c>
    </row>
    <row r="105" spans="1:4" x14ac:dyDescent="0.25">
      <c r="A105">
        <v>103</v>
      </c>
      <c r="B105">
        <v>1374711</v>
      </c>
      <c r="C105" t="s">
        <v>1761</v>
      </c>
      <c r="D105" t="s">
        <v>2179</v>
      </c>
    </row>
    <row r="106" spans="1:4" x14ac:dyDescent="0.25">
      <c r="A106">
        <v>104</v>
      </c>
      <c r="B106">
        <v>1037871</v>
      </c>
      <c r="C106" t="s">
        <v>1764</v>
      </c>
      <c r="D106" t="s">
        <v>2173</v>
      </c>
    </row>
    <row r="107" spans="1:4" x14ac:dyDescent="0.25">
      <c r="A107">
        <v>105</v>
      </c>
      <c r="B107">
        <v>1037890</v>
      </c>
      <c r="C107" t="s">
        <v>1767</v>
      </c>
      <c r="D107" t="s">
        <v>2097</v>
      </c>
    </row>
    <row r="108" spans="1:4" x14ac:dyDescent="0.25">
      <c r="A108">
        <v>106</v>
      </c>
      <c r="B108">
        <v>1037897</v>
      </c>
      <c r="C108" t="s">
        <v>1769</v>
      </c>
      <c r="D108" t="s">
        <v>2097</v>
      </c>
    </row>
    <row r="109" spans="1:4" x14ac:dyDescent="0.25">
      <c r="A109">
        <v>107</v>
      </c>
      <c r="B109">
        <v>1286887</v>
      </c>
      <c r="C109" t="s">
        <v>1771</v>
      </c>
      <c r="D109" t="s">
        <v>2173</v>
      </c>
    </row>
    <row r="110" spans="1:4" x14ac:dyDescent="0.25">
      <c r="A110">
        <v>108</v>
      </c>
      <c r="B110">
        <v>1148668</v>
      </c>
      <c r="C110" t="s">
        <v>833</v>
      </c>
      <c r="D110" t="s">
        <v>2097</v>
      </c>
    </row>
    <row r="111" spans="1:4" x14ac:dyDescent="0.25">
      <c r="A111">
        <v>109</v>
      </c>
      <c r="B111">
        <v>1131479</v>
      </c>
      <c r="C111" t="s">
        <v>1776</v>
      </c>
      <c r="D111" t="s">
        <v>2097</v>
      </c>
    </row>
    <row r="112" spans="1:4" x14ac:dyDescent="0.25">
      <c r="A112">
        <v>110</v>
      </c>
      <c r="B112">
        <v>1191248</v>
      </c>
      <c r="C112" t="s">
        <v>1779</v>
      </c>
      <c r="D112" t="s">
        <v>2097</v>
      </c>
    </row>
    <row r="113" spans="1:4" x14ac:dyDescent="0.25">
      <c r="A113">
        <v>111</v>
      </c>
      <c r="B113">
        <v>1192141</v>
      </c>
      <c r="C113" t="s">
        <v>1781</v>
      </c>
      <c r="D113" t="s">
        <v>2182</v>
      </c>
    </row>
    <row r="114" spans="1:4" x14ac:dyDescent="0.25">
      <c r="A114">
        <v>112</v>
      </c>
      <c r="B114">
        <v>1056074</v>
      </c>
      <c r="C114" t="s">
        <v>1784</v>
      </c>
      <c r="D114" t="s">
        <v>2097</v>
      </c>
    </row>
    <row r="115" spans="1:4" x14ac:dyDescent="0.25">
      <c r="A115">
        <v>113</v>
      </c>
      <c r="B115">
        <v>1201353</v>
      </c>
      <c r="C115" t="s">
        <v>1787</v>
      </c>
      <c r="D115" t="s">
        <v>2097</v>
      </c>
    </row>
    <row r="116" spans="1:4" x14ac:dyDescent="0.25">
      <c r="A116">
        <v>114</v>
      </c>
      <c r="B116">
        <v>1316910</v>
      </c>
      <c r="C116" t="s">
        <v>1790</v>
      </c>
      <c r="D116" t="s">
        <v>2185</v>
      </c>
    </row>
    <row r="117" spans="1:4" x14ac:dyDescent="0.25">
      <c r="A117">
        <v>115</v>
      </c>
      <c r="B117">
        <v>1375240</v>
      </c>
      <c r="C117" t="s">
        <v>1792</v>
      </c>
      <c r="D117" t="s">
        <v>2173</v>
      </c>
    </row>
    <row r="118" spans="1:4" x14ac:dyDescent="0.25">
      <c r="A118">
        <v>116</v>
      </c>
      <c r="B118">
        <v>1037876</v>
      </c>
      <c r="C118" t="s">
        <v>1795</v>
      </c>
      <c r="D118" t="s">
        <v>2173</v>
      </c>
    </row>
    <row r="119" spans="1:4" x14ac:dyDescent="0.25">
      <c r="A119">
        <v>117</v>
      </c>
      <c r="B119">
        <v>1286654</v>
      </c>
      <c r="C119" t="s">
        <v>1797</v>
      </c>
      <c r="D119" t="s">
        <v>2176</v>
      </c>
    </row>
    <row r="120" spans="1:4" x14ac:dyDescent="0.25">
      <c r="A120">
        <v>118</v>
      </c>
      <c r="B120">
        <v>1131351</v>
      </c>
      <c r="C120" t="s">
        <v>1800</v>
      </c>
      <c r="D120" t="s">
        <v>2097</v>
      </c>
    </row>
    <row r="121" spans="1:4" x14ac:dyDescent="0.25">
      <c r="A121">
        <v>119</v>
      </c>
      <c r="B121">
        <v>1131415</v>
      </c>
      <c r="C121" t="s">
        <v>1803</v>
      </c>
      <c r="D121" t="s">
        <v>2097</v>
      </c>
    </row>
    <row r="122" spans="1:4" x14ac:dyDescent="0.25">
      <c r="A122">
        <v>120</v>
      </c>
      <c r="B122">
        <v>1374704</v>
      </c>
      <c r="C122" t="s">
        <v>1806</v>
      </c>
      <c r="D122" t="s">
        <v>2177</v>
      </c>
    </row>
    <row r="123" spans="1:4" x14ac:dyDescent="0.25">
      <c r="A123">
        <v>121</v>
      </c>
      <c r="B123">
        <v>1256210</v>
      </c>
      <c r="C123" t="s">
        <v>1808</v>
      </c>
      <c r="D123" t="s">
        <v>2097</v>
      </c>
    </row>
    <row r="124" spans="1:4" x14ac:dyDescent="0.25">
      <c r="A124">
        <v>122</v>
      </c>
      <c r="B124">
        <v>1286814</v>
      </c>
      <c r="C124" t="s">
        <v>1811</v>
      </c>
      <c r="D124" t="s">
        <v>2173</v>
      </c>
    </row>
    <row r="125" spans="1:4" x14ac:dyDescent="0.25">
      <c r="A125">
        <v>123</v>
      </c>
      <c r="B125">
        <v>1131494</v>
      </c>
      <c r="C125" t="s">
        <v>1814</v>
      </c>
      <c r="D125" t="s">
        <v>2097</v>
      </c>
    </row>
    <row r="126" spans="1:4" x14ac:dyDescent="0.25">
      <c r="A126">
        <v>124</v>
      </c>
      <c r="B126">
        <v>1191400</v>
      </c>
      <c r="C126" t="s">
        <v>1816</v>
      </c>
      <c r="D126" t="s">
        <v>2174</v>
      </c>
    </row>
    <row r="127" spans="1:4" x14ac:dyDescent="0.25">
      <c r="A127">
        <v>125</v>
      </c>
      <c r="B127">
        <v>1316240</v>
      </c>
      <c r="C127" t="s">
        <v>1819</v>
      </c>
      <c r="D127" t="s">
        <v>2097</v>
      </c>
    </row>
    <row r="128" spans="1:4" x14ac:dyDescent="0.25">
      <c r="A128">
        <v>126</v>
      </c>
      <c r="B128">
        <v>1037892</v>
      </c>
      <c r="C128" t="s">
        <v>1821</v>
      </c>
      <c r="D128" t="s">
        <v>2097</v>
      </c>
    </row>
    <row r="129" spans="1:4" x14ac:dyDescent="0.25">
      <c r="A129">
        <v>127</v>
      </c>
      <c r="B129">
        <v>1151402</v>
      </c>
      <c r="C129" t="s">
        <v>909</v>
      </c>
      <c r="D129" t="s">
        <v>2097</v>
      </c>
    </row>
    <row r="130" spans="1:4" x14ac:dyDescent="0.25">
      <c r="A130">
        <v>128</v>
      </c>
      <c r="B130">
        <v>1166951</v>
      </c>
      <c r="C130" t="s">
        <v>1826</v>
      </c>
      <c r="D130" t="s">
        <v>2174</v>
      </c>
    </row>
    <row r="131" spans="1:4" x14ac:dyDescent="0.25">
      <c r="A131">
        <v>129</v>
      </c>
      <c r="B131">
        <v>1282875</v>
      </c>
      <c r="C131" t="s">
        <v>912</v>
      </c>
      <c r="D131" t="s">
        <v>2184</v>
      </c>
    </row>
    <row r="132" spans="1:4" x14ac:dyDescent="0.25">
      <c r="A132">
        <v>130</v>
      </c>
      <c r="B132">
        <v>1230838</v>
      </c>
      <c r="C132" t="s">
        <v>1831</v>
      </c>
      <c r="D132" t="s">
        <v>2177</v>
      </c>
    </row>
    <row r="133" spans="1:4" x14ac:dyDescent="0.25">
      <c r="A133">
        <v>131</v>
      </c>
      <c r="B133">
        <v>1374721</v>
      </c>
      <c r="C133" t="s">
        <v>1833</v>
      </c>
      <c r="D133" t="s">
        <v>2097</v>
      </c>
    </row>
    <row r="134" spans="1:4" x14ac:dyDescent="0.25">
      <c r="A134">
        <v>132</v>
      </c>
      <c r="B134">
        <v>1037870</v>
      </c>
      <c r="C134" t="s">
        <v>1836</v>
      </c>
      <c r="D134" t="s">
        <v>2099</v>
      </c>
    </row>
    <row r="135" spans="1:4" x14ac:dyDescent="0.25">
      <c r="A135">
        <v>133</v>
      </c>
      <c r="B135">
        <v>1297611</v>
      </c>
      <c r="C135" t="s">
        <v>1839</v>
      </c>
      <c r="D135" t="s">
        <v>2175</v>
      </c>
    </row>
    <row r="136" spans="1:4" x14ac:dyDescent="0.25">
      <c r="A136">
        <v>134</v>
      </c>
      <c r="B136">
        <v>1318585</v>
      </c>
      <c r="C136" t="s">
        <v>1842</v>
      </c>
      <c r="D136" t="s">
        <v>2178</v>
      </c>
    </row>
    <row r="137" spans="1:4" x14ac:dyDescent="0.25">
      <c r="A137">
        <v>135</v>
      </c>
      <c r="B137">
        <v>1292912</v>
      </c>
      <c r="C137" t="s">
        <v>1845</v>
      </c>
      <c r="D137" t="s">
        <v>2097</v>
      </c>
    </row>
    <row r="138" spans="1:4" x14ac:dyDescent="0.25">
      <c r="A138">
        <v>136</v>
      </c>
      <c r="B138">
        <v>1293424</v>
      </c>
      <c r="C138" t="s">
        <v>1848</v>
      </c>
      <c r="D138" t="s">
        <v>2097</v>
      </c>
    </row>
    <row r="139" spans="1:4" x14ac:dyDescent="0.25">
      <c r="A139">
        <v>137</v>
      </c>
      <c r="B139">
        <v>1148557</v>
      </c>
      <c r="C139" t="s">
        <v>928</v>
      </c>
      <c r="D139" t="s">
        <v>2097</v>
      </c>
    </row>
    <row r="140" spans="1:4" x14ac:dyDescent="0.25">
      <c r="A140">
        <v>138</v>
      </c>
      <c r="B140">
        <v>1190916</v>
      </c>
      <c r="C140" t="s">
        <v>1853</v>
      </c>
      <c r="D140" t="s">
        <v>2097</v>
      </c>
    </row>
    <row r="141" spans="1:4" x14ac:dyDescent="0.25">
      <c r="A141">
        <v>139</v>
      </c>
      <c r="B141">
        <v>1055321</v>
      </c>
      <c r="C141" t="s">
        <v>1856</v>
      </c>
      <c r="D141" t="s">
        <v>2176</v>
      </c>
    </row>
    <row r="142" spans="1:4" x14ac:dyDescent="0.25">
      <c r="A142">
        <v>140</v>
      </c>
      <c r="B142">
        <v>1293401</v>
      </c>
      <c r="C142" t="s">
        <v>1859</v>
      </c>
      <c r="D142" t="s">
        <v>2097</v>
      </c>
    </row>
    <row r="143" spans="1:4" x14ac:dyDescent="0.25">
      <c r="A143">
        <v>141</v>
      </c>
      <c r="B143">
        <v>1037886</v>
      </c>
      <c r="C143" t="s">
        <v>1861</v>
      </c>
      <c r="D143" t="s">
        <v>2172</v>
      </c>
    </row>
    <row r="144" spans="1:4" x14ac:dyDescent="0.25">
      <c r="A144">
        <v>142</v>
      </c>
      <c r="B144">
        <v>1157503</v>
      </c>
      <c r="C144" t="s">
        <v>1864</v>
      </c>
      <c r="D144" t="s">
        <v>2174</v>
      </c>
    </row>
    <row r="145" spans="1:4" x14ac:dyDescent="0.25">
      <c r="A145">
        <v>143</v>
      </c>
      <c r="B145">
        <v>1301780</v>
      </c>
      <c r="C145" t="s">
        <v>1867</v>
      </c>
      <c r="D145" t="s">
        <v>2178</v>
      </c>
    </row>
    <row r="146" spans="1:4" x14ac:dyDescent="0.25">
      <c r="A146">
        <v>144</v>
      </c>
      <c r="B146">
        <v>1316915</v>
      </c>
      <c r="C146" t="s">
        <v>1870</v>
      </c>
      <c r="D146" t="s">
        <v>2174</v>
      </c>
    </row>
    <row r="147" spans="1:4" x14ac:dyDescent="0.25">
      <c r="A147">
        <v>145</v>
      </c>
      <c r="B147">
        <v>1375493</v>
      </c>
      <c r="C147" t="s">
        <v>1873</v>
      </c>
      <c r="D147" t="s">
        <v>2097</v>
      </c>
    </row>
    <row r="148" spans="1:4" x14ac:dyDescent="0.25">
      <c r="A148">
        <v>146</v>
      </c>
      <c r="B148">
        <v>1037913</v>
      </c>
      <c r="C148" t="s">
        <v>1876</v>
      </c>
      <c r="D148" t="s">
        <v>2097</v>
      </c>
    </row>
    <row r="149" spans="1:4" x14ac:dyDescent="0.25">
      <c r="A149">
        <v>147</v>
      </c>
      <c r="B149">
        <v>1316213</v>
      </c>
      <c r="C149" t="s">
        <v>954</v>
      </c>
      <c r="D149" t="s">
        <v>2097</v>
      </c>
    </row>
    <row r="150" spans="1:4" x14ac:dyDescent="0.25">
      <c r="A150">
        <v>148</v>
      </c>
      <c r="B150">
        <v>1175454</v>
      </c>
      <c r="C150" t="s">
        <v>1881</v>
      </c>
      <c r="D150" t="s">
        <v>2172</v>
      </c>
    </row>
    <row r="151" spans="1:4" x14ac:dyDescent="0.25">
      <c r="A151">
        <v>149</v>
      </c>
      <c r="B151">
        <v>1179628</v>
      </c>
      <c r="C151" t="s">
        <v>1884</v>
      </c>
      <c r="D151" t="s">
        <v>2172</v>
      </c>
    </row>
    <row r="152" spans="1:4" x14ac:dyDescent="0.25">
      <c r="A152">
        <v>150</v>
      </c>
      <c r="B152">
        <v>1302363</v>
      </c>
      <c r="C152" t="s">
        <v>965</v>
      </c>
      <c r="D152" t="s">
        <v>2172</v>
      </c>
    </row>
    <row r="153" spans="1:4" x14ac:dyDescent="0.25">
      <c r="A153">
        <v>151</v>
      </c>
      <c r="B153">
        <v>1316254</v>
      </c>
      <c r="C153" t="s">
        <v>971</v>
      </c>
      <c r="D153" t="s">
        <v>2172</v>
      </c>
    </row>
    <row r="154" spans="1:4" x14ac:dyDescent="0.25">
      <c r="A154">
        <v>152</v>
      </c>
      <c r="B154">
        <v>1374118</v>
      </c>
      <c r="C154" t="s">
        <v>1891</v>
      </c>
      <c r="D154" t="s">
        <v>2183</v>
      </c>
    </row>
    <row r="155" spans="1:4" x14ac:dyDescent="0.25">
      <c r="A155">
        <v>153</v>
      </c>
      <c r="B155">
        <v>1131953</v>
      </c>
      <c r="C155" t="s">
        <v>1894</v>
      </c>
      <c r="D155" t="s">
        <v>2172</v>
      </c>
    </row>
    <row r="156" spans="1:4" x14ac:dyDescent="0.25">
      <c r="A156">
        <v>154</v>
      </c>
      <c r="B156">
        <v>1375424</v>
      </c>
      <c r="C156" t="s">
        <v>1896</v>
      </c>
      <c r="D156" t="s">
        <v>2174</v>
      </c>
    </row>
    <row r="157" spans="1:4" x14ac:dyDescent="0.25">
      <c r="A157">
        <v>155</v>
      </c>
      <c r="B157">
        <v>1037911</v>
      </c>
      <c r="C157" t="s">
        <v>1899</v>
      </c>
      <c r="D157" t="s">
        <v>2176</v>
      </c>
    </row>
    <row r="158" spans="1:4" x14ac:dyDescent="0.25">
      <c r="A158">
        <v>156</v>
      </c>
      <c r="B158">
        <v>1149071</v>
      </c>
      <c r="C158" t="s">
        <v>705</v>
      </c>
      <c r="D158" t="s">
        <v>2097</v>
      </c>
    </row>
    <row r="159" spans="1:4" x14ac:dyDescent="0.25">
      <c r="A159">
        <v>157</v>
      </c>
      <c r="B159">
        <v>1150750</v>
      </c>
      <c r="C159" t="s">
        <v>1904</v>
      </c>
      <c r="D159" t="s">
        <v>2176</v>
      </c>
    </row>
    <row r="160" spans="1:4" x14ac:dyDescent="0.25">
      <c r="A160">
        <v>158</v>
      </c>
      <c r="B160">
        <v>1037914</v>
      </c>
      <c r="C160" t="s">
        <v>1907</v>
      </c>
      <c r="D160" t="s">
        <v>2181</v>
      </c>
    </row>
    <row r="161" spans="1:4" x14ac:dyDescent="0.25">
      <c r="A161">
        <v>159</v>
      </c>
      <c r="B161">
        <v>1178629</v>
      </c>
      <c r="C161" t="s">
        <v>1910</v>
      </c>
      <c r="D161" t="s">
        <v>2172</v>
      </c>
    </row>
    <row r="162" spans="1:4" x14ac:dyDescent="0.25">
      <c r="A162">
        <v>160</v>
      </c>
      <c r="B162">
        <v>1191066</v>
      </c>
      <c r="C162" t="s">
        <v>1913</v>
      </c>
      <c r="D162" t="s">
        <v>2176</v>
      </c>
    </row>
    <row r="163" spans="1:4" x14ac:dyDescent="0.25">
      <c r="A163">
        <v>161</v>
      </c>
      <c r="B163">
        <v>1251391</v>
      </c>
      <c r="C163" t="s">
        <v>1916</v>
      </c>
      <c r="D163" t="s">
        <v>2175</v>
      </c>
    </row>
    <row r="164" spans="1:4" x14ac:dyDescent="0.25">
      <c r="A164">
        <v>162</v>
      </c>
      <c r="B164">
        <v>1387540</v>
      </c>
      <c r="C164" t="s">
        <v>1919</v>
      </c>
      <c r="D164" t="s">
        <v>2175</v>
      </c>
    </row>
    <row r="165" spans="1:4" x14ac:dyDescent="0.25">
      <c r="A165">
        <v>163</v>
      </c>
      <c r="B165">
        <v>1148564</v>
      </c>
      <c r="C165" t="s">
        <v>1922</v>
      </c>
      <c r="D165" t="s">
        <v>2097</v>
      </c>
    </row>
    <row r="166" spans="1:4" x14ac:dyDescent="0.25">
      <c r="A166">
        <v>164</v>
      </c>
      <c r="B166">
        <v>1247785</v>
      </c>
      <c r="C166" t="s">
        <v>1924</v>
      </c>
      <c r="D166" t="s">
        <v>2097</v>
      </c>
    </row>
    <row r="167" spans="1:4" x14ac:dyDescent="0.25">
      <c r="A167">
        <v>165</v>
      </c>
      <c r="B167">
        <v>1037917</v>
      </c>
      <c r="C167" t="s">
        <v>1926</v>
      </c>
      <c r="D167" t="s">
        <v>2097</v>
      </c>
    </row>
    <row r="168" spans="1:4" x14ac:dyDescent="0.25">
      <c r="A168">
        <v>166</v>
      </c>
      <c r="B168">
        <v>1294722</v>
      </c>
      <c r="C168" t="s">
        <v>1929</v>
      </c>
      <c r="D168" t="s">
        <v>2176</v>
      </c>
    </row>
    <row r="169" spans="1:4" x14ac:dyDescent="0.25">
      <c r="A169">
        <v>167</v>
      </c>
      <c r="B169">
        <v>1374686</v>
      </c>
      <c r="C169" t="s">
        <v>1931</v>
      </c>
      <c r="D169" t="s">
        <v>2176</v>
      </c>
    </row>
    <row r="170" spans="1:4" x14ac:dyDescent="0.25">
      <c r="A170">
        <v>168</v>
      </c>
      <c r="B170">
        <v>1375307</v>
      </c>
      <c r="C170" t="s">
        <v>1934</v>
      </c>
      <c r="D170" t="s">
        <v>2097</v>
      </c>
    </row>
    <row r="171" spans="1:4" x14ac:dyDescent="0.25">
      <c r="A171">
        <v>169</v>
      </c>
      <c r="B171">
        <v>1191607</v>
      </c>
      <c r="C171" t="s">
        <v>1937</v>
      </c>
      <c r="D171" t="s">
        <v>2097</v>
      </c>
    </row>
    <row r="172" spans="1:4" x14ac:dyDescent="0.25">
      <c r="A172">
        <v>170</v>
      </c>
      <c r="B172">
        <v>1391972</v>
      </c>
      <c r="C172" t="s">
        <v>1940</v>
      </c>
      <c r="D172" t="s">
        <v>2172</v>
      </c>
    </row>
    <row r="173" spans="1:4" x14ac:dyDescent="0.25">
      <c r="A173">
        <v>171</v>
      </c>
      <c r="B173">
        <v>1374685</v>
      </c>
      <c r="C173" t="s">
        <v>1942</v>
      </c>
      <c r="D173" t="s">
        <v>2097</v>
      </c>
    </row>
    <row r="174" spans="1:4" x14ac:dyDescent="0.25">
      <c r="A174">
        <v>172</v>
      </c>
      <c r="B174">
        <v>1417640</v>
      </c>
      <c r="C174" t="s">
        <v>1945</v>
      </c>
      <c r="D174" t="s">
        <v>2097</v>
      </c>
    </row>
    <row r="175" spans="1:4" x14ac:dyDescent="0.25">
      <c r="A175">
        <v>173</v>
      </c>
      <c r="B175">
        <v>1427469</v>
      </c>
      <c r="C175" t="s">
        <v>992</v>
      </c>
      <c r="D175" t="s">
        <v>2173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12920-F2FE-4770-8E7F-B0136349E102}">
  <dimension ref="B2:W121"/>
  <sheetViews>
    <sheetView topLeftCell="A43" workbookViewId="0">
      <selection activeCell="C65" sqref="C65"/>
    </sheetView>
  </sheetViews>
  <sheetFormatPr defaultRowHeight="15" x14ac:dyDescent="0.25"/>
  <sheetData>
    <row r="2" spans="2:23" x14ac:dyDescent="0.25">
      <c r="B2" s="14" t="s">
        <v>2256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4" spans="2:23" x14ac:dyDescent="0.25">
      <c r="C4" s="15" t="s">
        <v>2229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2:23" x14ac:dyDescent="0.25">
      <c r="C5" s="15" t="s">
        <v>2230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2:23" x14ac:dyDescent="0.25">
      <c r="C6" s="15" t="s">
        <v>2231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2:23" x14ac:dyDescent="0.25">
      <c r="C7" s="15" t="s">
        <v>2232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2:23" x14ac:dyDescent="0.25">
      <c r="C8" s="1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2:23" x14ac:dyDescent="0.25">
      <c r="C9" s="17" t="s">
        <v>2254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2:23" x14ac:dyDescent="0.25">
      <c r="C10" s="1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2:23" x14ac:dyDescent="0.25">
      <c r="C11" s="17" t="s">
        <v>2214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2:23" x14ac:dyDescent="0.25">
      <c r="C12" s="17" t="s">
        <v>2215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2:23" x14ac:dyDescent="0.25">
      <c r="C13" s="17" t="s">
        <v>2216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2:23" x14ac:dyDescent="0.25">
      <c r="C14" s="17" t="s">
        <v>2217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2:23" x14ac:dyDescent="0.25">
      <c r="C15" s="17" t="s">
        <v>2218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2:23" x14ac:dyDescent="0.25">
      <c r="C16" s="17" t="s">
        <v>2219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3:20" x14ac:dyDescent="0.25">
      <c r="C17" s="17" t="s">
        <v>2220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3:20" x14ac:dyDescent="0.25">
      <c r="C18" s="17" t="s">
        <v>2221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3:20" x14ac:dyDescent="0.25">
      <c r="C19" s="16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3:20" x14ac:dyDescent="0.25">
      <c r="C20" s="1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3:20" x14ac:dyDescent="0.25">
      <c r="C21" s="15" t="s">
        <v>2233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3:20" x14ac:dyDescent="0.25">
      <c r="C22" s="17" t="s">
        <v>2234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3:20" x14ac:dyDescent="0.25">
      <c r="C23" s="1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3:20" x14ac:dyDescent="0.25">
      <c r="C24" s="17" t="s">
        <v>2222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3:20" x14ac:dyDescent="0.25">
      <c r="C25" s="17" t="s">
        <v>2235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3:20" x14ac:dyDescent="0.25">
      <c r="C26" s="17" t="s">
        <v>2236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3:20" x14ac:dyDescent="0.25">
      <c r="C27" s="1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3:20" x14ac:dyDescent="0.25">
      <c r="C28" s="17" t="s">
        <v>2237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3:20" x14ac:dyDescent="0.25">
      <c r="C29" s="17" t="s">
        <v>2238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3:20" x14ac:dyDescent="0.25">
      <c r="C30" s="17" t="s">
        <v>2239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3:20" x14ac:dyDescent="0.25">
      <c r="C31" s="17" t="s">
        <v>2240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3:20" x14ac:dyDescent="0.25">
      <c r="C32" s="17" t="s">
        <v>2241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3:20" x14ac:dyDescent="0.25">
      <c r="C33" s="17" t="s">
        <v>2242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3:20" x14ac:dyDescent="0.25">
      <c r="C34" s="17" t="s">
        <v>2243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3:20" x14ac:dyDescent="0.25">
      <c r="C35" s="17" t="s">
        <v>2244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3:20" x14ac:dyDescent="0.25">
      <c r="C36" s="17" t="s">
        <v>2245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3:20" x14ac:dyDescent="0.25">
      <c r="C37" s="17" t="s">
        <v>2246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3:20" x14ac:dyDescent="0.25">
      <c r="C38" s="17" t="s">
        <v>2247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3:20" x14ac:dyDescent="0.25">
      <c r="C39" s="17" t="s">
        <v>2248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3:20" x14ac:dyDescent="0.25">
      <c r="C40" s="17" t="s">
        <v>2249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3:20" x14ac:dyDescent="0.25">
      <c r="C41" s="1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3:20" x14ac:dyDescent="0.25">
      <c r="C42" s="1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3:20" x14ac:dyDescent="0.25">
      <c r="C43" s="1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3:20" x14ac:dyDescent="0.25">
      <c r="C44" s="19" t="s">
        <v>2250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3:20" x14ac:dyDescent="0.25">
      <c r="C45" s="17" t="s">
        <v>2223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3:20" x14ac:dyDescent="0.25">
      <c r="C46" s="17" t="s">
        <v>2224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3:20" x14ac:dyDescent="0.25">
      <c r="C47" s="17" t="s">
        <v>2225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3:20" x14ac:dyDescent="0.25">
      <c r="C48" s="17" t="s">
        <v>2226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2:23" x14ac:dyDescent="0.25">
      <c r="C49" s="17" t="s">
        <v>2227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2:23" x14ac:dyDescent="0.25">
      <c r="C50" s="17" t="s">
        <v>2228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2:23" x14ac:dyDescent="0.25">
      <c r="C51" s="17" t="s">
        <v>2251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2:23" x14ac:dyDescent="0.25">
      <c r="C52" s="16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2:23" x14ac:dyDescent="0.25">
      <c r="C53" s="17" t="s">
        <v>2252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2:23" x14ac:dyDescent="0.25">
      <c r="C54" s="17" t="s">
        <v>2255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2:23" x14ac:dyDescent="0.25">
      <c r="C55" s="18" t="s">
        <v>2253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7" spans="2:23" x14ac:dyDescent="0.25">
      <c r="C57" t="s">
        <v>2291</v>
      </c>
    </row>
    <row r="59" spans="2:23" x14ac:dyDescent="0.25">
      <c r="B59" s="14" t="s">
        <v>2270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1" spans="2:23" x14ac:dyDescent="0.25">
      <c r="C61" s="15" t="s">
        <v>2263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2:23" x14ac:dyDescent="0.25">
      <c r="C62" s="15" t="s">
        <v>2231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  <row r="63" spans="2:23" x14ac:dyDescent="0.25">
      <c r="C63" s="16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</row>
    <row r="64" spans="2:23" x14ac:dyDescent="0.25">
      <c r="C64" s="17" t="s">
        <v>2264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</row>
    <row r="65" spans="3:20" x14ac:dyDescent="0.25">
      <c r="C65" s="16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</row>
    <row r="66" spans="3:20" x14ac:dyDescent="0.25">
      <c r="C66" s="17" t="s">
        <v>2257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</row>
    <row r="67" spans="3:20" x14ac:dyDescent="0.25">
      <c r="C67" s="17" t="s">
        <v>2258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</row>
    <row r="68" spans="3:20" x14ac:dyDescent="0.25">
      <c r="C68" s="16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</row>
    <row r="69" spans="3:20" x14ac:dyDescent="0.25">
      <c r="C69" s="15" t="s">
        <v>2265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</row>
    <row r="70" spans="3:20" x14ac:dyDescent="0.25">
      <c r="C70" s="17" t="s">
        <v>2266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</row>
    <row r="71" spans="3:20" x14ac:dyDescent="0.25">
      <c r="C71" s="1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</row>
    <row r="72" spans="3:20" x14ac:dyDescent="0.25">
      <c r="C72" s="17" t="s">
        <v>2259</v>
      </c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</row>
    <row r="73" spans="3:20" x14ac:dyDescent="0.25">
      <c r="C73" s="16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</row>
    <row r="74" spans="3:20" x14ac:dyDescent="0.25">
      <c r="C74" s="17" t="s">
        <v>2260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</row>
    <row r="75" spans="3:20" x14ac:dyDescent="0.25">
      <c r="C75" s="17" t="s">
        <v>2261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</row>
    <row r="76" spans="3:20" x14ac:dyDescent="0.25">
      <c r="C76" s="19" t="s">
        <v>2267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</row>
    <row r="77" spans="3:20" x14ac:dyDescent="0.25">
      <c r="C77" s="17" t="s">
        <v>2262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</row>
    <row r="78" spans="3:20" x14ac:dyDescent="0.25">
      <c r="C78" s="16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</row>
    <row r="79" spans="3:20" x14ac:dyDescent="0.25">
      <c r="C79" s="17" t="s">
        <v>2268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</row>
    <row r="80" spans="3:20" x14ac:dyDescent="0.25"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</row>
    <row r="81" spans="2:23" x14ac:dyDescent="0.25">
      <c r="C81" s="17" t="s">
        <v>2269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</row>
    <row r="82" spans="2:23" x14ac:dyDescent="0.25">
      <c r="C82" s="18" t="s">
        <v>2253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</row>
    <row r="84" spans="2:23" x14ac:dyDescent="0.25">
      <c r="B84" s="14" t="s">
        <v>2288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2:23" x14ac:dyDescent="0.25">
      <c r="C85" s="20"/>
    </row>
    <row r="86" spans="2:23" x14ac:dyDescent="0.25">
      <c r="C86" s="21" t="s">
        <v>2274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</row>
    <row r="87" spans="2:23" x14ac:dyDescent="0.25">
      <c r="C87" s="21" t="s">
        <v>2275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</row>
    <row r="88" spans="2:23" x14ac:dyDescent="0.25">
      <c r="C88" s="21" t="s">
        <v>2276</v>
      </c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</row>
    <row r="89" spans="2:23" x14ac:dyDescent="0.25">
      <c r="C89" s="21" t="s">
        <v>2277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</row>
    <row r="90" spans="2:23" x14ac:dyDescent="0.25">
      <c r="C90" s="21" t="s">
        <v>2278</v>
      </c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</row>
    <row r="91" spans="2:23" x14ac:dyDescent="0.25">
      <c r="C91" s="22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</row>
    <row r="92" spans="2:23" x14ac:dyDescent="0.25">
      <c r="C92" s="23" t="s">
        <v>2285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</row>
    <row r="93" spans="2:23" x14ac:dyDescent="0.25">
      <c r="C93" s="22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</row>
    <row r="94" spans="2:23" x14ac:dyDescent="0.25">
      <c r="C94" s="23" t="s">
        <v>2286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</row>
    <row r="95" spans="2:23" x14ac:dyDescent="0.25">
      <c r="C95" s="23" t="s">
        <v>2279</v>
      </c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</row>
    <row r="96" spans="2:23" x14ac:dyDescent="0.25">
      <c r="C96" s="23" t="s">
        <v>2280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</row>
    <row r="97" spans="2:23" x14ac:dyDescent="0.25">
      <c r="C97" s="23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</row>
    <row r="98" spans="2:23" x14ac:dyDescent="0.25">
      <c r="C98" s="21" t="s">
        <v>2281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</row>
    <row r="99" spans="2:23" x14ac:dyDescent="0.25">
      <c r="C99" s="23" t="s">
        <v>2282</v>
      </c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</row>
    <row r="100" spans="2:23" x14ac:dyDescent="0.25">
      <c r="C100" s="23" t="s">
        <v>2283</v>
      </c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</row>
    <row r="101" spans="2:23" x14ac:dyDescent="0.25">
      <c r="C101" s="2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</row>
    <row r="102" spans="2:23" x14ac:dyDescent="0.25">
      <c r="C102" s="23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</row>
    <row r="103" spans="2:23" x14ac:dyDescent="0.25">
      <c r="C103" s="23" t="s">
        <v>2284</v>
      </c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</row>
    <row r="104" spans="2:23" x14ac:dyDescent="0.25">
      <c r="C104" s="23" t="s">
        <v>2271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</row>
    <row r="105" spans="2:23" x14ac:dyDescent="0.25">
      <c r="C105" s="23" t="s">
        <v>2272</v>
      </c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</row>
    <row r="106" spans="2:23" x14ac:dyDescent="0.25">
      <c r="C106" s="23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</row>
    <row r="107" spans="2:23" x14ac:dyDescent="0.25">
      <c r="C107" s="23" t="s">
        <v>2273</v>
      </c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</row>
    <row r="109" spans="2:23" x14ac:dyDescent="0.25">
      <c r="C109" t="s">
        <v>2287</v>
      </c>
    </row>
    <row r="111" spans="2:23" x14ac:dyDescent="0.25"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6" spans="3:3" x14ac:dyDescent="0.25">
      <c r="C116" s="24"/>
    </row>
    <row r="117" spans="3:3" x14ac:dyDescent="0.25">
      <c r="C117" s="24"/>
    </row>
    <row r="118" spans="3:3" x14ac:dyDescent="0.25">
      <c r="C118" s="24"/>
    </row>
    <row r="119" spans="3:3" x14ac:dyDescent="0.25">
      <c r="C119" s="24"/>
    </row>
    <row r="120" spans="3:3" x14ac:dyDescent="0.25">
      <c r="C120" s="24"/>
    </row>
    <row r="121" spans="3:3" x14ac:dyDescent="0.25">
      <c r="C121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1. Data</vt:lpstr>
      <vt:lpstr>2. Tables &amp; Graphs</vt:lpstr>
      <vt:lpstr>3. Structure List Data</vt:lpstr>
      <vt:lpstr>4. Code</vt:lpstr>
      <vt:lpstr>'1. Data'!_ftnref1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Hutchinson</dc:creator>
  <cp:lastModifiedBy>Edward Hutchinson</cp:lastModifiedBy>
  <dcterms:created xsi:type="dcterms:W3CDTF">2024-01-23T22:47:19Z</dcterms:created>
  <dcterms:modified xsi:type="dcterms:W3CDTF">2025-02-10T22:29:55Z</dcterms:modified>
</cp:coreProperties>
</file>