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iluc-my.sharepoint.com/personal/reichajf_ucmail_uc_edu/Documents/NASA/Pharma/Stability/Radiation/NSRL Study/Data_Analyses/"/>
    </mc:Choice>
  </mc:AlternateContent>
  <xr:revisionPtr revIDLastSave="152" documentId="8_{06620180-34CB-4AF1-AA12-98418D577D9A}" xr6:coauthVersionLast="47" xr6:coauthVersionMax="47" xr10:uidLastSave="{B7827599-6F24-4E76-82C6-5DAF03792BB2}"/>
  <bookViews>
    <workbookView xWindow="-120" yWindow="-120" windowWidth="29040" windowHeight="15720" activeTab="5" xr2:uid="{CC597AFF-9827-4659-9FAA-55F7C9ED4AEC}"/>
  </bookViews>
  <sheets>
    <sheet name="API Content" sheetId="1" r:id="rId1"/>
    <sheet name="Disolution results" sheetId="2" r:id="rId2"/>
    <sheet name="Impurities_APAP" sheetId="3" r:id="rId3"/>
    <sheet name="Impurities_IBU" sheetId="4" r:id="rId4"/>
    <sheet name="Impurites_Amox" sheetId="5" r:id="rId5"/>
    <sheet name="Impurities_PMZ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8" i="6" l="1"/>
  <c r="K38" i="6"/>
  <c r="J38" i="6"/>
  <c r="I38" i="6"/>
  <c r="H38" i="6"/>
  <c r="G38" i="6"/>
  <c r="F38" i="6"/>
  <c r="E38" i="6"/>
  <c r="L24" i="6"/>
  <c r="K24" i="6"/>
  <c r="J24" i="6"/>
  <c r="I24" i="6"/>
  <c r="H24" i="6"/>
  <c r="G24" i="6"/>
  <c r="F24" i="6"/>
  <c r="E24" i="6"/>
  <c r="D24" i="6"/>
  <c r="L73" i="5"/>
  <c r="K73" i="5"/>
  <c r="J73" i="5"/>
  <c r="I73" i="5"/>
  <c r="H73" i="5"/>
  <c r="G73" i="5"/>
  <c r="F73" i="5"/>
  <c r="E73" i="5"/>
  <c r="L41" i="5"/>
  <c r="K41" i="5"/>
  <c r="J41" i="5"/>
  <c r="I41" i="5"/>
  <c r="H41" i="5"/>
  <c r="G41" i="5"/>
  <c r="F41" i="5"/>
  <c r="E41" i="5"/>
  <c r="L23" i="4"/>
  <c r="K23" i="4"/>
  <c r="J23" i="4"/>
  <c r="I23" i="4"/>
  <c r="H23" i="4"/>
  <c r="G23" i="4"/>
  <c r="F23" i="4"/>
  <c r="E23" i="4"/>
  <c r="L15" i="4"/>
  <c r="K15" i="4"/>
  <c r="J15" i="4"/>
  <c r="I15" i="4"/>
  <c r="H15" i="4"/>
  <c r="G15" i="4"/>
  <c r="F15" i="4"/>
  <c r="E15" i="4"/>
  <c r="D15" i="4"/>
  <c r="L57" i="3"/>
  <c r="K57" i="3"/>
  <c r="J57" i="3"/>
  <c r="I57" i="3"/>
  <c r="H57" i="3"/>
  <c r="G57" i="3"/>
  <c r="F57" i="3"/>
  <c r="E57" i="3"/>
  <c r="L41" i="3"/>
  <c r="K41" i="3"/>
  <c r="J41" i="3"/>
  <c r="I41" i="3"/>
  <c r="H41" i="3"/>
  <c r="G41" i="3"/>
  <c r="F41" i="3"/>
  <c r="E41" i="3"/>
  <c r="L38" i="3"/>
  <c r="K38" i="3"/>
  <c r="J38" i="3"/>
  <c r="I38" i="3"/>
  <c r="H38" i="3"/>
  <c r="G38" i="3"/>
  <c r="F38" i="3"/>
  <c r="E38" i="3"/>
  <c r="L22" i="3"/>
  <c r="K22" i="3"/>
  <c r="J22" i="3"/>
  <c r="I22" i="3"/>
  <c r="H22" i="3"/>
  <c r="G22" i="3"/>
  <c r="F22" i="3"/>
  <c r="E22" i="3"/>
  <c r="L19" i="3"/>
  <c r="K19" i="3"/>
  <c r="J19" i="3"/>
  <c r="I19" i="3"/>
  <c r="H19" i="3"/>
  <c r="G19" i="3"/>
  <c r="F19" i="3"/>
  <c r="E19" i="3"/>
</calcChain>
</file>

<file path=xl/sharedStrings.xml><?xml version="1.0" encoding="utf-8"?>
<sst xmlns="http://schemas.openxmlformats.org/spreadsheetml/2006/main" count="1868" uniqueCount="130">
  <si>
    <t>A1A</t>
  </si>
  <si>
    <t>A1B</t>
  </si>
  <si>
    <t>A2A</t>
  </si>
  <si>
    <t>A2B</t>
  </si>
  <si>
    <t>A3A</t>
  </si>
  <si>
    <t>A3B</t>
  </si>
  <si>
    <t>A4A</t>
  </si>
  <si>
    <t>A4B</t>
  </si>
  <si>
    <t>Acetaminophen</t>
  </si>
  <si>
    <t>C1A</t>
  </si>
  <si>
    <t>C1B</t>
  </si>
  <si>
    <t>C2A</t>
  </si>
  <si>
    <t>C2B</t>
  </si>
  <si>
    <t>C3A</t>
  </si>
  <si>
    <t>C3B</t>
  </si>
  <si>
    <t>C4A</t>
  </si>
  <si>
    <t>C4B</t>
  </si>
  <si>
    <t>Ibuprofen</t>
  </si>
  <si>
    <t>E1A</t>
  </si>
  <si>
    <t>E1B</t>
  </si>
  <si>
    <t>E2A</t>
  </si>
  <si>
    <t>E2B</t>
  </si>
  <si>
    <t>E3A</t>
  </si>
  <si>
    <t>E3B</t>
  </si>
  <si>
    <t>E4A</t>
  </si>
  <si>
    <t>E4B</t>
  </si>
  <si>
    <t>Promethazine</t>
  </si>
  <si>
    <t>B1A</t>
  </si>
  <si>
    <t>B1B</t>
  </si>
  <si>
    <t>B2A</t>
  </si>
  <si>
    <t>B2B</t>
  </si>
  <si>
    <t>B3A</t>
  </si>
  <si>
    <t>B3B</t>
  </si>
  <si>
    <t>B4A</t>
  </si>
  <si>
    <t>B4B</t>
  </si>
  <si>
    <t>Amoxicillin</t>
  </si>
  <si>
    <t>4/1/2021 to
5/31/21</t>
  </si>
  <si>
    <t>11/1/2019 to 
12/31/19</t>
  </si>
  <si>
    <t>Irradiation date:</t>
  </si>
  <si>
    <t>JSC Control A</t>
  </si>
  <si>
    <t>JSC Control B</t>
  </si>
  <si>
    <t>Exper. Control A</t>
  </si>
  <si>
    <t>Exper. Control B</t>
  </si>
  <si>
    <t>0.5 Gy A</t>
  </si>
  <si>
    <t>0.5Gy B</t>
  </si>
  <si>
    <t>1 Gy A</t>
  </si>
  <si>
    <t>1 Gy B</t>
  </si>
  <si>
    <t>Treatment Condition</t>
  </si>
  <si>
    <t>Sample</t>
  </si>
  <si>
    <t>Code</t>
  </si>
  <si>
    <t>Product Name</t>
  </si>
  <si>
    <t>Strength</t>
  </si>
  <si>
    <t>units</t>
  </si>
  <si>
    <t>Dose form</t>
  </si>
  <si>
    <t>Treatment</t>
  </si>
  <si>
    <t>Control type</t>
  </si>
  <si>
    <t>Rdn Dose</t>
  </si>
  <si>
    <t>% Dissolved</t>
  </si>
  <si>
    <t>USP Result</t>
  </si>
  <si>
    <t>mg</t>
  </si>
  <si>
    <t>Tablet</t>
  </si>
  <si>
    <t>Non-irradiated</t>
  </si>
  <si>
    <t>JSC</t>
  </si>
  <si>
    <t>Control</t>
  </si>
  <si>
    <t>Pass</t>
  </si>
  <si>
    <t>Traveling</t>
  </si>
  <si>
    <t>Irradiation</t>
  </si>
  <si>
    <t>0.5 Gy</t>
  </si>
  <si>
    <t>1.0 Gy</t>
  </si>
  <si>
    <t>1 Gy</t>
  </si>
  <si>
    <t>ma</t>
  </si>
  <si>
    <t>0.5Gy</t>
  </si>
  <si>
    <t>0.5Gv</t>
  </si>
  <si>
    <t>1.0Gy</t>
  </si>
  <si>
    <t>Capsules</t>
  </si>
  <si>
    <t>1.0Gv</t>
  </si>
  <si>
    <t>Insufficent sample, No results</t>
  </si>
  <si>
    <t>Approx. analysis date</t>
  </si>
  <si>
    <t>Peak</t>
  </si>
  <si>
    <t>Report-peak</t>
  </si>
  <si>
    <t>P-Aminophenol</t>
  </si>
  <si>
    <t>ND</t>
  </si>
  <si>
    <t>Unk3</t>
  </si>
  <si>
    <t>Unk4</t>
  </si>
  <si>
    <t>Unk5</t>
  </si>
  <si>
    <t>Unk6</t>
  </si>
  <si>
    <t>Unk7</t>
  </si>
  <si>
    <t>Unk8</t>
  </si>
  <si>
    <t>Unk9</t>
  </si>
  <si>
    <t>Unk10</t>
  </si>
  <si>
    <t>Unk11</t>
  </si>
  <si>
    <t>Unk12</t>
  </si>
  <si>
    <t>Unk13</t>
  </si>
  <si>
    <t>Unk14</t>
  </si>
  <si>
    <t>SUM</t>
  </si>
  <si>
    <t>NMT</t>
  </si>
  <si>
    <t>APAP not reported</t>
  </si>
  <si>
    <t>Unk2</t>
  </si>
  <si>
    <t>APAP Not reported</t>
  </si>
  <si>
    <t>NA</t>
  </si>
  <si>
    <t>1Unk0</t>
  </si>
  <si>
    <t>Unknown1</t>
  </si>
  <si>
    <t>Related_J</t>
  </si>
  <si>
    <t>Unknown3</t>
  </si>
  <si>
    <t>Related C</t>
  </si>
  <si>
    <t>Related J</t>
  </si>
  <si>
    <t>Unknown</t>
  </si>
  <si>
    <t>Ibu not reported</t>
  </si>
  <si>
    <t>Unknown2</t>
  </si>
  <si>
    <t>Related_I</t>
  </si>
  <si>
    <t>Related_D</t>
  </si>
  <si>
    <t>Related_A</t>
  </si>
  <si>
    <t>Related_B</t>
  </si>
  <si>
    <t>Related_E</t>
  </si>
  <si>
    <t>Related_G</t>
  </si>
  <si>
    <t>Related_C</t>
  </si>
  <si>
    <t>Related_H</t>
  </si>
  <si>
    <t>Dimer</t>
  </si>
  <si>
    <t>Related I</t>
  </si>
  <si>
    <t>Not reported</t>
  </si>
  <si>
    <t>Related D</t>
  </si>
  <si>
    <t>Related A</t>
  </si>
  <si>
    <t>Related B</t>
  </si>
  <si>
    <t>Related E</t>
  </si>
  <si>
    <t>Related G</t>
  </si>
  <si>
    <t>Related H</t>
  </si>
  <si>
    <t>D</t>
  </si>
  <si>
    <t>Approx analysis dates</t>
  </si>
  <si>
    <t>Retention_time
(Min)</t>
  </si>
  <si>
    <t>84B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</si>
</sst>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71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2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1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5" xfId="1" applyFont="1" applyFill="1" applyBorder="1"/>
    <xf numFmtId="0" fontId="0" fillId="0" borderId="0" xfId="1" applyFont="1" applyFill="1" applyBorder="1"/>
    <xf numFmtId="0" fontId="0" fillId="0" borderId="16" xfId="0" applyBorder="1"/>
    <xf numFmtId="0" fontId="0" fillId="0" borderId="1" xfId="0" applyBorder="1"/>
    <xf numFmtId="0" fontId="0" fillId="0" borderId="0" xfId="3" applyFont="1" applyFill="1" applyAlignment="1">
      <alignment horizontal="center"/>
    </xf>
    <xf numFmtId="0" fontId="0" fillId="5" borderId="0" xfId="3" applyFont="1" applyFill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center" wrapText="1"/>
    </xf>
    <xf numFmtId="0" fontId="0" fillId="5" borderId="0" xfId="1" applyFont="1" applyFill="1" applyAlignment="1">
      <alignment horizontal="center"/>
    </xf>
    <xf numFmtId="0" fontId="0" fillId="5" borderId="0" xfId="2" applyFont="1" applyFill="1" applyAlignment="1">
      <alignment horizontal="center"/>
    </xf>
    <xf numFmtId="0" fontId="5" fillId="5" borderId="0" xfId="0" applyFont="1" applyFill="1" applyAlignment="1">
      <alignment horizontal="center" vertical="center"/>
    </xf>
    <xf numFmtId="0" fontId="0" fillId="5" borderId="0" xfId="1" applyFont="1" applyFill="1" applyBorder="1" applyAlignment="1">
      <alignment horizontal="center" vertical="center"/>
    </xf>
    <xf numFmtId="0" fontId="0" fillId="0" borderId="3" xfId="0" applyBorder="1"/>
    <xf numFmtId="10" fontId="0" fillId="0" borderId="3" xfId="0" applyNumberFormat="1" applyBorder="1"/>
    <xf numFmtId="0" fontId="0" fillId="0" borderId="4" xfId="0" applyBorder="1"/>
    <xf numFmtId="10" fontId="0" fillId="0" borderId="0" xfId="0" applyNumberFormat="1"/>
    <xf numFmtId="0" fontId="0" fillId="0" borderId="6" xfId="0" applyBorder="1"/>
    <xf numFmtId="0" fontId="0" fillId="0" borderId="5" xfId="0" applyBorder="1"/>
    <xf numFmtId="0" fontId="0" fillId="0" borderId="8" xfId="0" applyBorder="1"/>
    <xf numFmtId="10" fontId="0" fillId="0" borderId="8" xfId="0" applyNumberFormat="1" applyBorder="1"/>
    <xf numFmtId="0" fontId="0" fillId="0" borderId="9" xfId="0" applyBorder="1"/>
    <xf numFmtId="14" fontId="0" fillId="0" borderId="0" xfId="0" applyNumberFormat="1" applyAlignment="1">
      <alignment horizontal="left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6" xfId="0" applyBorder="1" applyAlignment="1">
      <alignment horizontal="center"/>
    </xf>
    <xf numFmtId="17" fontId="0" fillId="0" borderId="0" xfId="0" applyNumberFormat="1" applyAlignment="1">
      <alignment vertical="center" wrapText="1"/>
    </xf>
    <xf numFmtId="14" fontId="0" fillId="0" borderId="0" xfId="0" applyNumberFormat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7" xfId="0" applyBorder="1"/>
    <xf numFmtId="14" fontId="0" fillId="0" borderId="8" xfId="0" applyNumberFormat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4" fontId="0" fillId="0" borderId="0" xfId="0" applyNumberFormat="1"/>
    <xf numFmtId="14" fontId="0" fillId="0" borderId="8" xfId="0" applyNumberFormat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4" fontId="0" fillId="0" borderId="5" xfId="0" applyNumberFormat="1" applyBorder="1" applyAlignment="1">
      <alignment horizontal="center" vertical="center" wrapText="1"/>
    </xf>
    <xf numFmtId="14" fontId="0" fillId="0" borderId="7" xfId="0" applyNumberFormat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14" fontId="0" fillId="0" borderId="7" xfId="0" applyNumberFormat="1" applyBorder="1" applyAlignment="1">
      <alignment horizontal="center" vertical="center"/>
    </xf>
    <xf numFmtId="0" fontId="0" fillId="0" borderId="0" xfId="0" applyBorder="1"/>
    <xf numFmtId="0" fontId="0" fillId="6" borderId="3" xfId="0" applyFill="1" applyBorder="1"/>
    <xf numFmtId="0" fontId="0" fillId="6" borderId="0" xfId="0" applyFill="1" applyBorder="1"/>
    <xf numFmtId="0" fontId="0" fillId="6" borderId="4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9" xfId="0" applyFill="1" applyBorder="1"/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59AA7-7BE1-4D46-9BAB-9F30DE918D80}">
  <dimension ref="A2:M22"/>
  <sheetViews>
    <sheetView workbookViewId="0">
      <selection activeCell="B3" sqref="B3"/>
    </sheetView>
  </sheetViews>
  <sheetFormatPr defaultColWidth="8.85546875" defaultRowHeight="15" x14ac:dyDescent="0.25"/>
  <cols>
    <col min="1" max="1" width="13.28515625" customWidth="1"/>
    <col min="2" max="2" width="10.85546875" customWidth="1"/>
    <col min="3" max="3" width="17.7109375" customWidth="1"/>
    <col min="4" max="11" width="8.85546875" style="2"/>
  </cols>
  <sheetData>
    <row r="2" spans="1:13" x14ac:dyDescent="0.25">
      <c r="A2" t="s">
        <v>38</v>
      </c>
      <c r="B2" s="37"/>
      <c r="D2" s="55" t="s">
        <v>47</v>
      </c>
      <c r="E2" s="56"/>
      <c r="F2" s="56"/>
      <c r="G2" s="56"/>
      <c r="H2" s="56"/>
      <c r="I2" s="56"/>
      <c r="J2" s="56"/>
      <c r="K2" s="57"/>
    </row>
    <row r="3" spans="1:13" ht="45" x14ac:dyDescent="0.25">
      <c r="D3" s="38" t="s">
        <v>39</v>
      </c>
      <c r="E3" s="39" t="s">
        <v>40</v>
      </c>
      <c r="F3" s="39" t="s">
        <v>41</v>
      </c>
      <c r="G3" s="39" t="s">
        <v>42</v>
      </c>
      <c r="H3" s="39" t="s">
        <v>43</v>
      </c>
      <c r="I3" s="39" t="s">
        <v>44</v>
      </c>
      <c r="J3" s="39" t="s">
        <v>45</v>
      </c>
      <c r="K3" s="40" t="s">
        <v>46</v>
      </c>
    </row>
    <row r="4" spans="1:13" x14ac:dyDescent="0.25">
      <c r="A4" s="41"/>
      <c r="B4" s="28"/>
      <c r="C4" s="28" t="s">
        <v>127</v>
      </c>
      <c r="D4" s="42" t="s">
        <v>0</v>
      </c>
      <c r="E4" s="42" t="s">
        <v>1</v>
      </c>
      <c r="F4" s="42" t="s">
        <v>2</v>
      </c>
      <c r="G4" s="42" t="s">
        <v>3</v>
      </c>
      <c r="H4" s="42" t="s">
        <v>4</v>
      </c>
      <c r="I4" s="42" t="s">
        <v>5</v>
      </c>
      <c r="J4" s="42" t="s">
        <v>6</v>
      </c>
      <c r="K4" s="43" t="s">
        <v>7</v>
      </c>
    </row>
    <row r="5" spans="1:13" x14ac:dyDescent="0.25">
      <c r="A5" s="33" t="s">
        <v>8</v>
      </c>
      <c r="B5">
        <v>2018</v>
      </c>
      <c r="C5" s="44">
        <v>43313</v>
      </c>
      <c r="D5" s="2">
        <v>95.3</v>
      </c>
      <c r="E5" s="2">
        <v>100.4</v>
      </c>
      <c r="F5" s="2">
        <v>97.08</v>
      </c>
      <c r="G5" s="2">
        <v>97.73</v>
      </c>
      <c r="H5" s="2">
        <v>100.18</v>
      </c>
      <c r="I5" s="2">
        <v>96.51</v>
      </c>
      <c r="J5" s="2">
        <v>95.76</v>
      </c>
      <c r="K5" s="45">
        <v>103.67</v>
      </c>
      <c r="M5" s="46"/>
    </row>
    <row r="6" spans="1:13" ht="30" x14ac:dyDescent="0.25">
      <c r="A6" s="33"/>
      <c r="B6">
        <v>2019</v>
      </c>
      <c r="C6" s="47" t="s">
        <v>37</v>
      </c>
      <c r="D6" s="2">
        <v>103.22</v>
      </c>
      <c r="E6" s="2">
        <v>101.85</v>
      </c>
      <c r="F6" s="2">
        <v>102.18</v>
      </c>
      <c r="G6" s="2">
        <v>102.81</v>
      </c>
      <c r="H6" s="2">
        <v>102.45</v>
      </c>
      <c r="I6" s="2">
        <v>99.86</v>
      </c>
      <c r="J6" s="2">
        <v>102.4</v>
      </c>
      <c r="K6" s="45">
        <v>99.32</v>
      </c>
      <c r="M6" s="48"/>
    </row>
    <row r="7" spans="1:13" ht="30" x14ac:dyDescent="0.25">
      <c r="A7" s="49"/>
      <c r="B7" s="34">
        <v>2021</v>
      </c>
      <c r="C7" s="50" t="s">
        <v>36</v>
      </c>
      <c r="D7" s="51">
        <v>94.72</v>
      </c>
      <c r="E7" s="51">
        <v>96.17</v>
      </c>
      <c r="F7" s="51">
        <v>92.97</v>
      </c>
      <c r="G7" s="51">
        <v>93.24</v>
      </c>
      <c r="H7" s="51">
        <v>94.36</v>
      </c>
      <c r="I7" s="51">
        <v>94.49</v>
      </c>
      <c r="J7" s="51">
        <v>94.94</v>
      </c>
      <c r="K7" s="52">
        <v>94.28</v>
      </c>
      <c r="M7" s="48"/>
    </row>
    <row r="9" spans="1:13" x14ac:dyDescent="0.25">
      <c r="A9" s="41"/>
      <c r="B9" s="28"/>
      <c r="C9" s="28"/>
      <c r="D9" s="42" t="s">
        <v>9</v>
      </c>
      <c r="E9" s="42" t="s">
        <v>10</v>
      </c>
      <c r="F9" s="42" t="s">
        <v>11</v>
      </c>
      <c r="G9" s="42" t="s">
        <v>12</v>
      </c>
      <c r="H9" s="42" t="s">
        <v>13</v>
      </c>
      <c r="I9" s="42" t="s">
        <v>14</v>
      </c>
      <c r="J9" s="42" t="s">
        <v>15</v>
      </c>
      <c r="K9" s="43" t="s">
        <v>16</v>
      </c>
    </row>
    <row r="10" spans="1:13" x14ac:dyDescent="0.25">
      <c r="A10" s="33" t="s">
        <v>17</v>
      </c>
      <c r="B10">
        <v>2018</v>
      </c>
      <c r="C10" s="44">
        <v>43313</v>
      </c>
      <c r="D10" s="2">
        <v>103.85</v>
      </c>
      <c r="E10" s="2">
        <v>106.6</v>
      </c>
      <c r="F10" s="2">
        <v>109.32</v>
      </c>
      <c r="G10" s="2">
        <v>103.84</v>
      </c>
      <c r="H10" s="2">
        <v>106.6</v>
      </c>
      <c r="I10" s="2">
        <v>109.31</v>
      </c>
      <c r="J10" s="2">
        <v>104.38</v>
      </c>
      <c r="K10" s="45">
        <v>106.43</v>
      </c>
    </row>
    <row r="11" spans="1:13" ht="30" x14ac:dyDescent="0.25">
      <c r="A11" s="33"/>
      <c r="B11">
        <v>2019</v>
      </c>
      <c r="C11" s="47" t="s">
        <v>37</v>
      </c>
      <c r="D11" s="2">
        <v>98.24</v>
      </c>
      <c r="E11" s="2">
        <v>102.94</v>
      </c>
      <c r="F11" s="2">
        <v>97.21</v>
      </c>
      <c r="G11" s="2">
        <v>101.37</v>
      </c>
      <c r="H11" s="2">
        <v>96.98</v>
      </c>
      <c r="I11" s="2">
        <v>96.96</v>
      </c>
      <c r="J11" s="2">
        <v>95.15</v>
      </c>
      <c r="K11" s="45">
        <v>95.37</v>
      </c>
    </row>
    <row r="12" spans="1:13" ht="30" x14ac:dyDescent="0.25">
      <c r="A12" s="49"/>
      <c r="B12" s="34">
        <v>2021</v>
      </c>
      <c r="C12" s="50" t="s">
        <v>36</v>
      </c>
      <c r="D12" s="51">
        <v>97.01</v>
      </c>
      <c r="E12" s="51">
        <v>96.81</v>
      </c>
      <c r="F12" s="51">
        <v>97.22</v>
      </c>
      <c r="G12" s="51">
        <v>97.55</v>
      </c>
      <c r="H12" s="51">
        <v>97.67</v>
      </c>
      <c r="I12" s="51">
        <v>97.54</v>
      </c>
      <c r="J12" s="51">
        <v>97.85</v>
      </c>
      <c r="K12" s="52">
        <v>97.84</v>
      </c>
    </row>
    <row r="14" spans="1:13" x14ac:dyDescent="0.25">
      <c r="A14" s="41"/>
      <c r="B14" s="28"/>
      <c r="C14" s="28"/>
      <c r="D14" s="42" t="s">
        <v>18</v>
      </c>
      <c r="E14" s="42" t="s">
        <v>19</v>
      </c>
      <c r="F14" s="42" t="s">
        <v>20</v>
      </c>
      <c r="G14" s="42" t="s">
        <v>21</v>
      </c>
      <c r="H14" s="42" t="s">
        <v>22</v>
      </c>
      <c r="I14" s="42" t="s">
        <v>23</v>
      </c>
      <c r="J14" s="42" t="s">
        <v>24</v>
      </c>
      <c r="K14" s="43" t="s">
        <v>25</v>
      </c>
    </row>
    <row r="15" spans="1:13" x14ac:dyDescent="0.25">
      <c r="A15" s="33" t="s">
        <v>26</v>
      </c>
      <c r="B15">
        <v>2018</v>
      </c>
      <c r="C15" s="44">
        <v>43313</v>
      </c>
      <c r="D15" s="2">
        <v>99.17</v>
      </c>
      <c r="E15" s="2">
        <v>104.66</v>
      </c>
      <c r="F15" s="2">
        <v>107.32</v>
      </c>
      <c r="G15" s="2">
        <v>104.33</v>
      </c>
      <c r="H15" s="2">
        <v>103</v>
      </c>
      <c r="I15" s="2">
        <v>109.53</v>
      </c>
      <c r="J15" s="2">
        <v>108.33</v>
      </c>
      <c r="K15" s="45">
        <v>107.3</v>
      </c>
    </row>
    <row r="16" spans="1:13" ht="30" x14ac:dyDescent="0.25">
      <c r="A16" s="33"/>
      <c r="B16">
        <v>2019</v>
      </c>
      <c r="C16" s="47" t="s">
        <v>37</v>
      </c>
      <c r="D16" s="2">
        <v>100.2</v>
      </c>
      <c r="E16" s="2">
        <v>101.39</v>
      </c>
      <c r="F16" s="2">
        <v>100.09</v>
      </c>
      <c r="G16" s="2">
        <v>100.68</v>
      </c>
      <c r="H16" s="2">
        <v>104.02</v>
      </c>
      <c r="I16" s="2">
        <v>101</v>
      </c>
      <c r="J16" s="2">
        <v>102.3</v>
      </c>
      <c r="K16" s="45">
        <v>100.53</v>
      </c>
    </row>
    <row r="17" spans="1:11" ht="30" x14ac:dyDescent="0.25">
      <c r="A17" s="49"/>
      <c r="B17" s="34">
        <v>2021</v>
      </c>
      <c r="C17" s="50" t="s">
        <v>36</v>
      </c>
      <c r="D17" s="51">
        <v>88</v>
      </c>
      <c r="E17" s="51">
        <v>88.86</v>
      </c>
      <c r="F17" s="51">
        <v>88.13</v>
      </c>
      <c r="G17" s="51">
        <v>87.67</v>
      </c>
      <c r="H17" s="51">
        <v>87.23</v>
      </c>
      <c r="I17" s="51">
        <v>87.26</v>
      </c>
      <c r="J17" s="51">
        <v>87.37</v>
      </c>
      <c r="K17" s="52">
        <v>87.29</v>
      </c>
    </row>
    <row r="19" spans="1:11" x14ac:dyDescent="0.25">
      <c r="A19" s="41"/>
      <c r="B19" s="28"/>
      <c r="C19" s="28"/>
      <c r="D19" s="42" t="s">
        <v>27</v>
      </c>
      <c r="E19" s="42" t="s">
        <v>28</v>
      </c>
      <c r="F19" s="42" t="s">
        <v>29</v>
      </c>
      <c r="G19" s="42" t="s">
        <v>30</v>
      </c>
      <c r="H19" s="42" t="s">
        <v>31</v>
      </c>
      <c r="I19" s="42" t="s">
        <v>32</v>
      </c>
      <c r="J19" s="42" t="s">
        <v>33</v>
      </c>
      <c r="K19" s="43" t="s">
        <v>34</v>
      </c>
    </row>
    <row r="20" spans="1:11" x14ac:dyDescent="0.25">
      <c r="A20" s="33" t="s">
        <v>35</v>
      </c>
      <c r="B20">
        <v>2018</v>
      </c>
      <c r="C20" s="53">
        <v>43344</v>
      </c>
      <c r="D20" s="2">
        <v>100.16</v>
      </c>
      <c r="E20" s="2">
        <v>97.44</v>
      </c>
      <c r="F20" s="2">
        <v>100.96</v>
      </c>
      <c r="G20" s="2">
        <v>100.04</v>
      </c>
      <c r="H20" s="2">
        <v>101.57</v>
      </c>
      <c r="I20" s="2">
        <v>99.31</v>
      </c>
      <c r="J20" s="2">
        <v>98.74</v>
      </c>
      <c r="K20" s="45">
        <v>102.42</v>
      </c>
    </row>
    <row r="21" spans="1:11" x14ac:dyDescent="0.25">
      <c r="A21" s="33"/>
      <c r="B21">
        <v>2019</v>
      </c>
      <c r="C21" s="53">
        <v>43435</v>
      </c>
      <c r="D21" s="2">
        <v>102.08</v>
      </c>
      <c r="E21" s="2">
        <v>98.58</v>
      </c>
      <c r="F21" s="2">
        <v>101.51</v>
      </c>
      <c r="G21" s="2">
        <v>100.02</v>
      </c>
      <c r="H21" s="2">
        <v>99.68</v>
      </c>
      <c r="I21" s="2">
        <v>97.11</v>
      </c>
      <c r="J21" s="2">
        <v>98.97</v>
      </c>
      <c r="K21" s="45">
        <v>93.72</v>
      </c>
    </row>
    <row r="22" spans="1:11" x14ac:dyDescent="0.25">
      <c r="A22" s="49"/>
      <c r="B22" s="34">
        <v>2021</v>
      </c>
      <c r="C22" s="54">
        <v>44378</v>
      </c>
      <c r="D22" s="51">
        <v>96.42</v>
      </c>
      <c r="E22" s="51">
        <v>93.83</v>
      </c>
      <c r="F22" s="51">
        <v>94.64</v>
      </c>
      <c r="G22" s="51">
        <v>94.25</v>
      </c>
      <c r="H22" s="51">
        <v>89.97</v>
      </c>
      <c r="I22" s="51">
        <v>95.26</v>
      </c>
      <c r="J22" s="51">
        <v>95.23</v>
      </c>
      <c r="K22" s="52">
        <v>95.03</v>
      </c>
    </row>
  </sheetData>
  <mergeCells count="1">
    <mergeCell ref="D2:K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3D477-505F-4B6C-85C9-EB76E6B2E877}">
  <dimension ref="A1:M108"/>
  <sheetViews>
    <sheetView topLeftCell="A55" workbookViewId="0">
      <selection activeCell="C108" sqref="C1:C1048576"/>
    </sheetView>
  </sheetViews>
  <sheetFormatPr defaultColWidth="8.85546875" defaultRowHeight="15" x14ac:dyDescent="0.25"/>
  <cols>
    <col min="1" max="1" width="12.42578125" customWidth="1"/>
    <col min="13" max="13" width="12.7109375" customWidth="1"/>
  </cols>
  <sheetData>
    <row r="1" spans="1:13" ht="30" x14ac:dyDescent="0.25">
      <c r="A1" s="4" t="s">
        <v>77</v>
      </c>
      <c r="B1" t="s">
        <v>48</v>
      </c>
      <c r="C1" s="1" t="s">
        <v>49</v>
      </c>
      <c r="D1" s="1" t="s">
        <v>50</v>
      </c>
      <c r="E1" s="1" t="s">
        <v>51</v>
      </c>
      <c r="F1" s="1" t="s">
        <v>52</v>
      </c>
      <c r="G1" s="1" t="s">
        <v>53</v>
      </c>
      <c r="H1" s="1" t="s">
        <v>54</v>
      </c>
      <c r="I1" s="1" t="s">
        <v>55</v>
      </c>
      <c r="J1" s="1" t="s">
        <v>56</v>
      </c>
      <c r="K1" s="1" t="s">
        <v>57</v>
      </c>
      <c r="M1" s="1" t="s">
        <v>58</v>
      </c>
    </row>
    <row r="2" spans="1:13" x14ac:dyDescent="0.25">
      <c r="A2" s="61">
        <v>43313</v>
      </c>
      <c r="B2" s="28">
        <v>2018</v>
      </c>
      <c r="C2" s="28" t="s">
        <v>9</v>
      </c>
      <c r="D2" s="28" t="s">
        <v>17</v>
      </c>
      <c r="E2" s="28">
        <v>400</v>
      </c>
      <c r="F2" s="28" t="s">
        <v>59</v>
      </c>
      <c r="G2" s="28" t="s">
        <v>60</v>
      </c>
      <c r="H2" s="28" t="s">
        <v>61</v>
      </c>
      <c r="I2" s="28" t="s">
        <v>62</v>
      </c>
      <c r="J2" s="28" t="s">
        <v>63</v>
      </c>
      <c r="K2" s="29">
        <v>1.0064</v>
      </c>
      <c r="L2" s="28">
        <v>1.32</v>
      </c>
      <c r="M2" s="30" t="s">
        <v>64</v>
      </c>
    </row>
    <row r="3" spans="1:13" x14ac:dyDescent="0.25">
      <c r="A3" s="62"/>
      <c r="B3">
        <v>2018</v>
      </c>
      <c r="C3" t="s">
        <v>10</v>
      </c>
      <c r="D3" t="s">
        <v>17</v>
      </c>
      <c r="E3">
        <v>400</v>
      </c>
      <c r="F3" t="s">
        <v>59</v>
      </c>
      <c r="G3" t="s">
        <v>60</v>
      </c>
      <c r="H3" t="s">
        <v>61</v>
      </c>
      <c r="I3" t="s">
        <v>62</v>
      </c>
      <c r="J3" t="s">
        <v>63</v>
      </c>
      <c r="K3" s="31">
        <v>1.0097</v>
      </c>
      <c r="L3">
        <v>0.95</v>
      </c>
      <c r="M3" s="32" t="s">
        <v>64</v>
      </c>
    </row>
    <row r="4" spans="1:13" x14ac:dyDescent="0.25">
      <c r="A4" s="62"/>
      <c r="B4">
        <v>2018</v>
      </c>
      <c r="C4" t="s">
        <v>11</v>
      </c>
      <c r="D4" t="s">
        <v>17</v>
      </c>
      <c r="E4">
        <v>400</v>
      </c>
      <c r="F4" t="s">
        <v>59</v>
      </c>
      <c r="G4" t="s">
        <v>60</v>
      </c>
      <c r="H4" t="s">
        <v>61</v>
      </c>
      <c r="I4" t="s">
        <v>65</v>
      </c>
      <c r="J4" t="s">
        <v>63</v>
      </c>
      <c r="K4" s="31">
        <v>1.0038</v>
      </c>
      <c r="L4">
        <v>1.52</v>
      </c>
      <c r="M4" s="32" t="s">
        <v>64</v>
      </c>
    </row>
    <row r="5" spans="1:13" x14ac:dyDescent="0.25">
      <c r="A5" s="62"/>
      <c r="B5">
        <v>2018</v>
      </c>
      <c r="C5" t="s">
        <v>12</v>
      </c>
      <c r="D5" t="s">
        <v>17</v>
      </c>
      <c r="E5">
        <v>400</v>
      </c>
      <c r="F5" t="s">
        <v>59</v>
      </c>
      <c r="G5" t="s">
        <v>60</v>
      </c>
      <c r="H5" t="s">
        <v>61</v>
      </c>
      <c r="I5" t="s">
        <v>65</v>
      </c>
      <c r="J5" t="s">
        <v>63</v>
      </c>
      <c r="K5" s="31">
        <v>1.0058</v>
      </c>
      <c r="L5">
        <v>2.39</v>
      </c>
      <c r="M5" s="32" t="s">
        <v>64</v>
      </c>
    </row>
    <row r="6" spans="1:13" x14ac:dyDescent="0.25">
      <c r="A6" s="62"/>
      <c r="B6">
        <v>2018</v>
      </c>
      <c r="C6" t="s">
        <v>13</v>
      </c>
      <c r="D6" t="s">
        <v>17</v>
      </c>
      <c r="E6">
        <v>400</v>
      </c>
      <c r="F6" t="s">
        <v>59</v>
      </c>
      <c r="G6" t="s">
        <v>60</v>
      </c>
      <c r="H6" t="s">
        <v>66</v>
      </c>
      <c r="J6" t="s">
        <v>67</v>
      </c>
      <c r="K6" s="31">
        <v>1.0048999999999999</v>
      </c>
      <c r="L6">
        <v>1.92</v>
      </c>
      <c r="M6" s="32" t="s">
        <v>64</v>
      </c>
    </row>
    <row r="7" spans="1:13" x14ac:dyDescent="0.25">
      <c r="A7" s="62"/>
      <c r="B7">
        <v>2018</v>
      </c>
      <c r="C7" t="s">
        <v>14</v>
      </c>
      <c r="D7" t="s">
        <v>17</v>
      </c>
      <c r="E7">
        <v>400</v>
      </c>
      <c r="F7" t="s">
        <v>59</v>
      </c>
      <c r="G7" t="s">
        <v>60</v>
      </c>
      <c r="H7" t="s">
        <v>66</v>
      </c>
      <c r="J7" t="s">
        <v>67</v>
      </c>
      <c r="K7" s="31">
        <v>1.0059</v>
      </c>
      <c r="L7">
        <v>3.26</v>
      </c>
      <c r="M7" s="32" t="s">
        <v>64</v>
      </c>
    </row>
    <row r="8" spans="1:13" x14ac:dyDescent="0.25">
      <c r="A8" s="62"/>
      <c r="B8">
        <v>2018</v>
      </c>
      <c r="C8" t="s">
        <v>15</v>
      </c>
      <c r="D8" t="s">
        <v>17</v>
      </c>
      <c r="E8">
        <v>400</v>
      </c>
      <c r="F8" t="s">
        <v>59</v>
      </c>
      <c r="G8" t="s">
        <v>60</v>
      </c>
      <c r="H8" t="s">
        <v>66</v>
      </c>
      <c r="J8" t="s">
        <v>68</v>
      </c>
      <c r="K8" s="31">
        <v>1.0053000000000001</v>
      </c>
      <c r="L8">
        <v>1.36</v>
      </c>
      <c r="M8" s="32" t="s">
        <v>64</v>
      </c>
    </row>
    <row r="9" spans="1:13" x14ac:dyDescent="0.25">
      <c r="A9" s="62"/>
      <c r="B9">
        <v>2018</v>
      </c>
      <c r="C9" t="s">
        <v>16</v>
      </c>
      <c r="D9" t="s">
        <v>17</v>
      </c>
      <c r="E9">
        <v>400</v>
      </c>
      <c r="F9" t="s">
        <v>59</v>
      </c>
      <c r="G9" t="s">
        <v>60</v>
      </c>
      <c r="H9" t="s">
        <v>66</v>
      </c>
      <c r="J9" t="s">
        <v>68</v>
      </c>
      <c r="K9" s="31">
        <v>1</v>
      </c>
      <c r="L9">
        <v>2.66</v>
      </c>
      <c r="M9" s="32" t="s">
        <v>64</v>
      </c>
    </row>
    <row r="10" spans="1:13" x14ac:dyDescent="0.25">
      <c r="A10" s="33"/>
      <c r="M10" s="32"/>
    </row>
    <row r="11" spans="1:13" x14ac:dyDescent="0.25">
      <c r="A11" s="62">
        <v>43313</v>
      </c>
      <c r="B11">
        <v>2018</v>
      </c>
      <c r="C11" t="s">
        <v>0</v>
      </c>
      <c r="D11" t="s">
        <v>8</v>
      </c>
      <c r="E11">
        <v>500</v>
      </c>
      <c r="F11" t="s">
        <v>59</v>
      </c>
      <c r="G11" t="s">
        <v>60</v>
      </c>
      <c r="H11" t="s">
        <v>61</v>
      </c>
      <c r="I11" t="s">
        <v>62</v>
      </c>
      <c r="J11" t="s">
        <v>63</v>
      </c>
      <c r="K11" s="31">
        <v>0.99509999999999998</v>
      </c>
      <c r="L11">
        <v>1.1000000000000001</v>
      </c>
      <c r="M11" s="32" t="s">
        <v>64</v>
      </c>
    </row>
    <row r="12" spans="1:13" x14ac:dyDescent="0.25">
      <c r="A12" s="62"/>
      <c r="B12">
        <v>2018</v>
      </c>
      <c r="C12" t="s">
        <v>1</v>
      </c>
      <c r="D12" t="s">
        <v>8</v>
      </c>
      <c r="E12">
        <v>500</v>
      </c>
      <c r="F12" t="s">
        <v>59</v>
      </c>
      <c r="G12" t="s">
        <v>60</v>
      </c>
      <c r="H12" t="s">
        <v>61</v>
      </c>
      <c r="I12" t="s">
        <v>62</v>
      </c>
      <c r="J12" t="s">
        <v>63</v>
      </c>
      <c r="K12" s="31">
        <v>1.0071000000000001</v>
      </c>
      <c r="L12">
        <v>3.56</v>
      </c>
      <c r="M12" s="32" t="s">
        <v>64</v>
      </c>
    </row>
    <row r="13" spans="1:13" x14ac:dyDescent="0.25">
      <c r="A13" s="62"/>
      <c r="B13">
        <v>2018</v>
      </c>
      <c r="C13" t="s">
        <v>2</v>
      </c>
      <c r="D13" t="s">
        <v>8</v>
      </c>
      <c r="E13">
        <v>500</v>
      </c>
      <c r="F13" t="s">
        <v>59</v>
      </c>
      <c r="G13" t="s">
        <v>60</v>
      </c>
      <c r="H13" t="s">
        <v>61</v>
      </c>
      <c r="I13" t="s">
        <v>65</v>
      </c>
      <c r="J13" t="s">
        <v>63</v>
      </c>
      <c r="K13" s="31">
        <v>1.0012000000000001</v>
      </c>
      <c r="L13">
        <v>2.96</v>
      </c>
      <c r="M13" s="32" t="s">
        <v>64</v>
      </c>
    </row>
    <row r="14" spans="1:13" x14ac:dyDescent="0.25">
      <c r="A14" s="62"/>
      <c r="B14">
        <v>2018</v>
      </c>
      <c r="C14" t="s">
        <v>3</v>
      </c>
      <c r="D14" t="s">
        <v>8</v>
      </c>
      <c r="E14">
        <v>500</v>
      </c>
      <c r="F14" t="s">
        <v>59</v>
      </c>
      <c r="G14" t="s">
        <v>60</v>
      </c>
      <c r="H14" t="s">
        <v>61</v>
      </c>
      <c r="I14" t="s">
        <v>65</v>
      </c>
      <c r="J14" t="s">
        <v>63</v>
      </c>
      <c r="K14" s="31">
        <v>1.0077</v>
      </c>
      <c r="L14">
        <v>4.4800000000000004</v>
      </c>
      <c r="M14" s="32" t="s">
        <v>64</v>
      </c>
    </row>
    <row r="15" spans="1:13" x14ac:dyDescent="0.25">
      <c r="A15" s="62"/>
      <c r="B15">
        <v>2018</v>
      </c>
      <c r="C15" t="s">
        <v>4</v>
      </c>
      <c r="D15" t="s">
        <v>8</v>
      </c>
      <c r="E15">
        <v>500</v>
      </c>
      <c r="F15" t="s">
        <v>59</v>
      </c>
      <c r="G15" t="s">
        <v>60</v>
      </c>
      <c r="H15" t="s">
        <v>66</v>
      </c>
      <c r="J15" t="s">
        <v>67</v>
      </c>
      <c r="K15" s="31">
        <v>1.0275000000000001</v>
      </c>
      <c r="L15">
        <v>4.01</v>
      </c>
      <c r="M15" s="32" t="s">
        <v>64</v>
      </c>
    </row>
    <row r="16" spans="1:13" x14ac:dyDescent="0.25">
      <c r="A16" s="62"/>
      <c r="B16">
        <v>2018</v>
      </c>
      <c r="C16" t="s">
        <v>5</v>
      </c>
      <c r="D16" t="s">
        <v>8</v>
      </c>
      <c r="E16">
        <v>500</v>
      </c>
      <c r="F16" t="s">
        <v>59</v>
      </c>
      <c r="G16" t="s">
        <v>60</v>
      </c>
      <c r="H16" t="s">
        <v>66</v>
      </c>
      <c r="J16" t="s">
        <v>67</v>
      </c>
      <c r="K16" s="31">
        <v>1.0085</v>
      </c>
      <c r="L16">
        <v>2.19</v>
      </c>
      <c r="M16" s="32" t="s">
        <v>64</v>
      </c>
    </row>
    <row r="17" spans="1:13" x14ac:dyDescent="0.25">
      <c r="A17" s="62"/>
      <c r="B17">
        <v>2018</v>
      </c>
      <c r="C17" t="s">
        <v>6</v>
      </c>
      <c r="D17" t="s">
        <v>8</v>
      </c>
      <c r="E17">
        <v>500</v>
      </c>
      <c r="F17" t="s">
        <v>59</v>
      </c>
      <c r="G17" t="s">
        <v>60</v>
      </c>
      <c r="H17" t="s">
        <v>66</v>
      </c>
      <c r="J17" t="s">
        <v>69</v>
      </c>
      <c r="K17" s="31">
        <v>0.99509999999999998</v>
      </c>
      <c r="L17">
        <v>2.81</v>
      </c>
      <c r="M17" s="32" t="s">
        <v>64</v>
      </c>
    </row>
    <row r="18" spans="1:13" x14ac:dyDescent="0.25">
      <c r="A18" s="62"/>
      <c r="B18">
        <v>2018</v>
      </c>
      <c r="C18" t="s">
        <v>7</v>
      </c>
      <c r="D18" t="s">
        <v>8</v>
      </c>
      <c r="E18">
        <v>500</v>
      </c>
      <c r="F18" t="s">
        <v>59</v>
      </c>
      <c r="G18" t="s">
        <v>60</v>
      </c>
      <c r="H18" t="s">
        <v>66</v>
      </c>
      <c r="J18" t="s">
        <v>69</v>
      </c>
      <c r="K18" s="31">
        <v>0.95450000000000002</v>
      </c>
      <c r="L18">
        <v>4.47</v>
      </c>
      <c r="M18" s="32" t="s">
        <v>64</v>
      </c>
    </row>
    <row r="19" spans="1:13" x14ac:dyDescent="0.25">
      <c r="A19" s="33"/>
      <c r="M19" s="32"/>
    </row>
    <row r="20" spans="1:13" x14ac:dyDescent="0.25">
      <c r="A20" s="62">
        <v>43313</v>
      </c>
      <c r="B20">
        <v>2018</v>
      </c>
      <c r="C20" t="s">
        <v>18</v>
      </c>
      <c r="D20" t="s">
        <v>26</v>
      </c>
      <c r="E20">
        <v>25</v>
      </c>
      <c r="F20" t="s">
        <v>59</v>
      </c>
      <c r="G20" t="s">
        <v>60</v>
      </c>
      <c r="H20" t="s">
        <v>61</v>
      </c>
      <c r="I20" t="s">
        <v>62</v>
      </c>
      <c r="J20" t="s">
        <v>63</v>
      </c>
      <c r="K20" s="31">
        <v>0.98480000000000001</v>
      </c>
      <c r="L20">
        <v>0.92</v>
      </c>
      <c r="M20" s="32" t="s">
        <v>64</v>
      </c>
    </row>
    <row r="21" spans="1:13" x14ac:dyDescent="0.25">
      <c r="A21" s="62"/>
      <c r="B21">
        <v>2018</v>
      </c>
      <c r="C21" t="s">
        <v>19</v>
      </c>
      <c r="D21" t="s">
        <v>26</v>
      </c>
      <c r="E21">
        <v>25</v>
      </c>
      <c r="F21" t="s">
        <v>59</v>
      </c>
      <c r="G21" t="s">
        <v>60</v>
      </c>
      <c r="H21" t="s">
        <v>61</v>
      </c>
      <c r="I21" t="s">
        <v>62</v>
      </c>
      <c r="J21" t="s">
        <v>63</v>
      </c>
      <c r="K21" s="31">
        <v>0.98380000000000001</v>
      </c>
      <c r="L21">
        <v>0.57999999999999996</v>
      </c>
      <c r="M21" s="32" t="s">
        <v>64</v>
      </c>
    </row>
    <row r="22" spans="1:13" x14ac:dyDescent="0.25">
      <c r="A22" s="62"/>
      <c r="B22">
        <v>2018</v>
      </c>
      <c r="C22" t="s">
        <v>20</v>
      </c>
      <c r="D22" t="s">
        <v>26</v>
      </c>
      <c r="E22">
        <v>25</v>
      </c>
      <c r="F22" t="s">
        <v>59</v>
      </c>
      <c r="G22" t="s">
        <v>60</v>
      </c>
      <c r="H22" t="s">
        <v>61</v>
      </c>
      <c r="I22" t="s">
        <v>65</v>
      </c>
      <c r="J22" t="s">
        <v>63</v>
      </c>
      <c r="K22" s="31">
        <v>0.98209999999999997</v>
      </c>
      <c r="L22">
        <v>2.13</v>
      </c>
      <c r="M22" s="32" t="s">
        <v>64</v>
      </c>
    </row>
    <row r="23" spans="1:13" x14ac:dyDescent="0.25">
      <c r="A23" s="62"/>
      <c r="B23">
        <v>2018</v>
      </c>
      <c r="C23" t="s">
        <v>21</v>
      </c>
      <c r="D23" t="s">
        <v>26</v>
      </c>
      <c r="E23">
        <v>25</v>
      </c>
      <c r="F23" t="s">
        <v>70</v>
      </c>
      <c r="G23" t="s">
        <v>60</v>
      </c>
      <c r="H23" t="s">
        <v>61</v>
      </c>
      <c r="I23" t="s">
        <v>65</v>
      </c>
      <c r="J23" t="s">
        <v>63</v>
      </c>
      <c r="K23" s="31">
        <v>0.9869</v>
      </c>
      <c r="L23">
        <v>1.35</v>
      </c>
      <c r="M23" s="32" t="s">
        <v>64</v>
      </c>
    </row>
    <row r="24" spans="1:13" x14ac:dyDescent="0.25">
      <c r="A24" s="62"/>
      <c r="B24">
        <v>2018</v>
      </c>
      <c r="C24" t="s">
        <v>22</v>
      </c>
      <c r="D24" t="s">
        <v>26</v>
      </c>
      <c r="E24">
        <v>25</v>
      </c>
      <c r="F24" t="s">
        <v>59</v>
      </c>
      <c r="G24" t="s">
        <v>60</v>
      </c>
      <c r="H24" t="s">
        <v>66</v>
      </c>
      <c r="J24" t="s">
        <v>71</v>
      </c>
      <c r="K24" s="31">
        <v>0.98119999999999996</v>
      </c>
      <c r="L24">
        <v>1.69</v>
      </c>
      <c r="M24" s="32" t="s">
        <v>64</v>
      </c>
    </row>
    <row r="25" spans="1:13" x14ac:dyDescent="0.25">
      <c r="A25" s="62"/>
      <c r="B25">
        <v>2018</v>
      </c>
      <c r="C25" t="s">
        <v>23</v>
      </c>
      <c r="D25" t="s">
        <v>26</v>
      </c>
      <c r="E25">
        <v>25</v>
      </c>
      <c r="F25" t="s">
        <v>59</v>
      </c>
      <c r="G25" t="s">
        <v>60</v>
      </c>
      <c r="H25" t="s">
        <v>66</v>
      </c>
      <c r="J25" t="s">
        <v>72</v>
      </c>
      <c r="K25" s="31">
        <v>0.98580000000000001</v>
      </c>
      <c r="L25">
        <v>0.8</v>
      </c>
      <c r="M25" s="32" t="s">
        <v>64</v>
      </c>
    </row>
    <row r="26" spans="1:13" x14ac:dyDescent="0.25">
      <c r="A26" s="62"/>
      <c r="B26">
        <v>2018</v>
      </c>
      <c r="C26" t="s">
        <v>24</v>
      </c>
      <c r="D26" t="s">
        <v>26</v>
      </c>
      <c r="E26">
        <v>25</v>
      </c>
      <c r="F26" t="s">
        <v>59</v>
      </c>
      <c r="G26" t="s">
        <v>60</v>
      </c>
      <c r="H26" t="s">
        <v>66</v>
      </c>
      <c r="J26" t="s">
        <v>73</v>
      </c>
      <c r="K26" s="31">
        <v>0.98409999999999997</v>
      </c>
      <c r="L26">
        <v>1.47</v>
      </c>
      <c r="M26" s="32" t="s">
        <v>64</v>
      </c>
    </row>
    <row r="27" spans="1:13" x14ac:dyDescent="0.25">
      <c r="A27" s="62"/>
      <c r="B27">
        <v>2018</v>
      </c>
      <c r="C27" t="s">
        <v>25</v>
      </c>
      <c r="D27" t="s">
        <v>26</v>
      </c>
      <c r="E27">
        <v>25</v>
      </c>
      <c r="F27" t="s">
        <v>59</v>
      </c>
      <c r="G27" t="s">
        <v>60</v>
      </c>
      <c r="H27" t="s">
        <v>66</v>
      </c>
      <c r="J27" t="s">
        <v>73</v>
      </c>
      <c r="K27" s="31">
        <v>0.98480000000000001</v>
      </c>
      <c r="L27">
        <v>0.62</v>
      </c>
      <c r="M27" s="32" t="s">
        <v>64</v>
      </c>
    </row>
    <row r="28" spans="1:13" x14ac:dyDescent="0.25">
      <c r="A28" s="33"/>
      <c r="M28" s="32"/>
    </row>
    <row r="29" spans="1:13" x14ac:dyDescent="0.25">
      <c r="A29" s="62">
        <v>43313</v>
      </c>
      <c r="B29">
        <v>2018</v>
      </c>
      <c r="C29" t="s">
        <v>27</v>
      </c>
      <c r="D29" t="s">
        <v>35</v>
      </c>
      <c r="E29">
        <v>500</v>
      </c>
      <c r="F29" t="s">
        <v>59</v>
      </c>
      <c r="G29" t="s">
        <v>74</v>
      </c>
      <c r="H29" t="s">
        <v>61</v>
      </c>
      <c r="I29" t="s">
        <v>62</v>
      </c>
      <c r="J29" t="s">
        <v>63</v>
      </c>
      <c r="K29" s="31">
        <v>1.0016</v>
      </c>
      <c r="L29">
        <v>5.78</v>
      </c>
      <c r="M29" s="32" t="s">
        <v>64</v>
      </c>
    </row>
    <row r="30" spans="1:13" x14ac:dyDescent="0.25">
      <c r="A30" s="62"/>
      <c r="B30">
        <v>2018</v>
      </c>
      <c r="C30" t="s">
        <v>28</v>
      </c>
      <c r="D30" t="s">
        <v>35</v>
      </c>
      <c r="E30">
        <v>500</v>
      </c>
      <c r="F30" t="s">
        <v>59</v>
      </c>
      <c r="G30" t="s">
        <v>74</v>
      </c>
      <c r="H30" t="s">
        <v>61</v>
      </c>
      <c r="I30" t="s">
        <v>62</v>
      </c>
      <c r="J30" t="s">
        <v>63</v>
      </c>
      <c r="K30" s="31">
        <v>0.97440000000000004</v>
      </c>
      <c r="L30">
        <v>5.0599999999999996</v>
      </c>
      <c r="M30" s="32" t="s">
        <v>64</v>
      </c>
    </row>
    <row r="31" spans="1:13" x14ac:dyDescent="0.25">
      <c r="A31" s="62"/>
      <c r="B31">
        <v>2018</v>
      </c>
      <c r="C31" t="s">
        <v>29</v>
      </c>
      <c r="D31" t="s">
        <v>35</v>
      </c>
      <c r="E31">
        <v>500</v>
      </c>
      <c r="F31" t="s">
        <v>59</v>
      </c>
      <c r="G31" t="s">
        <v>74</v>
      </c>
      <c r="H31" t="s">
        <v>61</v>
      </c>
      <c r="I31" t="s">
        <v>65</v>
      </c>
      <c r="J31" t="s">
        <v>63</v>
      </c>
      <c r="K31" s="31">
        <v>1.0096000000000001</v>
      </c>
      <c r="L31">
        <v>4.63</v>
      </c>
      <c r="M31" s="32" t="s">
        <v>64</v>
      </c>
    </row>
    <row r="32" spans="1:13" x14ac:dyDescent="0.25">
      <c r="A32" s="62"/>
      <c r="B32">
        <v>2018</v>
      </c>
      <c r="C32" t="s">
        <v>30</v>
      </c>
      <c r="D32" t="s">
        <v>35</v>
      </c>
      <c r="E32">
        <v>500</v>
      </c>
      <c r="F32" t="s">
        <v>59</v>
      </c>
      <c r="G32" t="s">
        <v>74</v>
      </c>
      <c r="H32" t="s">
        <v>61</v>
      </c>
      <c r="I32" t="s">
        <v>65</v>
      </c>
      <c r="J32" t="s">
        <v>63</v>
      </c>
      <c r="K32" s="31">
        <v>1.0004</v>
      </c>
      <c r="L32">
        <v>4.7</v>
      </c>
      <c r="M32" s="32" t="s">
        <v>64</v>
      </c>
    </row>
    <row r="33" spans="1:13" x14ac:dyDescent="0.25">
      <c r="A33" s="62"/>
      <c r="B33">
        <v>2018</v>
      </c>
      <c r="C33" t="s">
        <v>31</v>
      </c>
      <c r="D33" t="s">
        <v>35</v>
      </c>
      <c r="E33">
        <v>500</v>
      </c>
      <c r="F33" t="s">
        <v>59</v>
      </c>
      <c r="G33" t="s">
        <v>74</v>
      </c>
      <c r="H33" t="s">
        <v>66</v>
      </c>
      <c r="J33" t="s">
        <v>71</v>
      </c>
      <c r="K33" s="31">
        <v>1.0157</v>
      </c>
      <c r="L33">
        <v>6.17</v>
      </c>
      <c r="M33" s="32" t="s">
        <v>64</v>
      </c>
    </row>
    <row r="34" spans="1:13" x14ac:dyDescent="0.25">
      <c r="A34" s="62"/>
      <c r="B34">
        <v>2018</v>
      </c>
      <c r="C34" t="s">
        <v>32</v>
      </c>
      <c r="D34" t="s">
        <v>35</v>
      </c>
      <c r="E34">
        <v>500</v>
      </c>
      <c r="F34" t="s">
        <v>59</v>
      </c>
      <c r="G34" t="s">
        <v>74</v>
      </c>
      <c r="H34" t="s">
        <v>66</v>
      </c>
      <c r="J34" t="s">
        <v>72</v>
      </c>
      <c r="K34" s="31">
        <v>0.99309999999999998</v>
      </c>
      <c r="L34">
        <v>5.46</v>
      </c>
      <c r="M34" s="32" t="s">
        <v>64</v>
      </c>
    </row>
    <row r="35" spans="1:13" x14ac:dyDescent="0.25">
      <c r="A35" s="62"/>
      <c r="B35">
        <v>2018</v>
      </c>
      <c r="C35" t="s">
        <v>33</v>
      </c>
      <c r="D35" t="s">
        <v>35</v>
      </c>
      <c r="E35">
        <v>500</v>
      </c>
      <c r="F35" t="s">
        <v>59</v>
      </c>
      <c r="G35" t="s">
        <v>74</v>
      </c>
      <c r="H35" t="s">
        <v>66</v>
      </c>
      <c r="J35" t="s">
        <v>75</v>
      </c>
      <c r="K35" s="31">
        <v>0.98740000000000006</v>
      </c>
      <c r="L35">
        <v>4.53</v>
      </c>
      <c r="M35" s="32" t="s">
        <v>64</v>
      </c>
    </row>
    <row r="36" spans="1:13" x14ac:dyDescent="0.25">
      <c r="A36" s="63"/>
      <c r="B36" s="34">
        <v>2018</v>
      </c>
      <c r="C36" s="34" t="s">
        <v>129</v>
      </c>
      <c r="D36" s="34" t="s">
        <v>35</v>
      </c>
      <c r="E36" s="34">
        <v>500</v>
      </c>
      <c r="F36" s="34" t="s">
        <v>59</v>
      </c>
      <c r="G36" s="34" t="s">
        <v>74</v>
      </c>
      <c r="H36" s="34" t="s">
        <v>66</v>
      </c>
      <c r="I36" s="34"/>
      <c r="J36" s="34" t="s">
        <v>73</v>
      </c>
      <c r="K36" s="35">
        <v>1.0242</v>
      </c>
      <c r="L36" s="34">
        <v>2.4900000000000002</v>
      </c>
      <c r="M36" s="36" t="s">
        <v>64</v>
      </c>
    </row>
    <row r="38" spans="1:13" ht="15.6" customHeight="1" x14ac:dyDescent="0.25">
      <c r="A38" s="60" t="s">
        <v>37</v>
      </c>
      <c r="B38" s="28">
        <v>2019</v>
      </c>
      <c r="C38" s="28" t="s">
        <v>9</v>
      </c>
      <c r="D38" s="28" t="s">
        <v>17</v>
      </c>
      <c r="E38" s="28">
        <v>400</v>
      </c>
      <c r="F38" s="28" t="s">
        <v>59</v>
      </c>
      <c r="G38" s="28" t="s">
        <v>60</v>
      </c>
      <c r="H38" s="28" t="s">
        <v>61</v>
      </c>
      <c r="I38" s="28" t="s">
        <v>62</v>
      </c>
      <c r="J38" s="28" t="s">
        <v>63</v>
      </c>
      <c r="K38" s="29">
        <v>0.98229999999999995</v>
      </c>
      <c r="L38" s="29">
        <v>2E-3</v>
      </c>
      <c r="M38" s="30" t="s">
        <v>64</v>
      </c>
    </row>
    <row r="39" spans="1:13" x14ac:dyDescent="0.25">
      <c r="A39" s="58"/>
      <c r="B39">
        <v>2019</v>
      </c>
      <c r="C39" t="s">
        <v>10</v>
      </c>
      <c r="D39" t="s">
        <v>17</v>
      </c>
      <c r="E39">
        <v>400</v>
      </c>
      <c r="F39" t="s">
        <v>59</v>
      </c>
      <c r="G39" t="s">
        <v>60</v>
      </c>
      <c r="H39" t="s">
        <v>61</v>
      </c>
      <c r="I39" t="s">
        <v>62</v>
      </c>
      <c r="J39" t="s">
        <v>63</v>
      </c>
      <c r="K39" s="31">
        <v>0.98170000000000002</v>
      </c>
      <c r="L39" s="31">
        <v>1.6000000000000001E-3</v>
      </c>
      <c r="M39" s="32" t="s">
        <v>64</v>
      </c>
    </row>
    <row r="40" spans="1:13" x14ac:dyDescent="0.25">
      <c r="A40" s="58"/>
      <c r="B40">
        <v>2019</v>
      </c>
      <c r="C40" t="s">
        <v>11</v>
      </c>
      <c r="D40" t="s">
        <v>17</v>
      </c>
      <c r="E40">
        <v>400</v>
      </c>
      <c r="F40" t="s">
        <v>59</v>
      </c>
      <c r="G40" t="s">
        <v>60</v>
      </c>
      <c r="H40" t="s">
        <v>61</v>
      </c>
      <c r="I40" t="s">
        <v>65</v>
      </c>
      <c r="J40" t="s">
        <v>63</v>
      </c>
      <c r="K40" s="31">
        <v>0.98109999999999997</v>
      </c>
      <c r="L40" s="31">
        <v>0</v>
      </c>
      <c r="M40" s="32" t="s">
        <v>64</v>
      </c>
    </row>
    <row r="41" spans="1:13" x14ac:dyDescent="0.25">
      <c r="A41" s="58"/>
      <c r="B41">
        <v>2019</v>
      </c>
      <c r="C41" t="s">
        <v>12</v>
      </c>
      <c r="D41" t="s">
        <v>17</v>
      </c>
      <c r="E41">
        <v>400</v>
      </c>
      <c r="F41" t="s">
        <v>59</v>
      </c>
      <c r="G41" t="s">
        <v>60</v>
      </c>
      <c r="H41" t="s">
        <v>61</v>
      </c>
      <c r="I41" t="s">
        <v>65</v>
      </c>
      <c r="J41" t="s">
        <v>63</v>
      </c>
      <c r="K41" s="31">
        <v>0.98550000000000004</v>
      </c>
      <c r="L41" s="31">
        <v>3.8E-3</v>
      </c>
      <c r="M41" s="32" t="s">
        <v>64</v>
      </c>
    </row>
    <row r="42" spans="1:13" x14ac:dyDescent="0.25">
      <c r="A42" s="58"/>
      <c r="B42">
        <v>2019</v>
      </c>
      <c r="C42" t="s">
        <v>13</v>
      </c>
      <c r="D42" t="s">
        <v>17</v>
      </c>
      <c r="E42">
        <v>400</v>
      </c>
      <c r="F42" t="s">
        <v>59</v>
      </c>
      <c r="G42" t="s">
        <v>60</v>
      </c>
      <c r="H42" t="s">
        <v>66</v>
      </c>
      <c r="J42" t="s">
        <v>67</v>
      </c>
      <c r="K42" s="31">
        <v>0.98740000000000006</v>
      </c>
      <c r="L42" s="31">
        <v>4.0000000000000001E-3</v>
      </c>
      <c r="M42" s="32" t="s">
        <v>64</v>
      </c>
    </row>
    <row r="43" spans="1:13" x14ac:dyDescent="0.25">
      <c r="A43" s="58"/>
      <c r="B43">
        <v>2019</v>
      </c>
      <c r="C43" t="s">
        <v>14</v>
      </c>
      <c r="D43" t="s">
        <v>17</v>
      </c>
      <c r="E43">
        <v>400</v>
      </c>
      <c r="F43" t="s">
        <v>59</v>
      </c>
      <c r="G43" t="s">
        <v>60</v>
      </c>
      <c r="H43" t="s">
        <v>66</v>
      </c>
      <c r="J43" t="s">
        <v>67</v>
      </c>
      <c r="K43" s="31">
        <v>0.98860000000000003</v>
      </c>
      <c r="L43" s="31">
        <v>4.1999999999999997E-3</v>
      </c>
      <c r="M43" s="32" t="s">
        <v>64</v>
      </c>
    </row>
    <row r="44" spans="1:13" x14ac:dyDescent="0.25">
      <c r="A44" s="58"/>
      <c r="B44">
        <v>2019</v>
      </c>
      <c r="C44" t="s">
        <v>15</v>
      </c>
      <c r="D44" t="s">
        <v>17</v>
      </c>
      <c r="E44">
        <v>400</v>
      </c>
      <c r="F44" t="s">
        <v>59</v>
      </c>
      <c r="G44" t="s">
        <v>60</v>
      </c>
      <c r="H44" t="s">
        <v>66</v>
      </c>
      <c r="J44" t="s">
        <v>68</v>
      </c>
      <c r="K44" s="31">
        <v>0.9899</v>
      </c>
      <c r="L44" s="31">
        <v>7.1000000000000004E-3</v>
      </c>
      <c r="M44" s="32" t="s">
        <v>64</v>
      </c>
    </row>
    <row r="45" spans="1:13" x14ac:dyDescent="0.25">
      <c r="A45" s="58"/>
      <c r="B45">
        <v>2019</v>
      </c>
      <c r="C45" t="s">
        <v>16</v>
      </c>
      <c r="D45" t="s">
        <v>17</v>
      </c>
      <c r="E45">
        <v>400</v>
      </c>
      <c r="F45" t="s">
        <v>59</v>
      </c>
      <c r="G45" t="s">
        <v>60</v>
      </c>
      <c r="H45" t="s">
        <v>66</v>
      </c>
      <c r="J45" t="s">
        <v>68</v>
      </c>
      <c r="K45" s="31">
        <v>0.99050000000000005</v>
      </c>
      <c r="L45" s="31">
        <v>8.6E-3</v>
      </c>
      <c r="M45" s="32" t="s">
        <v>64</v>
      </c>
    </row>
    <row r="46" spans="1:13" x14ac:dyDescent="0.25">
      <c r="A46" s="33"/>
      <c r="M46" s="32"/>
    </row>
    <row r="47" spans="1:13" x14ac:dyDescent="0.25">
      <c r="A47" s="58" t="s">
        <v>37</v>
      </c>
      <c r="B47">
        <v>2019</v>
      </c>
      <c r="C47" t="s">
        <v>0</v>
      </c>
      <c r="D47" t="s">
        <v>8</v>
      </c>
      <c r="E47">
        <v>500</v>
      </c>
      <c r="F47" t="s">
        <v>59</v>
      </c>
      <c r="G47" t="s">
        <v>60</v>
      </c>
      <c r="H47" t="s">
        <v>61</v>
      </c>
      <c r="I47" t="s">
        <v>62</v>
      </c>
      <c r="J47" t="s">
        <v>63</v>
      </c>
      <c r="K47" s="31">
        <v>1.0254000000000001</v>
      </c>
      <c r="L47" s="31">
        <v>1.0699999999999999E-2</v>
      </c>
      <c r="M47" s="32" t="s">
        <v>64</v>
      </c>
    </row>
    <row r="48" spans="1:13" x14ac:dyDescent="0.25">
      <c r="A48" s="58"/>
      <c r="B48">
        <v>2019</v>
      </c>
      <c r="C48" t="s">
        <v>1</v>
      </c>
      <c r="D48" t="s">
        <v>8</v>
      </c>
      <c r="E48">
        <v>500</v>
      </c>
      <c r="F48" t="s">
        <v>59</v>
      </c>
      <c r="G48" t="s">
        <v>60</v>
      </c>
      <c r="H48" t="s">
        <v>61</v>
      </c>
      <c r="I48" t="s">
        <v>62</v>
      </c>
      <c r="J48" t="s">
        <v>63</v>
      </c>
      <c r="K48" s="31">
        <v>1.004</v>
      </c>
      <c r="L48" s="31">
        <v>1.24E-2</v>
      </c>
      <c r="M48" s="32" t="s">
        <v>64</v>
      </c>
    </row>
    <row r="49" spans="1:13" x14ac:dyDescent="0.25">
      <c r="A49" s="58"/>
      <c r="B49">
        <v>2019</v>
      </c>
      <c r="C49" t="s">
        <v>2</v>
      </c>
      <c r="D49" t="s">
        <v>8</v>
      </c>
      <c r="E49">
        <v>500</v>
      </c>
      <c r="F49" t="s">
        <v>59</v>
      </c>
      <c r="G49" t="s">
        <v>60</v>
      </c>
      <c r="H49" t="s">
        <v>61</v>
      </c>
      <c r="I49" t="s">
        <v>65</v>
      </c>
      <c r="J49" t="s">
        <v>63</v>
      </c>
      <c r="K49" s="31">
        <v>1.0108999999999999</v>
      </c>
      <c r="L49" s="31">
        <v>1.49E-2</v>
      </c>
      <c r="M49" s="32" t="s">
        <v>64</v>
      </c>
    </row>
    <row r="50" spans="1:13" x14ac:dyDescent="0.25">
      <c r="A50" s="58"/>
      <c r="B50">
        <v>2019</v>
      </c>
      <c r="C50" t="s">
        <v>3</v>
      </c>
      <c r="D50" t="s">
        <v>8</v>
      </c>
      <c r="E50">
        <v>500</v>
      </c>
      <c r="F50" t="s">
        <v>59</v>
      </c>
      <c r="G50" t="s">
        <v>60</v>
      </c>
      <c r="H50" t="s">
        <v>61</v>
      </c>
      <c r="I50" t="s">
        <v>65</v>
      </c>
      <c r="J50" t="s">
        <v>63</v>
      </c>
      <c r="K50" s="31">
        <v>0.99470000000000003</v>
      </c>
      <c r="L50" s="31">
        <v>2.0799999999999999E-2</v>
      </c>
      <c r="M50" s="32" t="s">
        <v>64</v>
      </c>
    </row>
    <row r="51" spans="1:13" x14ac:dyDescent="0.25">
      <c r="A51" s="58"/>
      <c r="B51">
        <v>2019</v>
      </c>
      <c r="C51" t="s">
        <v>4</v>
      </c>
      <c r="D51" t="s">
        <v>8</v>
      </c>
      <c r="E51">
        <v>500</v>
      </c>
      <c r="F51" t="s">
        <v>59</v>
      </c>
      <c r="G51" t="s">
        <v>60</v>
      </c>
      <c r="H51" t="s">
        <v>66</v>
      </c>
      <c r="J51" t="s">
        <v>67</v>
      </c>
      <c r="K51" s="31">
        <v>1.0048999999999999</v>
      </c>
      <c r="L51" s="31">
        <v>1.67E-2</v>
      </c>
      <c r="M51" s="32" t="s">
        <v>64</v>
      </c>
    </row>
    <row r="52" spans="1:13" x14ac:dyDescent="0.25">
      <c r="A52" s="58"/>
      <c r="B52">
        <v>2019</v>
      </c>
      <c r="C52" t="s">
        <v>5</v>
      </c>
      <c r="D52" t="s">
        <v>8</v>
      </c>
      <c r="E52">
        <v>500</v>
      </c>
      <c r="F52" t="s">
        <v>59</v>
      </c>
      <c r="G52" t="s">
        <v>60</v>
      </c>
      <c r="H52" t="s">
        <v>66</v>
      </c>
      <c r="J52" t="s">
        <v>67</v>
      </c>
      <c r="K52" s="31">
        <v>1.0119</v>
      </c>
      <c r="L52" s="31">
        <v>8.6E-3</v>
      </c>
      <c r="M52" s="32" t="s">
        <v>64</v>
      </c>
    </row>
    <row r="53" spans="1:13" x14ac:dyDescent="0.25">
      <c r="A53" s="58"/>
      <c r="B53">
        <v>2019</v>
      </c>
      <c r="C53" t="s">
        <v>6</v>
      </c>
      <c r="D53" t="s">
        <v>8</v>
      </c>
      <c r="E53">
        <v>500</v>
      </c>
      <c r="F53" t="s">
        <v>59</v>
      </c>
      <c r="G53" t="s">
        <v>60</v>
      </c>
      <c r="H53" t="s">
        <v>66</v>
      </c>
      <c r="J53" t="s">
        <v>69</v>
      </c>
      <c r="K53" s="31">
        <v>1.0043</v>
      </c>
      <c r="L53" s="31">
        <v>1.5599999999999999E-2</v>
      </c>
      <c r="M53" s="32" t="s">
        <v>64</v>
      </c>
    </row>
    <row r="54" spans="1:13" x14ac:dyDescent="0.25">
      <c r="A54" s="58"/>
      <c r="B54">
        <v>2019</v>
      </c>
      <c r="C54" t="s">
        <v>7</v>
      </c>
      <c r="D54" t="s">
        <v>8</v>
      </c>
      <c r="E54">
        <v>500</v>
      </c>
      <c r="F54" t="s">
        <v>59</v>
      </c>
      <c r="G54" t="s">
        <v>60</v>
      </c>
      <c r="H54" t="s">
        <v>66</v>
      </c>
      <c r="J54" t="s">
        <v>69</v>
      </c>
      <c r="K54" s="31">
        <v>1.0074000000000001</v>
      </c>
      <c r="L54" s="31">
        <v>2.0799999999999999E-2</v>
      </c>
      <c r="M54" s="32" t="s">
        <v>64</v>
      </c>
    </row>
    <row r="55" spans="1:13" x14ac:dyDescent="0.25">
      <c r="A55" s="33"/>
      <c r="M55" s="32"/>
    </row>
    <row r="56" spans="1:13" x14ac:dyDescent="0.25">
      <c r="A56" s="58" t="s">
        <v>37</v>
      </c>
      <c r="B56">
        <v>2019</v>
      </c>
      <c r="C56" t="s">
        <v>18</v>
      </c>
      <c r="D56" t="s">
        <v>26</v>
      </c>
      <c r="E56">
        <v>25</v>
      </c>
      <c r="F56" t="s">
        <v>59</v>
      </c>
      <c r="G56" t="s">
        <v>60</v>
      </c>
      <c r="H56" t="s">
        <v>61</v>
      </c>
      <c r="I56" t="s">
        <v>62</v>
      </c>
      <c r="J56" t="s">
        <v>63</v>
      </c>
      <c r="K56" s="31">
        <v>1.0346</v>
      </c>
      <c r="L56" s="31">
        <v>5.3E-3</v>
      </c>
      <c r="M56" s="32" t="s">
        <v>64</v>
      </c>
    </row>
    <row r="57" spans="1:13" x14ac:dyDescent="0.25">
      <c r="A57" s="58"/>
      <c r="B57">
        <v>2019</v>
      </c>
      <c r="C57" t="s">
        <v>19</v>
      </c>
      <c r="D57" t="s">
        <v>26</v>
      </c>
      <c r="E57">
        <v>25</v>
      </c>
      <c r="F57" t="s">
        <v>59</v>
      </c>
      <c r="G57" t="s">
        <v>60</v>
      </c>
      <c r="H57" t="s">
        <v>61</v>
      </c>
      <c r="I57" t="s">
        <v>62</v>
      </c>
      <c r="J57" t="s">
        <v>63</v>
      </c>
      <c r="K57" s="31">
        <v>1.0395000000000001</v>
      </c>
      <c r="L57" s="31">
        <v>6.7999999999999996E-3</v>
      </c>
      <c r="M57" s="32" t="s">
        <v>64</v>
      </c>
    </row>
    <row r="58" spans="1:13" x14ac:dyDescent="0.25">
      <c r="A58" s="58"/>
      <c r="B58">
        <v>2019</v>
      </c>
      <c r="C58" t="s">
        <v>20</v>
      </c>
      <c r="D58" t="s">
        <v>26</v>
      </c>
      <c r="E58">
        <v>25</v>
      </c>
      <c r="F58" t="s">
        <v>59</v>
      </c>
      <c r="G58" t="s">
        <v>60</v>
      </c>
      <c r="H58" t="s">
        <v>61</v>
      </c>
      <c r="I58" t="s">
        <v>65</v>
      </c>
      <c r="J58" t="s">
        <v>63</v>
      </c>
      <c r="K58" s="31">
        <v>1.0294000000000001</v>
      </c>
      <c r="L58" s="31">
        <v>4.5999999999999999E-3</v>
      </c>
      <c r="M58" s="32" t="s">
        <v>64</v>
      </c>
    </row>
    <row r="59" spans="1:13" x14ac:dyDescent="0.25">
      <c r="A59" s="58"/>
      <c r="B59">
        <v>2019</v>
      </c>
      <c r="C59" t="s">
        <v>21</v>
      </c>
      <c r="D59" t="s">
        <v>26</v>
      </c>
      <c r="E59">
        <v>25</v>
      </c>
      <c r="F59" t="s">
        <v>70</v>
      </c>
      <c r="G59" t="s">
        <v>60</v>
      </c>
      <c r="H59" t="s">
        <v>61</v>
      </c>
      <c r="I59" t="s">
        <v>65</v>
      </c>
      <c r="J59" t="s">
        <v>63</v>
      </c>
      <c r="K59" s="31">
        <v>1.0392999999999999</v>
      </c>
      <c r="L59" s="31">
        <v>3.5999999999999999E-3</v>
      </c>
      <c r="M59" s="32" t="s">
        <v>64</v>
      </c>
    </row>
    <row r="60" spans="1:13" x14ac:dyDescent="0.25">
      <c r="A60" s="58"/>
      <c r="B60">
        <v>2019</v>
      </c>
      <c r="C60" t="s">
        <v>22</v>
      </c>
      <c r="D60" t="s">
        <v>26</v>
      </c>
      <c r="E60">
        <v>25</v>
      </c>
      <c r="F60" t="s">
        <v>59</v>
      </c>
      <c r="G60" t="s">
        <v>60</v>
      </c>
      <c r="H60" t="s">
        <v>66</v>
      </c>
      <c r="J60" t="s">
        <v>71</v>
      </c>
      <c r="K60" s="31">
        <v>1.0389999999999999</v>
      </c>
      <c r="L60" s="31">
        <v>3.2000000000000002E-3</v>
      </c>
      <c r="M60" s="32" t="s">
        <v>64</v>
      </c>
    </row>
    <row r="61" spans="1:13" x14ac:dyDescent="0.25">
      <c r="A61" s="58"/>
      <c r="B61">
        <v>2019</v>
      </c>
      <c r="C61" t="s">
        <v>23</v>
      </c>
      <c r="D61" t="s">
        <v>26</v>
      </c>
      <c r="E61">
        <v>25</v>
      </c>
      <c r="F61" t="s">
        <v>59</v>
      </c>
      <c r="G61" t="s">
        <v>60</v>
      </c>
      <c r="H61" t="s">
        <v>66</v>
      </c>
      <c r="J61" t="s">
        <v>72</v>
      </c>
      <c r="K61" s="31">
        <v>1.0403</v>
      </c>
      <c r="L61" s="31">
        <v>5.8999999999999999E-3</v>
      </c>
      <c r="M61" s="32" t="s">
        <v>64</v>
      </c>
    </row>
    <row r="62" spans="1:13" x14ac:dyDescent="0.25">
      <c r="A62" s="58"/>
      <c r="B62">
        <v>2019</v>
      </c>
      <c r="C62" t="s">
        <v>24</v>
      </c>
      <c r="D62" t="s">
        <v>26</v>
      </c>
      <c r="E62">
        <v>25</v>
      </c>
      <c r="F62" t="s">
        <v>59</v>
      </c>
      <c r="G62" t="s">
        <v>60</v>
      </c>
      <c r="H62" t="s">
        <v>66</v>
      </c>
      <c r="J62" t="s">
        <v>73</v>
      </c>
      <c r="K62" s="31">
        <v>1.0349999999999999</v>
      </c>
      <c r="L62" s="31">
        <v>5.1000000000000004E-3</v>
      </c>
      <c r="M62" s="32" t="s">
        <v>64</v>
      </c>
    </row>
    <row r="63" spans="1:13" x14ac:dyDescent="0.25">
      <c r="A63" s="58"/>
      <c r="B63">
        <v>2019</v>
      </c>
      <c r="C63" t="s">
        <v>25</v>
      </c>
      <c r="D63" t="s">
        <v>26</v>
      </c>
      <c r="E63">
        <v>25</v>
      </c>
      <c r="F63" t="s">
        <v>59</v>
      </c>
      <c r="G63" t="s">
        <v>60</v>
      </c>
      <c r="H63" t="s">
        <v>66</v>
      </c>
      <c r="J63" t="s">
        <v>73</v>
      </c>
      <c r="K63" s="31">
        <v>1.0346</v>
      </c>
      <c r="L63" s="31">
        <v>5.3E-3</v>
      </c>
      <c r="M63" s="32" t="s">
        <v>64</v>
      </c>
    </row>
    <row r="64" spans="1:13" x14ac:dyDescent="0.25">
      <c r="A64" s="33"/>
      <c r="M64" s="32"/>
    </row>
    <row r="65" spans="1:13" x14ac:dyDescent="0.25">
      <c r="A65" s="58" t="s">
        <v>37</v>
      </c>
      <c r="B65">
        <v>2019</v>
      </c>
      <c r="C65" t="s">
        <v>27</v>
      </c>
      <c r="D65" t="s">
        <v>35</v>
      </c>
      <c r="E65">
        <v>500</v>
      </c>
      <c r="F65" t="s">
        <v>59</v>
      </c>
      <c r="G65" t="s">
        <v>74</v>
      </c>
      <c r="H65" t="s">
        <v>61</v>
      </c>
      <c r="I65" t="s">
        <v>62</v>
      </c>
      <c r="J65" t="s">
        <v>63</v>
      </c>
      <c r="K65" s="31">
        <v>0.93430000000000002</v>
      </c>
      <c r="L65">
        <v>2.12E-2</v>
      </c>
      <c r="M65" s="32" t="s">
        <v>64</v>
      </c>
    </row>
    <row r="66" spans="1:13" x14ac:dyDescent="0.25">
      <c r="A66" s="58"/>
      <c r="B66">
        <v>2019</v>
      </c>
      <c r="C66" t="s">
        <v>28</v>
      </c>
      <c r="D66" t="s">
        <v>35</v>
      </c>
      <c r="E66">
        <v>500</v>
      </c>
      <c r="F66" t="s">
        <v>59</v>
      </c>
      <c r="G66" t="s">
        <v>74</v>
      </c>
      <c r="H66" t="s">
        <v>61</v>
      </c>
      <c r="I66" t="s">
        <v>62</v>
      </c>
      <c r="J66" t="s">
        <v>63</v>
      </c>
      <c r="K66" s="31">
        <v>0.92179999999999995</v>
      </c>
      <c r="L66">
        <v>4.53E-2</v>
      </c>
      <c r="M66" s="32" t="s">
        <v>64</v>
      </c>
    </row>
    <row r="67" spans="1:13" x14ac:dyDescent="0.25">
      <c r="A67" s="58"/>
      <c r="B67">
        <v>2019</v>
      </c>
      <c r="C67" t="s">
        <v>29</v>
      </c>
      <c r="D67" t="s">
        <v>35</v>
      </c>
      <c r="E67">
        <v>500</v>
      </c>
      <c r="F67" t="s">
        <v>59</v>
      </c>
      <c r="G67" t="s">
        <v>74</v>
      </c>
      <c r="H67" t="s">
        <v>61</v>
      </c>
      <c r="I67" t="s">
        <v>65</v>
      </c>
      <c r="J67" t="s">
        <v>63</v>
      </c>
      <c r="K67" s="31">
        <v>0.89690000000000003</v>
      </c>
      <c r="L67">
        <v>3.1600000000000003E-2</v>
      </c>
      <c r="M67" s="32" t="s">
        <v>64</v>
      </c>
    </row>
    <row r="68" spans="1:13" x14ac:dyDescent="0.25">
      <c r="A68" s="58"/>
      <c r="B68">
        <v>2019</v>
      </c>
      <c r="C68" t="s">
        <v>30</v>
      </c>
      <c r="D68" t="s">
        <v>35</v>
      </c>
      <c r="E68">
        <v>500</v>
      </c>
      <c r="F68" t="s">
        <v>59</v>
      </c>
      <c r="G68" t="s">
        <v>74</v>
      </c>
      <c r="H68" t="s">
        <v>61</v>
      </c>
      <c r="I68" t="s">
        <v>65</v>
      </c>
      <c r="J68" t="s">
        <v>63</v>
      </c>
      <c r="K68" s="31">
        <v>0.92800000000000005</v>
      </c>
      <c r="L68">
        <v>1.6500000000000001E-2</v>
      </c>
      <c r="M68" s="32" t="s">
        <v>64</v>
      </c>
    </row>
    <row r="69" spans="1:13" x14ac:dyDescent="0.25">
      <c r="A69" s="58"/>
      <c r="B69">
        <v>2019</v>
      </c>
      <c r="C69" t="s">
        <v>31</v>
      </c>
      <c r="D69" t="s">
        <v>35</v>
      </c>
      <c r="E69">
        <v>500</v>
      </c>
      <c r="F69" t="s">
        <v>59</v>
      </c>
      <c r="G69" t="s">
        <v>74</v>
      </c>
      <c r="H69" t="s">
        <v>66</v>
      </c>
      <c r="J69" t="s">
        <v>71</v>
      </c>
      <c r="K69" s="31">
        <v>0.91249999999999998</v>
      </c>
      <c r="L69">
        <v>3.8899999999999997E-2</v>
      </c>
      <c r="M69" s="32" t="s">
        <v>64</v>
      </c>
    </row>
    <row r="70" spans="1:13" x14ac:dyDescent="0.25">
      <c r="A70" s="58"/>
      <c r="B70">
        <v>2019</v>
      </c>
      <c r="C70" t="s">
        <v>32</v>
      </c>
      <c r="D70" t="s">
        <v>35</v>
      </c>
      <c r="E70">
        <v>500</v>
      </c>
      <c r="F70" t="s">
        <v>59</v>
      </c>
      <c r="G70" t="s">
        <v>74</v>
      </c>
      <c r="H70" t="s">
        <v>66</v>
      </c>
      <c r="J70" t="s">
        <v>72</v>
      </c>
      <c r="K70" s="31">
        <v>0.91049999999999998</v>
      </c>
      <c r="L70">
        <v>5.4300000000000001E-2</v>
      </c>
      <c r="M70" s="32" t="s">
        <v>64</v>
      </c>
    </row>
    <row r="71" spans="1:13" x14ac:dyDescent="0.25">
      <c r="A71" s="58"/>
      <c r="B71">
        <v>2019</v>
      </c>
      <c r="C71" t="s">
        <v>33</v>
      </c>
      <c r="D71" t="s">
        <v>35</v>
      </c>
      <c r="E71">
        <v>500</v>
      </c>
      <c r="F71" t="s">
        <v>59</v>
      </c>
      <c r="G71" t="s">
        <v>74</v>
      </c>
      <c r="H71" t="s">
        <v>66</v>
      </c>
      <c r="J71" t="s">
        <v>75</v>
      </c>
      <c r="K71" s="31">
        <v>0.86129999999999995</v>
      </c>
      <c r="L71">
        <v>2.7699999999999999E-2</v>
      </c>
      <c r="M71" s="32" t="s">
        <v>64</v>
      </c>
    </row>
    <row r="72" spans="1:13" x14ac:dyDescent="0.25">
      <c r="A72" s="59"/>
      <c r="B72" s="34">
        <v>2019</v>
      </c>
      <c r="C72" s="34" t="s">
        <v>129</v>
      </c>
      <c r="D72" s="34" t="s">
        <v>35</v>
      </c>
      <c r="E72" s="34">
        <v>500</v>
      </c>
      <c r="F72" s="34" t="s">
        <v>59</v>
      </c>
      <c r="G72" s="34" t="s">
        <v>74</v>
      </c>
      <c r="H72" s="34" t="s">
        <v>66</v>
      </c>
      <c r="I72" s="34"/>
      <c r="J72" s="34" t="s">
        <v>73</v>
      </c>
      <c r="K72" s="35">
        <v>0.88590000000000002</v>
      </c>
      <c r="L72" s="34">
        <v>5.1799999999999999E-2</v>
      </c>
      <c r="M72" s="36" t="s">
        <v>64</v>
      </c>
    </row>
    <row r="74" spans="1:13" ht="28.9" customHeight="1" x14ac:dyDescent="0.25">
      <c r="A74" s="60" t="s">
        <v>36</v>
      </c>
      <c r="B74" s="28">
        <v>2021</v>
      </c>
      <c r="C74" s="28" t="s">
        <v>9</v>
      </c>
      <c r="D74" s="28" t="s">
        <v>17</v>
      </c>
      <c r="E74" s="28">
        <v>400</v>
      </c>
      <c r="F74" s="28" t="s">
        <v>59</v>
      </c>
      <c r="G74" s="28" t="s">
        <v>60</v>
      </c>
      <c r="H74" s="28" t="s">
        <v>61</v>
      </c>
      <c r="I74" s="28" t="s">
        <v>62</v>
      </c>
      <c r="J74" s="28" t="s">
        <v>63</v>
      </c>
      <c r="K74" s="65" t="s">
        <v>76</v>
      </c>
      <c r="L74" s="65"/>
      <c r="M74" s="67"/>
    </row>
    <row r="75" spans="1:13" x14ac:dyDescent="0.25">
      <c r="A75" s="58"/>
      <c r="B75" s="64">
        <v>2021</v>
      </c>
      <c r="C75" s="64" t="s">
        <v>10</v>
      </c>
      <c r="D75" s="64" t="s">
        <v>17</v>
      </c>
      <c r="E75" s="64">
        <v>400</v>
      </c>
      <c r="F75" s="64" t="s">
        <v>59</v>
      </c>
      <c r="G75" s="64" t="s">
        <v>60</v>
      </c>
      <c r="H75" s="64" t="s">
        <v>61</v>
      </c>
      <c r="I75" s="64" t="s">
        <v>62</v>
      </c>
      <c r="J75" s="64" t="s">
        <v>63</v>
      </c>
      <c r="K75" s="66" t="s">
        <v>76</v>
      </c>
      <c r="L75" s="66"/>
      <c r="M75" s="68"/>
    </row>
    <row r="76" spans="1:13" x14ac:dyDescent="0.25">
      <c r="A76" s="58"/>
      <c r="B76" s="64">
        <v>2021</v>
      </c>
      <c r="C76" s="64" t="s">
        <v>11</v>
      </c>
      <c r="D76" s="64" t="s">
        <v>17</v>
      </c>
      <c r="E76" s="64">
        <v>400</v>
      </c>
      <c r="F76" s="64" t="s">
        <v>59</v>
      </c>
      <c r="G76" s="64" t="s">
        <v>60</v>
      </c>
      <c r="H76" s="64" t="s">
        <v>61</v>
      </c>
      <c r="I76" s="64" t="s">
        <v>65</v>
      </c>
      <c r="J76" s="64" t="s">
        <v>63</v>
      </c>
      <c r="K76" s="66" t="s">
        <v>76</v>
      </c>
      <c r="L76" s="66"/>
      <c r="M76" s="68"/>
    </row>
    <row r="77" spans="1:13" x14ac:dyDescent="0.25">
      <c r="A77" s="58"/>
      <c r="B77" s="64">
        <v>2021</v>
      </c>
      <c r="C77" s="64" t="s">
        <v>12</v>
      </c>
      <c r="D77" s="64" t="s">
        <v>17</v>
      </c>
      <c r="E77" s="64">
        <v>400</v>
      </c>
      <c r="F77" s="64" t="s">
        <v>59</v>
      </c>
      <c r="G77" s="64" t="s">
        <v>60</v>
      </c>
      <c r="H77" s="64" t="s">
        <v>61</v>
      </c>
      <c r="I77" s="64" t="s">
        <v>65</v>
      </c>
      <c r="J77" s="64" t="s">
        <v>63</v>
      </c>
      <c r="K77" s="66" t="s">
        <v>76</v>
      </c>
      <c r="L77" s="66"/>
      <c r="M77" s="68"/>
    </row>
    <row r="78" spans="1:13" x14ac:dyDescent="0.25">
      <c r="A78" s="58"/>
      <c r="B78" s="64">
        <v>2021</v>
      </c>
      <c r="C78" s="64" t="s">
        <v>13</v>
      </c>
      <c r="D78" s="64" t="s">
        <v>17</v>
      </c>
      <c r="E78" s="64">
        <v>400</v>
      </c>
      <c r="F78" s="64" t="s">
        <v>59</v>
      </c>
      <c r="G78" s="64" t="s">
        <v>60</v>
      </c>
      <c r="H78" s="64" t="s">
        <v>66</v>
      </c>
      <c r="I78" s="64"/>
      <c r="J78" s="64" t="s">
        <v>67</v>
      </c>
      <c r="K78" s="66" t="s">
        <v>76</v>
      </c>
      <c r="L78" s="66"/>
      <c r="M78" s="68"/>
    </row>
    <row r="79" spans="1:13" x14ac:dyDescent="0.25">
      <c r="A79" s="58"/>
      <c r="B79" s="64">
        <v>2021</v>
      </c>
      <c r="C79" s="64" t="s">
        <v>14</v>
      </c>
      <c r="D79" s="64" t="s">
        <v>17</v>
      </c>
      <c r="E79" s="64">
        <v>400</v>
      </c>
      <c r="F79" s="64" t="s">
        <v>59</v>
      </c>
      <c r="G79" s="64" t="s">
        <v>60</v>
      </c>
      <c r="H79" s="64" t="s">
        <v>66</v>
      </c>
      <c r="I79" s="64"/>
      <c r="J79" s="64" t="s">
        <v>67</v>
      </c>
      <c r="K79" s="66" t="s">
        <v>76</v>
      </c>
      <c r="L79" s="66"/>
      <c r="M79" s="68"/>
    </row>
    <row r="80" spans="1:13" x14ac:dyDescent="0.25">
      <c r="A80" s="58"/>
      <c r="B80" s="64">
        <v>2021</v>
      </c>
      <c r="C80" s="64" t="s">
        <v>15</v>
      </c>
      <c r="D80" s="64" t="s">
        <v>17</v>
      </c>
      <c r="E80" s="64">
        <v>400</v>
      </c>
      <c r="F80" s="64" t="s">
        <v>59</v>
      </c>
      <c r="G80" s="64" t="s">
        <v>60</v>
      </c>
      <c r="H80" s="64" t="s">
        <v>66</v>
      </c>
      <c r="I80" s="64"/>
      <c r="J80" s="64" t="s">
        <v>68</v>
      </c>
      <c r="K80" s="66" t="s">
        <v>76</v>
      </c>
      <c r="L80" s="66"/>
      <c r="M80" s="68"/>
    </row>
    <row r="81" spans="1:13" x14ac:dyDescent="0.25">
      <c r="A81" s="58"/>
      <c r="B81" s="64">
        <v>2021</v>
      </c>
      <c r="C81" s="64" t="s">
        <v>16</v>
      </c>
      <c r="D81" s="64" t="s">
        <v>17</v>
      </c>
      <c r="E81" s="64">
        <v>400</v>
      </c>
      <c r="F81" s="64" t="s">
        <v>59</v>
      </c>
      <c r="G81" s="64" t="s">
        <v>60</v>
      </c>
      <c r="H81" s="64" t="s">
        <v>66</v>
      </c>
      <c r="I81" s="64"/>
      <c r="J81" s="64" t="s">
        <v>68</v>
      </c>
      <c r="K81" s="66" t="s">
        <v>76</v>
      </c>
      <c r="L81" s="66"/>
      <c r="M81" s="68"/>
    </row>
    <row r="82" spans="1:13" x14ac:dyDescent="0.25">
      <c r="A82" s="33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32"/>
    </row>
    <row r="83" spans="1:13" x14ac:dyDescent="0.25">
      <c r="A83" s="58" t="s">
        <v>36</v>
      </c>
      <c r="B83" s="64">
        <v>2021</v>
      </c>
      <c r="C83" s="64" t="s">
        <v>0</v>
      </c>
      <c r="D83" s="64" t="s">
        <v>8</v>
      </c>
      <c r="E83" s="64">
        <v>500</v>
      </c>
      <c r="F83" s="64" t="s">
        <v>59</v>
      </c>
      <c r="G83" s="64" t="s">
        <v>60</v>
      </c>
      <c r="H83" s="64" t="s">
        <v>61</v>
      </c>
      <c r="I83" s="64" t="s">
        <v>62</v>
      </c>
      <c r="J83" s="64" t="s">
        <v>63</v>
      </c>
      <c r="K83" s="66" t="s">
        <v>76</v>
      </c>
      <c r="L83" s="66"/>
      <c r="M83" s="68"/>
    </row>
    <row r="84" spans="1:13" x14ac:dyDescent="0.25">
      <c r="A84" s="58"/>
      <c r="B84" s="64">
        <v>2021</v>
      </c>
      <c r="C84" s="64" t="s">
        <v>1</v>
      </c>
      <c r="D84" s="64" t="s">
        <v>8</v>
      </c>
      <c r="E84" s="64">
        <v>500</v>
      </c>
      <c r="F84" s="64" t="s">
        <v>59</v>
      </c>
      <c r="G84" s="64" t="s">
        <v>60</v>
      </c>
      <c r="H84" s="64" t="s">
        <v>61</v>
      </c>
      <c r="I84" s="64" t="s">
        <v>62</v>
      </c>
      <c r="J84" s="64" t="s">
        <v>63</v>
      </c>
      <c r="K84" s="66" t="s">
        <v>76</v>
      </c>
      <c r="L84" s="66"/>
      <c r="M84" s="68"/>
    </row>
    <row r="85" spans="1:13" x14ac:dyDescent="0.25">
      <c r="A85" s="58"/>
      <c r="B85" s="64">
        <v>2021</v>
      </c>
      <c r="C85" s="64" t="s">
        <v>2</v>
      </c>
      <c r="D85" s="64" t="s">
        <v>8</v>
      </c>
      <c r="E85" s="64">
        <v>500</v>
      </c>
      <c r="F85" s="64" t="s">
        <v>59</v>
      </c>
      <c r="G85" s="64" t="s">
        <v>60</v>
      </c>
      <c r="H85" s="64" t="s">
        <v>61</v>
      </c>
      <c r="I85" s="64" t="s">
        <v>65</v>
      </c>
      <c r="J85" s="64" t="s">
        <v>63</v>
      </c>
      <c r="K85" s="66" t="s">
        <v>76</v>
      </c>
      <c r="L85" s="66"/>
      <c r="M85" s="68"/>
    </row>
    <row r="86" spans="1:13" x14ac:dyDescent="0.25">
      <c r="A86" s="58"/>
      <c r="B86" s="64">
        <v>2021</v>
      </c>
      <c r="C86" s="64" t="s">
        <v>3</v>
      </c>
      <c r="D86" s="64" t="s">
        <v>8</v>
      </c>
      <c r="E86" s="64">
        <v>500</v>
      </c>
      <c r="F86" s="64" t="s">
        <v>59</v>
      </c>
      <c r="G86" s="64" t="s">
        <v>60</v>
      </c>
      <c r="H86" s="64" t="s">
        <v>61</v>
      </c>
      <c r="I86" s="64" t="s">
        <v>65</v>
      </c>
      <c r="J86" s="64" t="s">
        <v>63</v>
      </c>
      <c r="K86" s="66" t="s">
        <v>76</v>
      </c>
      <c r="L86" s="66"/>
      <c r="M86" s="68"/>
    </row>
    <row r="87" spans="1:13" x14ac:dyDescent="0.25">
      <c r="A87" s="58"/>
      <c r="B87" s="64">
        <v>2021</v>
      </c>
      <c r="C87" s="64" t="s">
        <v>4</v>
      </c>
      <c r="D87" s="64" t="s">
        <v>8</v>
      </c>
      <c r="E87" s="64">
        <v>500</v>
      </c>
      <c r="F87" s="64" t="s">
        <v>59</v>
      </c>
      <c r="G87" s="64" t="s">
        <v>60</v>
      </c>
      <c r="H87" s="64" t="s">
        <v>66</v>
      </c>
      <c r="I87" s="64"/>
      <c r="J87" s="64" t="s">
        <v>67</v>
      </c>
      <c r="K87" s="66" t="s">
        <v>76</v>
      </c>
      <c r="L87" s="66"/>
      <c r="M87" s="68"/>
    </row>
    <row r="88" spans="1:13" x14ac:dyDescent="0.25">
      <c r="A88" s="58"/>
      <c r="B88" s="64">
        <v>2021</v>
      </c>
      <c r="C88" s="64" t="s">
        <v>5</v>
      </c>
      <c r="D88" s="64" t="s">
        <v>8</v>
      </c>
      <c r="E88" s="64">
        <v>500</v>
      </c>
      <c r="F88" s="64" t="s">
        <v>59</v>
      </c>
      <c r="G88" s="64" t="s">
        <v>60</v>
      </c>
      <c r="H88" s="64" t="s">
        <v>66</v>
      </c>
      <c r="I88" s="64"/>
      <c r="J88" s="64" t="s">
        <v>67</v>
      </c>
      <c r="K88" s="66" t="s">
        <v>76</v>
      </c>
      <c r="L88" s="66"/>
      <c r="M88" s="68"/>
    </row>
    <row r="89" spans="1:13" x14ac:dyDescent="0.25">
      <c r="A89" s="58"/>
      <c r="B89" s="64">
        <v>2021</v>
      </c>
      <c r="C89" s="64" t="s">
        <v>6</v>
      </c>
      <c r="D89" s="64" t="s">
        <v>8</v>
      </c>
      <c r="E89" s="64">
        <v>500</v>
      </c>
      <c r="F89" s="64" t="s">
        <v>59</v>
      </c>
      <c r="G89" s="64" t="s">
        <v>60</v>
      </c>
      <c r="H89" s="64" t="s">
        <v>66</v>
      </c>
      <c r="I89" s="64"/>
      <c r="J89" s="64" t="s">
        <v>69</v>
      </c>
      <c r="K89" s="66" t="s">
        <v>76</v>
      </c>
      <c r="L89" s="66"/>
      <c r="M89" s="68"/>
    </row>
    <row r="90" spans="1:13" x14ac:dyDescent="0.25">
      <c r="A90" s="58"/>
      <c r="B90" s="64">
        <v>2021</v>
      </c>
      <c r="C90" s="64" t="s">
        <v>7</v>
      </c>
      <c r="D90" s="64" t="s">
        <v>8</v>
      </c>
      <c r="E90" s="64">
        <v>500</v>
      </c>
      <c r="F90" s="64" t="s">
        <v>59</v>
      </c>
      <c r="G90" s="64" t="s">
        <v>60</v>
      </c>
      <c r="H90" s="64" t="s">
        <v>66</v>
      </c>
      <c r="I90" s="64"/>
      <c r="J90" s="64" t="s">
        <v>69</v>
      </c>
      <c r="K90" s="66" t="s">
        <v>76</v>
      </c>
      <c r="L90" s="66"/>
      <c r="M90" s="68"/>
    </row>
    <row r="91" spans="1:13" x14ac:dyDescent="0.25">
      <c r="A91" s="33"/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32"/>
    </row>
    <row r="92" spans="1:13" x14ac:dyDescent="0.25">
      <c r="A92" s="58" t="s">
        <v>36</v>
      </c>
      <c r="B92" s="64">
        <v>2021</v>
      </c>
      <c r="C92" s="64" t="s">
        <v>18</v>
      </c>
      <c r="D92" s="64" t="s">
        <v>26</v>
      </c>
      <c r="E92" s="64">
        <v>25</v>
      </c>
      <c r="F92" s="64" t="s">
        <v>59</v>
      </c>
      <c r="G92" s="64" t="s">
        <v>60</v>
      </c>
      <c r="H92" s="64" t="s">
        <v>61</v>
      </c>
      <c r="I92" s="64" t="s">
        <v>62</v>
      </c>
      <c r="J92" s="64" t="s">
        <v>63</v>
      </c>
      <c r="K92" s="66" t="s">
        <v>76</v>
      </c>
      <c r="L92" s="66"/>
      <c r="M92" s="68"/>
    </row>
    <row r="93" spans="1:13" x14ac:dyDescent="0.25">
      <c r="A93" s="58"/>
      <c r="B93" s="64">
        <v>2021</v>
      </c>
      <c r="C93" s="64" t="s">
        <v>19</v>
      </c>
      <c r="D93" s="64" t="s">
        <v>26</v>
      </c>
      <c r="E93" s="64">
        <v>25</v>
      </c>
      <c r="F93" s="64" t="s">
        <v>59</v>
      </c>
      <c r="G93" s="64" t="s">
        <v>60</v>
      </c>
      <c r="H93" s="64" t="s">
        <v>61</v>
      </c>
      <c r="I93" s="64" t="s">
        <v>62</v>
      </c>
      <c r="J93" s="64" t="s">
        <v>63</v>
      </c>
      <c r="K93" s="66" t="s">
        <v>76</v>
      </c>
      <c r="L93" s="66"/>
      <c r="M93" s="68"/>
    </row>
    <row r="94" spans="1:13" x14ac:dyDescent="0.25">
      <c r="A94" s="58"/>
      <c r="B94" s="64">
        <v>2021</v>
      </c>
      <c r="C94" s="64" t="s">
        <v>20</v>
      </c>
      <c r="D94" s="64" t="s">
        <v>26</v>
      </c>
      <c r="E94" s="64">
        <v>25</v>
      </c>
      <c r="F94" s="64" t="s">
        <v>59</v>
      </c>
      <c r="G94" s="64" t="s">
        <v>60</v>
      </c>
      <c r="H94" s="64" t="s">
        <v>61</v>
      </c>
      <c r="I94" s="64" t="s">
        <v>65</v>
      </c>
      <c r="J94" s="64" t="s">
        <v>63</v>
      </c>
      <c r="K94" s="66" t="s">
        <v>76</v>
      </c>
      <c r="L94" s="66"/>
      <c r="M94" s="68"/>
    </row>
    <row r="95" spans="1:13" x14ac:dyDescent="0.25">
      <c r="A95" s="58"/>
      <c r="B95" s="64">
        <v>2021</v>
      </c>
      <c r="C95" s="64" t="s">
        <v>21</v>
      </c>
      <c r="D95" s="64" t="s">
        <v>26</v>
      </c>
      <c r="E95" s="64">
        <v>25</v>
      </c>
      <c r="F95" s="64" t="s">
        <v>70</v>
      </c>
      <c r="G95" s="64" t="s">
        <v>60</v>
      </c>
      <c r="H95" s="64" t="s">
        <v>61</v>
      </c>
      <c r="I95" s="64" t="s">
        <v>65</v>
      </c>
      <c r="J95" s="64" t="s">
        <v>63</v>
      </c>
      <c r="K95" s="66" t="s">
        <v>76</v>
      </c>
      <c r="L95" s="66"/>
      <c r="M95" s="68"/>
    </row>
    <row r="96" spans="1:13" x14ac:dyDescent="0.25">
      <c r="A96" s="58"/>
      <c r="B96" s="64">
        <v>2021</v>
      </c>
      <c r="C96" s="64" t="s">
        <v>22</v>
      </c>
      <c r="D96" s="64" t="s">
        <v>26</v>
      </c>
      <c r="E96" s="64">
        <v>25</v>
      </c>
      <c r="F96" s="64" t="s">
        <v>59</v>
      </c>
      <c r="G96" s="64" t="s">
        <v>60</v>
      </c>
      <c r="H96" s="64" t="s">
        <v>66</v>
      </c>
      <c r="I96" s="64"/>
      <c r="J96" s="64" t="s">
        <v>71</v>
      </c>
      <c r="K96" s="66" t="s">
        <v>76</v>
      </c>
      <c r="L96" s="66"/>
      <c r="M96" s="68"/>
    </row>
    <row r="97" spans="1:13" x14ac:dyDescent="0.25">
      <c r="A97" s="58"/>
      <c r="B97" s="64">
        <v>2021</v>
      </c>
      <c r="C97" s="64" t="s">
        <v>23</v>
      </c>
      <c r="D97" s="64" t="s">
        <v>26</v>
      </c>
      <c r="E97" s="64">
        <v>25</v>
      </c>
      <c r="F97" s="64" t="s">
        <v>59</v>
      </c>
      <c r="G97" s="64" t="s">
        <v>60</v>
      </c>
      <c r="H97" s="64" t="s">
        <v>66</v>
      </c>
      <c r="I97" s="64"/>
      <c r="J97" s="64" t="s">
        <v>72</v>
      </c>
      <c r="K97" s="66" t="s">
        <v>76</v>
      </c>
      <c r="L97" s="66"/>
      <c r="M97" s="68"/>
    </row>
    <row r="98" spans="1:13" x14ac:dyDescent="0.25">
      <c r="A98" s="58"/>
      <c r="B98" s="64">
        <v>2021</v>
      </c>
      <c r="C98" s="64" t="s">
        <v>24</v>
      </c>
      <c r="D98" s="64" t="s">
        <v>26</v>
      </c>
      <c r="E98" s="64">
        <v>25</v>
      </c>
      <c r="F98" s="64" t="s">
        <v>59</v>
      </c>
      <c r="G98" s="64" t="s">
        <v>60</v>
      </c>
      <c r="H98" s="64" t="s">
        <v>66</v>
      </c>
      <c r="I98" s="64"/>
      <c r="J98" s="64" t="s">
        <v>73</v>
      </c>
      <c r="K98" s="66" t="s">
        <v>76</v>
      </c>
      <c r="L98" s="66"/>
      <c r="M98" s="68"/>
    </row>
    <row r="99" spans="1:13" x14ac:dyDescent="0.25">
      <c r="A99" s="58"/>
      <c r="B99" s="64">
        <v>2021</v>
      </c>
      <c r="C99" s="64" t="s">
        <v>25</v>
      </c>
      <c r="D99" s="64" t="s">
        <v>26</v>
      </c>
      <c r="E99" s="64">
        <v>25</v>
      </c>
      <c r="F99" s="64" t="s">
        <v>59</v>
      </c>
      <c r="G99" s="64" t="s">
        <v>60</v>
      </c>
      <c r="H99" s="64" t="s">
        <v>66</v>
      </c>
      <c r="I99" s="64"/>
      <c r="J99" s="64" t="s">
        <v>73</v>
      </c>
      <c r="K99" s="66" t="s">
        <v>76</v>
      </c>
      <c r="L99" s="66"/>
      <c r="M99" s="68"/>
    </row>
    <row r="100" spans="1:13" x14ac:dyDescent="0.25">
      <c r="A100" s="33"/>
      <c r="B100" s="64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32"/>
    </row>
    <row r="101" spans="1:13" x14ac:dyDescent="0.25">
      <c r="A101" s="58" t="s">
        <v>36</v>
      </c>
      <c r="B101" s="64">
        <v>2021</v>
      </c>
      <c r="C101" s="64" t="s">
        <v>27</v>
      </c>
      <c r="D101" s="64" t="s">
        <v>35</v>
      </c>
      <c r="E101" s="64">
        <v>500</v>
      </c>
      <c r="F101" s="64" t="s">
        <v>59</v>
      </c>
      <c r="G101" s="64" t="s">
        <v>74</v>
      </c>
      <c r="H101" s="64" t="s">
        <v>61</v>
      </c>
      <c r="I101" s="64" t="s">
        <v>62</v>
      </c>
      <c r="J101" s="64" t="s">
        <v>63</v>
      </c>
      <c r="K101" s="66" t="s">
        <v>76</v>
      </c>
      <c r="L101" s="66"/>
      <c r="M101" s="68"/>
    </row>
    <row r="102" spans="1:13" x14ac:dyDescent="0.25">
      <c r="A102" s="58"/>
      <c r="B102" s="64">
        <v>2021</v>
      </c>
      <c r="C102" s="64" t="s">
        <v>28</v>
      </c>
      <c r="D102" s="64" t="s">
        <v>35</v>
      </c>
      <c r="E102" s="64">
        <v>500</v>
      </c>
      <c r="F102" s="64" t="s">
        <v>59</v>
      </c>
      <c r="G102" s="64" t="s">
        <v>74</v>
      </c>
      <c r="H102" s="64" t="s">
        <v>61</v>
      </c>
      <c r="I102" s="64" t="s">
        <v>62</v>
      </c>
      <c r="J102" s="64" t="s">
        <v>63</v>
      </c>
      <c r="K102" s="66" t="s">
        <v>76</v>
      </c>
      <c r="L102" s="66"/>
      <c r="M102" s="68"/>
    </row>
    <row r="103" spans="1:13" x14ac:dyDescent="0.25">
      <c r="A103" s="58"/>
      <c r="B103" s="64">
        <v>2021</v>
      </c>
      <c r="C103" s="64" t="s">
        <v>29</v>
      </c>
      <c r="D103" s="64" t="s">
        <v>35</v>
      </c>
      <c r="E103" s="64">
        <v>500</v>
      </c>
      <c r="F103" s="64" t="s">
        <v>59</v>
      </c>
      <c r="G103" s="64" t="s">
        <v>74</v>
      </c>
      <c r="H103" s="64" t="s">
        <v>61</v>
      </c>
      <c r="I103" s="64" t="s">
        <v>65</v>
      </c>
      <c r="J103" s="64" t="s">
        <v>63</v>
      </c>
      <c r="K103" s="66" t="s">
        <v>76</v>
      </c>
      <c r="L103" s="66"/>
      <c r="M103" s="68"/>
    </row>
    <row r="104" spans="1:13" x14ac:dyDescent="0.25">
      <c r="A104" s="58"/>
      <c r="B104" s="64">
        <v>2021</v>
      </c>
      <c r="C104" s="64" t="s">
        <v>30</v>
      </c>
      <c r="D104" s="64" t="s">
        <v>35</v>
      </c>
      <c r="E104" s="64">
        <v>500</v>
      </c>
      <c r="F104" s="64" t="s">
        <v>59</v>
      </c>
      <c r="G104" s="64" t="s">
        <v>74</v>
      </c>
      <c r="H104" s="64" t="s">
        <v>61</v>
      </c>
      <c r="I104" s="64" t="s">
        <v>65</v>
      </c>
      <c r="J104" s="64" t="s">
        <v>63</v>
      </c>
      <c r="K104" s="66" t="s">
        <v>76</v>
      </c>
      <c r="L104" s="66"/>
      <c r="M104" s="68"/>
    </row>
    <row r="105" spans="1:13" x14ac:dyDescent="0.25">
      <c r="A105" s="58"/>
      <c r="B105" s="64">
        <v>2021</v>
      </c>
      <c r="C105" s="64" t="s">
        <v>31</v>
      </c>
      <c r="D105" s="64" t="s">
        <v>35</v>
      </c>
      <c r="E105" s="64">
        <v>500</v>
      </c>
      <c r="F105" s="64" t="s">
        <v>59</v>
      </c>
      <c r="G105" s="64" t="s">
        <v>74</v>
      </c>
      <c r="H105" s="64" t="s">
        <v>66</v>
      </c>
      <c r="I105" s="64"/>
      <c r="J105" s="64" t="s">
        <v>71</v>
      </c>
      <c r="K105" s="66" t="s">
        <v>76</v>
      </c>
      <c r="L105" s="66"/>
      <c r="M105" s="68"/>
    </row>
    <row r="106" spans="1:13" x14ac:dyDescent="0.25">
      <c r="A106" s="58"/>
      <c r="B106" s="64">
        <v>2021</v>
      </c>
      <c r="C106" s="64" t="s">
        <v>32</v>
      </c>
      <c r="D106" s="64" t="s">
        <v>35</v>
      </c>
      <c r="E106" s="64">
        <v>500</v>
      </c>
      <c r="F106" s="64" t="s">
        <v>59</v>
      </c>
      <c r="G106" s="64" t="s">
        <v>74</v>
      </c>
      <c r="H106" s="64" t="s">
        <v>66</v>
      </c>
      <c r="I106" s="64"/>
      <c r="J106" s="64" t="s">
        <v>72</v>
      </c>
      <c r="K106" s="66" t="s">
        <v>76</v>
      </c>
      <c r="L106" s="66"/>
      <c r="M106" s="68"/>
    </row>
    <row r="107" spans="1:13" x14ac:dyDescent="0.25">
      <c r="A107" s="58"/>
      <c r="B107" s="64">
        <v>2021</v>
      </c>
      <c r="C107" s="64" t="s">
        <v>33</v>
      </c>
      <c r="D107" s="64" t="s">
        <v>35</v>
      </c>
      <c r="E107" s="64">
        <v>500</v>
      </c>
      <c r="F107" s="64" t="s">
        <v>59</v>
      </c>
      <c r="G107" s="64" t="s">
        <v>74</v>
      </c>
      <c r="H107" s="64" t="s">
        <v>66</v>
      </c>
      <c r="I107" s="64"/>
      <c r="J107" s="64" t="s">
        <v>75</v>
      </c>
      <c r="K107" s="66" t="s">
        <v>76</v>
      </c>
      <c r="L107" s="66"/>
      <c r="M107" s="68"/>
    </row>
    <row r="108" spans="1:13" x14ac:dyDescent="0.25">
      <c r="A108" s="59"/>
      <c r="B108" s="34">
        <v>2021</v>
      </c>
      <c r="C108" s="34" t="s">
        <v>129</v>
      </c>
      <c r="D108" s="34" t="s">
        <v>35</v>
      </c>
      <c r="E108" s="34">
        <v>500</v>
      </c>
      <c r="F108" s="34" t="s">
        <v>59</v>
      </c>
      <c r="G108" s="34" t="s">
        <v>74</v>
      </c>
      <c r="H108" s="34" t="s">
        <v>66</v>
      </c>
      <c r="I108" s="34"/>
      <c r="J108" s="34" t="s">
        <v>73</v>
      </c>
      <c r="K108" s="69" t="s">
        <v>76</v>
      </c>
      <c r="L108" s="69"/>
      <c r="M108" s="70"/>
    </row>
  </sheetData>
  <mergeCells count="12">
    <mergeCell ref="A101:A108"/>
    <mergeCell ref="A2:A9"/>
    <mergeCell ref="A11:A18"/>
    <mergeCell ref="A20:A27"/>
    <mergeCell ref="A29:A36"/>
    <mergeCell ref="A38:A45"/>
    <mergeCell ref="A47:A54"/>
    <mergeCell ref="A56:A63"/>
    <mergeCell ref="A65:A72"/>
    <mergeCell ref="A74:A81"/>
    <mergeCell ref="A83:A90"/>
    <mergeCell ref="A92:A9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F0EA9-7E1B-4CA5-9C7C-030C281D9D1C}">
  <dimension ref="A1:M58"/>
  <sheetViews>
    <sheetView workbookViewId="0">
      <selection activeCell="F5" sqref="F5"/>
    </sheetView>
  </sheetViews>
  <sheetFormatPr defaultColWidth="8.85546875" defaultRowHeight="15" x14ac:dyDescent="0.25"/>
  <cols>
    <col min="3" max="3" width="16.42578125" customWidth="1"/>
    <col min="4" max="4" width="19.7109375" customWidth="1"/>
  </cols>
  <sheetData>
    <row r="1" spans="1:13" ht="30" x14ac:dyDescent="0.25">
      <c r="A1" s="3" t="s">
        <v>48</v>
      </c>
      <c r="B1" s="3" t="s">
        <v>78</v>
      </c>
      <c r="C1" s="3" t="s">
        <v>79</v>
      </c>
      <c r="D1" s="23" t="s">
        <v>128</v>
      </c>
      <c r="E1" s="22" t="s">
        <v>0</v>
      </c>
      <c r="F1" s="22" t="s">
        <v>1</v>
      </c>
      <c r="G1" s="22" t="s">
        <v>2</v>
      </c>
      <c r="H1" s="22" t="s">
        <v>3</v>
      </c>
      <c r="I1" s="22" t="s">
        <v>4</v>
      </c>
      <c r="J1" s="22" t="s">
        <v>5</v>
      </c>
      <c r="K1" s="22" t="s">
        <v>6</v>
      </c>
      <c r="L1" s="22" t="s">
        <v>7</v>
      </c>
      <c r="M1" s="22"/>
    </row>
    <row r="2" spans="1:13" x14ac:dyDescent="0.25">
      <c r="A2" s="3">
        <v>2018</v>
      </c>
      <c r="B2" s="3">
        <v>1</v>
      </c>
      <c r="C2" s="3" t="s">
        <v>80</v>
      </c>
      <c r="D2" s="3" t="s">
        <v>81</v>
      </c>
      <c r="E2" s="3" t="s">
        <v>81</v>
      </c>
      <c r="F2" s="3" t="s">
        <v>81</v>
      </c>
      <c r="G2" s="3" t="s">
        <v>81</v>
      </c>
      <c r="H2" s="3" t="s">
        <v>81</v>
      </c>
      <c r="I2" s="3" t="s">
        <v>81</v>
      </c>
      <c r="J2" s="3" t="s">
        <v>81</v>
      </c>
      <c r="K2" s="3" t="s">
        <v>81</v>
      </c>
      <c r="L2" s="3" t="s">
        <v>81</v>
      </c>
      <c r="M2" s="22"/>
    </row>
    <row r="3" spans="1:13" x14ac:dyDescent="0.25">
      <c r="A3" s="3">
        <v>2018</v>
      </c>
      <c r="B3" s="3">
        <v>2</v>
      </c>
      <c r="C3" s="3" t="s">
        <v>8</v>
      </c>
      <c r="D3" s="3">
        <v>1.8</v>
      </c>
      <c r="E3" s="3">
        <v>99.53</v>
      </c>
      <c r="F3" s="3">
        <v>99.53</v>
      </c>
      <c r="G3" s="3">
        <v>99.49</v>
      </c>
      <c r="H3" s="3">
        <v>99.55</v>
      </c>
      <c r="I3" s="3">
        <v>99.54</v>
      </c>
      <c r="J3" s="3">
        <v>99.52</v>
      </c>
      <c r="K3" s="3">
        <v>99.55</v>
      </c>
      <c r="L3" s="3">
        <v>99.51</v>
      </c>
      <c r="M3" s="22"/>
    </row>
    <row r="4" spans="1:13" x14ac:dyDescent="0.25">
      <c r="A4" s="3">
        <v>2018</v>
      </c>
      <c r="B4" s="3">
        <v>3</v>
      </c>
      <c r="C4" s="3" t="s">
        <v>81</v>
      </c>
      <c r="D4" s="3" t="s">
        <v>81</v>
      </c>
      <c r="E4" s="3" t="s">
        <v>81</v>
      </c>
      <c r="F4" s="3" t="s">
        <v>81</v>
      </c>
      <c r="G4" s="3" t="s">
        <v>81</v>
      </c>
      <c r="H4" s="3" t="s">
        <v>81</v>
      </c>
      <c r="I4" s="3" t="s">
        <v>81</v>
      </c>
      <c r="J4" s="3" t="s">
        <v>81</v>
      </c>
      <c r="K4" s="3" t="s">
        <v>81</v>
      </c>
      <c r="L4" s="3" t="s">
        <v>81</v>
      </c>
      <c r="M4" s="22"/>
    </row>
    <row r="5" spans="1:13" x14ac:dyDescent="0.25">
      <c r="A5" s="3">
        <v>2018</v>
      </c>
      <c r="B5" s="3">
        <v>4</v>
      </c>
      <c r="C5" s="3" t="s">
        <v>82</v>
      </c>
      <c r="D5" s="3">
        <v>3.0219999999999998</v>
      </c>
      <c r="E5" s="3">
        <v>0.01</v>
      </c>
      <c r="F5" s="3">
        <v>0.01</v>
      </c>
      <c r="G5" s="3">
        <v>0.01</v>
      </c>
      <c r="H5" s="3">
        <v>0.01</v>
      </c>
      <c r="I5" s="3">
        <v>0.01</v>
      </c>
      <c r="J5" s="3">
        <v>0.01</v>
      </c>
      <c r="K5" s="3">
        <v>0.01</v>
      </c>
      <c r="L5" s="3">
        <v>0.01</v>
      </c>
      <c r="M5" s="22"/>
    </row>
    <row r="6" spans="1:13" x14ac:dyDescent="0.25">
      <c r="A6" s="3">
        <v>2018</v>
      </c>
      <c r="B6" s="3">
        <v>5</v>
      </c>
      <c r="C6" s="3" t="s">
        <v>83</v>
      </c>
      <c r="D6" s="3">
        <v>3.109</v>
      </c>
      <c r="E6" s="3">
        <v>0.01</v>
      </c>
      <c r="F6" s="3">
        <v>0.01</v>
      </c>
      <c r="G6" s="3">
        <v>0.01</v>
      </c>
      <c r="H6" s="3">
        <v>0.01</v>
      </c>
      <c r="I6" s="3">
        <v>0.01</v>
      </c>
      <c r="J6" s="3">
        <v>0.01</v>
      </c>
      <c r="K6" s="3">
        <v>0.01</v>
      </c>
      <c r="L6" s="3">
        <v>0.01</v>
      </c>
      <c r="M6" s="22"/>
    </row>
    <row r="7" spans="1:13" x14ac:dyDescent="0.25">
      <c r="A7" s="3">
        <v>2018</v>
      </c>
      <c r="B7" s="3">
        <v>6</v>
      </c>
      <c r="C7" s="3" t="s">
        <v>84</v>
      </c>
      <c r="D7" s="3">
        <v>3.738</v>
      </c>
      <c r="E7" s="24">
        <v>0.11</v>
      </c>
      <c r="F7" s="24">
        <v>0.12</v>
      </c>
      <c r="G7" s="24">
        <v>0.15</v>
      </c>
      <c r="H7" s="24">
        <v>0.11</v>
      </c>
      <c r="I7" s="24">
        <v>0.11</v>
      </c>
      <c r="J7" s="24">
        <v>0.12</v>
      </c>
      <c r="K7" s="24">
        <v>0.1</v>
      </c>
      <c r="L7" s="24">
        <v>0.13</v>
      </c>
      <c r="M7" s="22"/>
    </row>
    <row r="8" spans="1:13" x14ac:dyDescent="0.25">
      <c r="A8" s="3">
        <v>2018</v>
      </c>
      <c r="B8" s="3">
        <v>7</v>
      </c>
      <c r="C8" s="3" t="s">
        <v>85</v>
      </c>
      <c r="D8" s="3">
        <v>4.9459999999999997</v>
      </c>
      <c r="E8" s="3">
        <v>0.03</v>
      </c>
      <c r="F8" s="3">
        <v>0.03</v>
      </c>
      <c r="G8" s="3">
        <v>0.04</v>
      </c>
      <c r="H8" s="3">
        <v>0.03</v>
      </c>
      <c r="I8" s="3">
        <v>0.03</v>
      </c>
      <c r="J8" s="3">
        <v>0.03</v>
      </c>
      <c r="K8" s="3">
        <v>0.03</v>
      </c>
      <c r="L8" s="3">
        <v>0.04</v>
      </c>
      <c r="M8" s="22"/>
    </row>
    <row r="9" spans="1:13" x14ac:dyDescent="0.25">
      <c r="A9" s="3">
        <v>2018</v>
      </c>
      <c r="B9" s="3">
        <v>8</v>
      </c>
      <c r="C9" s="3" t="s">
        <v>86</v>
      </c>
      <c r="D9" s="3">
        <v>6.2409999999999997</v>
      </c>
      <c r="E9" s="3" t="s">
        <v>81</v>
      </c>
      <c r="F9" s="3">
        <v>0.01</v>
      </c>
      <c r="G9" s="3" t="s">
        <v>81</v>
      </c>
      <c r="H9" s="3" t="s">
        <v>81</v>
      </c>
      <c r="I9" s="3" t="s">
        <v>81</v>
      </c>
      <c r="J9" s="3">
        <v>0.01</v>
      </c>
      <c r="K9" s="3" t="s">
        <v>81</v>
      </c>
      <c r="L9" s="3">
        <v>0.01</v>
      </c>
      <c r="M9" s="22"/>
    </row>
    <row r="10" spans="1:13" x14ac:dyDescent="0.25">
      <c r="A10" s="3">
        <v>2018</v>
      </c>
      <c r="B10" s="3">
        <v>9</v>
      </c>
      <c r="C10" s="3" t="s">
        <v>87</v>
      </c>
      <c r="D10" s="3">
        <v>7.3689999999999998</v>
      </c>
      <c r="E10" s="3">
        <v>0.02</v>
      </c>
      <c r="F10" s="3">
        <v>0.02</v>
      </c>
      <c r="G10" s="3">
        <v>0.02</v>
      </c>
      <c r="H10" s="3">
        <v>0.02</v>
      </c>
      <c r="I10" s="3">
        <v>0.02</v>
      </c>
      <c r="J10" s="3">
        <v>0.03</v>
      </c>
      <c r="K10" s="3">
        <v>0.02</v>
      </c>
      <c r="L10" s="3">
        <v>0.03</v>
      </c>
      <c r="M10" s="22"/>
    </row>
    <row r="11" spans="1:13" x14ac:dyDescent="0.25">
      <c r="A11" s="3">
        <v>2018</v>
      </c>
      <c r="B11" s="3">
        <v>10</v>
      </c>
      <c r="C11" s="3" t="s">
        <v>81</v>
      </c>
      <c r="D11" s="3">
        <v>8.0519999999999996</v>
      </c>
      <c r="E11" s="3" t="s">
        <v>81</v>
      </c>
      <c r="F11" s="3" t="s">
        <v>81</v>
      </c>
      <c r="G11" s="3" t="s">
        <v>81</v>
      </c>
      <c r="H11" s="3" t="s">
        <v>81</v>
      </c>
      <c r="I11" s="3" t="s">
        <v>81</v>
      </c>
      <c r="J11" s="3" t="s">
        <v>81</v>
      </c>
      <c r="K11" s="3" t="s">
        <v>81</v>
      </c>
      <c r="L11" s="3" t="s">
        <v>81</v>
      </c>
      <c r="M11" s="22"/>
    </row>
    <row r="12" spans="1:13" x14ac:dyDescent="0.25">
      <c r="A12" s="3">
        <v>2018</v>
      </c>
      <c r="B12" s="3">
        <v>11</v>
      </c>
      <c r="C12" s="3" t="s">
        <v>88</v>
      </c>
      <c r="D12" s="3">
        <v>8.32</v>
      </c>
      <c r="E12" s="3">
        <v>0.15</v>
      </c>
      <c r="F12" s="3">
        <v>0.15</v>
      </c>
      <c r="G12" s="3">
        <v>0.15</v>
      </c>
      <c r="H12" s="3">
        <v>0.15</v>
      </c>
      <c r="I12" s="3">
        <v>0.14000000000000001</v>
      </c>
      <c r="J12" s="3">
        <v>0.15</v>
      </c>
      <c r="K12" s="3">
        <v>0.15</v>
      </c>
      <c r="L12" s="3">
        <v>0.13</v>
      </c>
      <c r="M12" s="22"/>
    </row>
    <row r="13" spans="1:13" x14ac:dyDescent="0.25">
      <c r="A13" s="3">
        <v>2018</v>
      </c>
      <c r="B13" s="3">
        <v>12</v>
      </c>
      <c r="C13" s="3" t="s">
        <v>89</v>
      </c>
      <c r="D13" s="3">
        <v>8.9350000000000005</v>
      </c>
      <c r="E13" s="3">
        <v>0.02</v>
      </c>
      <c r="F13" s="3">
        <v>0.02</v>
      </c>
      <c r="G13" s="3">
        <v>0.02</v>
      </c>
      <c r="H13" s="3">
        <v>0.02</v>
      </c>
      <c r="I13" s="3">
        <v>0.02</v>
      </c>
      <c r="J13" s="3">
        <v>0.02</v>
      </c>
      <c r="K13" s="3">
        <v>0.02</v>
      </c>
      <c r="L13" s="3">
        <v>0.02</v>
      </c>
      <c r="M13" s="22"/>
    </row>
    <row r="14" spans="1:13" x14ac:dyDescent="0.25">
      <c r="A14" s="3">
        <v>2018</v>
      </c>
      <c r="B14" s="3">
        <v>13</v>
      </c>
      <c r="C14" s="3" t="s">
        <v>90</v>
      </c>
      <c r="D14" s="3">
        <v>9.4</v>
      </c>
      <c r="E14" s="3">
        <v>7.0000000000000007E-2</v>
      </c>
      <c r="F14" s="3">
        <v>7.0000000000000007E-2</v>
      </c>
      <c r="G14" s="3">
        <v>7.0000000000000007E-2</v>
      </c>
      <c r="H14" s="3">
        <v>7.0000000000000007E-2</v>
      </c>
      <c r="I14" s="3">
        <v>7.0000000000000007E-2</v>
      </c>
      <c r="J14" s="3">
        <v>7.0000000000000007E-2</v>
      </c>
      <c r="K14" s="3">
        <v>7.0000000000000007E-2</v>
      </c>
      <c r="L14" s="3">
        <v>7.0000000000000007E-2</v>
      </c>
      <c r="M14" s="22"/>
    </row>
    <row r="15" spans="1:13" x14ac:dyDescent="0.25">
      <c r="A15" s="3">
        <v>2018</v>
      </c>
      <c r="B15" s="3">
        <v>14</v>
      </c>
      <c r="C15" s="3" t="s">
        <v>91</v>
      </c>
      <c r="D15" s="3">
        <v>9.8719999999999999</v>
      </c>
      <c r="E15" s="3">
        <v>0.02</v>
      </c>
      <c r="F15" s="3">
        <v>0.02</v>
      </c>
      <c r="G15" s="3">
        <v>0.02</v>
      </c>
      <c r="H15" s="3">
        <v>0.02</v>
      </c>
      <c r="I15" s="3">
        <v>0.02</v>
      </c>
      <c r="J15" s="3">
        <v>0.02</v>
      </c>
      <c r="K15" s="3">
        <v>0.02</v>
      </c>
      <c r="L15" s="3">
        <v>0.02</v>
      </c>
      <c r="M15" s="22"/>
    </row>
    <row r="16" spans="1:13" x14ac:dyDescent="0.25">
      <c r="A16" s="3">
        <v>2018</v>
      </c>
      <c r="B16" s="3">
        <v>15</v>
      </c>
      <c r="C16" s="3" t="s">
        <v>92</v>
      </c>
      <c r="D16" s="3">
        <v>10.875</v>
      </c>
      <c r="E16" s="3">
        <v>0.01</v>
      </c>
      <c r="F16" s="3">
        <v>0.01</v>
      </c>
      <c r="G16" s="3">
        <v>0.01</v>
      </c>
      <c r="H16" s="3" t="s">
        <v>81</v>
      </c>
      <c r="I16" s="3">
        <v>0.01</v>
      </c>
      <c r="J16" s="3" t="s">
        <v>81</v>
      </c>
      <c r="K16" s="3" t="s">
        <v>81</v>
      </c>
      <c r="L16" s="3">
        <v>0.01</v>
      </c>
      <c r="M16" s="22"/>
    </row>
    <row r="17" spans="1:13" x14ac:dyDescent="0.25">
      <c r="A17" s="3">
        <v>2018</v>
      </c>
      <c r="B17" s="3">
        <v>16</v>
      </c>
      <c r="C17" s="3" t="s">
        <v>93</v>
      </c>
      <c r="D17" s="3">
        <v>10.936999999999999</v>
      </c>
      <c r="E17" s="3">
        <v>0.01</v>
      </c>
      <c r="F17" s="3" t="s">
        <v>81</v>
      </c>
      <c r="G17" s="3">
        <v>0.01</v>
      </c>
      <c r="H17" s="3">
        <v>0.01</v>
      </c>
      <c r="I17" s="3">
        <v>0.01</v>
      </c>
      <c r="J17" s="3">
        <v>0.01</v>
      </c>
      <c r="K17" s="3">
        <v>0.01</v>
      </c>
      <c r="L17" s="3">
        <v>0.01</v>
      </c>
      <c r="M17" s="22"/>
    </row>
    <row r="18" spans="1:13" x14ac:dyDescent="0.25">
      <c r="A18" s="3">
        <v>2018</v>
      </c>
      <c r="B18" s="3">
        <v>17</v>
      </c>
      <c r="C18" s="3" t="s">
        <v>81</v>
      </c>
      <c r="D18" s="3" t="s">
        <v>81</v>
      </c>
      <c r="E18" s="3" t="s">
        <v>81</v>
      </c>
      <c r="F18" s="3" t="s">
        <v>81</v>
      </c>
      <c r="G18" s="3" t="s">
        <v>81</v>
      </c>
      <c r="H18" s="3" t="s">
        <v>81</v>
      </c>
      <c r="I18" s="3" t="s">
        <v>81</v>
      </c>
      <c r="J18" s="3" t="s">
        <v>81</v>
      </c>
      <c r="K18" s="3" t="s">
        <v>81</v>
      </c>
      <c r="L18" s="3" t="s">
        <v>81</v>
      </c>
      <c r="M18" s="22"/>
    </row>
    <row r="19" spans="1:13" x14ac:dyDescent="0.25">
      <c r="A19" s="3"/>
      <c r="B19" s="3" t="s">
        <v>94</v>
      </c>
      <c r="C19" s="3" t="s">
        <v>95</v>
      </c>
      <c r="D19" s="3">
        <v>0.6</v>
      </c>
      <c r="E19" s="3">
        <f>SUM(E5:E17)</f>
        <v>0.46</v>
      </c>
      <c r="F19" s="3">
        <f t="shared" ref="F19:L19" si="0">SUM(F5:F17)</f>
        <v>0.47000000000000003</v>
      </c>
      <c r="G19" s="3">
        <f t="shared" si="0"/>
        <v>0.51</v>
      </c>
      <c r="H19" s="3">
        <f t="shared" si="0"/>
        <v>0.45</v>
      </c>
      <c r="I19" s="3">
        <f t="shared" si="0"/>
        <v>0.45000000000000007</v>
      </c>
      <c r="J19" s="3">
        <f t="shared" si="0"/>
        <v>0.48000000000000004</v>
      </c>
      <c r="K19" s="3">
        <f t="shared" si="0"/>
        <v>0.44000000000000006</v>
      </c>
      <c r="L19" s="3">
        <f t="shared" si="0"/>
        <v>0.49000000000000005</v>
      </c>
      <c r="M19" s="22"/>
    </row>
    <row r="20" spans="1:1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22"/>
    </row>
    <row r="21" spans="1:13" x14ac:dyDescent="0.25">
      <c r="A21" s="3">
        <v>2019</v>
      </c>
      <c r="B21" s="3">
        <v>1</v>
      </c>
      <c r="C21" s="3" t="s">
        <v>80</v>
      </c>
      <c r="D21" s="3" t="s">
        <v>81</v>
      </c>
      <c r="E21" s="3" t="s">
        <v>81</v>
      </c>
      <c r="F21" s="3" t="s">
        <v>81</v>
      </c>
      <c r="G21" s="3" t="s">
        <v>81</v>
      </c>
      <c r="H21" s="3" t="s">
        <v>81</v>
      </c>
      <c r="I21" s="3" t="s">
        <v>81</v>
      </c>
      <c r="J21" s="3" t="s">
        <v>81</v>
      </c>
      <c r="K21" s="3" t="s">
        <v>81</v>
      </c>
      <c r="L21" s="3" t="s">
        <v>81</v>
      </c>
      <c r="M21" s="22"/>
    </row>
    <row r="22" spans="1:13" x14ac:dyDescent="0.25">
      <c r="A22" s="3">
        <v>2019</v>
      </c>
      <c r="B22" s="3">
        <v>2</v>
      </c>
      <c r="C22" s="3" t="s">
        <v>96</v>
      </c>
      <c r="D22" s="3">
        <v>1.7509999999999999</v>
      </c>
      <c r="E22" s="3">
        <f t="shared" ref="E22:L22" si="1">100-(SUM(E24:E36))</f>
        <v>99.777000000000001</v>
      </c>
      <c r="F22" s="3">
        <f t="shared" si="1"/>
        <v>99.77</v>
      </c>
      <c r="G22" s="3">
        <f t="shared" si="1"/>
        <v>99.763999999999996</v>
      </c>
      <c r="H22" s="3">
        <f t="shared" si="1"/>
        <v>99.772000000000006</v>
      </c>
      <c r="I22" s="3">
        <f t="shared" si="1"/>
        <v>99.771000000000001</v>
      </c>
      <c r="J22" s="3">
        <f t="shared" si="1"/>
        <v>99.763999999999996</v>
      </c>
      <c r="K22" s="3">
        <f t="shared" si="1"/>
        <v>99.78</v>
      </c>
      <c r="L22" s="3">
        <f t="shared" si="1"/>
        <v>99.766999999999996</v>
      </c>
      <c r="M22" s="22"/>
    </row>
    <row r="23" spans="1:13" x14ac:dyDescent="0.25">
      <c r="A23" s="3">
        <v>2019</v>
      </c>
      <c r="B23" s="3">
        <v>3</v>
      </c>
      <c r="C23" s="3" t="s">
        <v>81</v>
      </c>
      <c r="D23" s="3" t="s">
        <v>81</v>
      </c>
      <c r="E23" s="3" t="s">
        <v>81</v>
      </c>
      <c r="F23" s="3" t="s">
        <v>81</v>
      </c>
      <c r="G23" s="3" t="s">
        <v>81</v>
      </c>
      <c r="H23" s="3" t="s">
        <v>81</v>
      </c>
      <c r="I23" s="3" t="s">
        <v>81</v>
      </c>
      <c r="J23" s="3" t="s">
        <v>81</v>
      </c>
      <c r="K23" s="3" t="s">
        <v>81</v>
      </c>
      <c r="L23" s="3" t="s">
        <v>81</v>
      </c>
      <c r="M23" s="22"/>
    </row>
    <row r="24" spans="1:13" x14ac:dyDescent="0.25">
      <c r="A24" s="3">
        <v>2019</v>
      </c>
      <c r="B24" s="3">
        <v>4</v>
      </c>
      <c r="C24" s="3" t="s">
        <v>81</v>
      </c>
      <c r="D24" s="3" t="s">
        <v>81</v>
      </c>
      <c r="E24" s="3" t="s">
        <v>81</v>
      </c>
      <c r="F24" s="3" t="s">
        <v>81</v>
      </c>
      <c r="G24" s="3" t="s">
        <v>81</v>
      </c>
      <c r="H24" s="3" t="s">
        <v>81</v>
      </c>
      <c r="I24" s="3" t="s">
        <v>81</v>
      </c>
      <c r="J24" s="3" t="s">
        <v>81</v>
      </c>
      <c r="K24" s="3" t="s">
        <v>81</v>
      </c>
      <c r="L24" s="3" t="s">
        <v>81</v>
      </c>
      <c r="M24" s="22"/>
    </row>
    <row r="25" spans="1:13" x14ac:dyDescent="0.25">
      <c r="A25" s="3">
        <v>2019</v>
      </c>
      <c r="B25" s="3">
        <v>5</v>
      </c>
      <c r="C25" s="3" t="s">
        <v>81</v>
      </c>
      <c r="D25" s="3" t="s">
        <v>81</v>
      </c>
      <c r="E25" s="3" t="s">
        <v>81</v>
      </c>
      <c r="F25" s="3" t="s">
        <v>81</v>
      </c>
      <c r="G25" s="3" t="s">
        <v>81</v>
      </c>
      <c r="H25" s="3" t="s">
        <v>81</v>
      </c>
      <c r="I25" s="3" t="s">
        <v>81</v>
      </c>
      <c r="J25" s="3" t="s">
        <v>81</v>
      </c>
      <c r="K25" s="3" t="s">
        <v>81</v>
      </c>
      <c r="L25" s="3" t="s">
        <v>81</v>
      </c>
      <c r="M25" s="22"/>
    </row>
    <row r="26" spans="1:13" x14ac:dyDescent="0.25">
      <c r="A26" s="3">
        <v>2019</v>
      </c>
      <c r="B26" s="3">
        <v>6</v>
      </c>
      <c r="C26" s="3" t="s">
        <v>97</v>
      </c>
      <c r="D26" s="3">
        <v>3.665</v>
      </c>
      <c r="E26" s="3">
        <v>0.02</v>
      </c>
      <c r="F26" s="3">
        <v>0.02</v>
      </c>
      <c r="G26" s="3">
        <v>0.02</v>
      </c>
      <c r="H26" s="3">
        <v>0.02</v>
      </c>
      <c r="I26" s="3">
        <v>0.02</v>
      </c>
      <c r="J26" s="3">
        <v>0.02</v>
      </c>
      <c r="K26" s="3">
        <v>0.02</v>
      </c>
      <c r="L26" s="3">
        <v>0.02</v>
      </c>
      <c r="M26" s="22"/>
    </row>
    <row r="27" spans="1:13" x14ac:dyDescent="0.25">
      <c r="A27" s="3">
        <v>2019</v>
      </c>
      <c r="B27" s="3">
        <v>7</v>
      </c>
      <c r="C27" s="3" t="s">
        <v>82</v>
      </c>
      <c r="D27" s="3">
        <v>4.8170000000000002</v>
      </c>
      <c r="E27" s="3">
        <v>0.02</v>
      </c>
      <c r="F27" s="3">
        <v>0.03</v>
      </c>
      <c r="G27" s="3">
        <v>0.03</v>
      </c>
      <c r="H27" s="3">
        <v>2.5000000000000001E-2</v>
      </c>
      <c r="I27" s="3">
        <v>0.02</v>
      </c>
      <c r="J27" s="3">
        <v>0.02</v>
      </c>
      <c r="K27" s="3">
        <v>0.02</v>
      </c>
      <c r="L27" s="3">
        <v>0.02</v>
      </c>
      <c r="M27" s="22"/>
    </row>
    <row r="28" spans="1:13" x14ac:dyDescent="0.25">
      <c r="A28" s="3">
        <v>2019</v>
      </c>
      <c r="B28" s="3">
        <v>8</v>
      </c>
      <c r="C28" s="3" t="s">
        <v>83</v>
      </c>
      <c r="D28" s="3">
        <v>6.2409999999999997</v>
      </c>
      <c r="E28" s="3" t="s">
        <v>81</v>
      </c>
      <c r="F28" s="3" t="s">
        <v>81</v>
      </c>
      <c r="G28" s="3" t="s">
        <v>81</v>
      </c>
      <c r="H28" s="3" t="s">
        <v>81</v>
      </c>
      <c r="I28" s="3" t="s">
        <v>81</v>
      </c>
      <c r="J28" s="3">
        <v>0.01</v>
      </c>
      <c r="K28" s="3" t="s">
        <v>81</v>
      </c>
      <c r="L28" s="3">
        <v>0.01</v>
      </c>
      <c r="M28" s="22"/>
    </row>
    <row r="29" spans="1:13" x14ac:dyDescent="0.25">
      <c r="A29" s="3">
        <v>2019</v>
      </c>
      <c r="B29" s="3">
        <v>9</v>
      </c>
      <c r="C29" s="3" t="s">
        <v>81</v>
      </c>
      <c r="D29" s="3" t="s">
        <v>81</v>
      </c>
      <c r="E29" s="3" t="s">
        <v>81</v>
      </c>
      <c r="F29" s="3" t="s">
        <v>81</v>
      </c>
      <c r="G29" s="3" t="s">
        <v>81</v>
      </c>
      <c r="H29" s="3" t="s">
        <v>81</v>
      </c>
      <c r="I29" s="3" t="s">
        <v>81</v>
      </c>
      <c r="J29" s="3" t="s">
        <v>81</v>
      </c>
      <c r="K29" s="3" t="s">
        <v>81</v>
      </c>
      <c r="L29" s="3" t="s">
        <v>81</v>
      </c>
      <c r="M29" s="22"/>
    </row>
    <row r="30" spans="1:13" x14ac:dyDescent="0.25">
      <c r="A30" s="3">
        <v>2019</v>
      </c>
      <c r="B30" s="3">
        <v>10</v>
      </c>
      <c r="C30" s="3" t="s">
        <v>84</v>
      </c>
      <c r="D30" s="3">
        <v>8.0519999999999996</v>
      </c>
      <c r="E30" s="25">
        <v>0.16300000000000001</v>
      </c>
      <c r="F30" s="25">
        <v>0.16</v>
      </c>
      <c r="G30" s="25">
        <v>0.16600000000000001</v>
      </c>
      <c r="H30" s="25">
        <v>0.16300000000000001</v>
      </c>
      <c r="I30" s="25">
        <v>0.16600000000000001</v>
      </c>
      <c r="J30" s="25">
        <v>0.16300000000000001</v>
      </c>
      <c r="K30" s="25">
        <v>0.16</v>
      </c>
      <c r="L30" s="25">
        <v>0.16300000000000001</v>
      </c>
      <c r="M30" s="22"/>
    </row>
    <row r="31" spans="1:13" x14ac:dyDescent="0.25">
      <c r="A31" s="3">
        <v>2019</v>
      </c>
      <c r="B31" s="3">
        <v>11</v>
      </c>
      <c r="C31" s="3" t="s">
        <v>81</v>
      </c>
      <c r="D31" s="3" t="s">
        <v>81</v>
      </c>
      <c r="E31" s="3" t="s">
        <v>81</v>
      </c>
      <c r="F31" s="3" t="s">
        <v>81</v>
      </c>
      <c r="G31" s="3" t="s">
        <v>81</v>
      </c>
      <c r="H31" s="3" t="s">
        <v>81</v>
      </c>
      <c r="I31" s="3" t="s">
        <v>81</v>
      </c>
      <c r="J31" s="3" t="s">
        <v>81</v>
      </c>
      <c r="K31" s="3" t="s">
        <v>81</v>
      </c>
      <c r="L31" s="3" t="s">
        <v>81</v>
      </c>
      <c r="M31" s="22"/>
    </row>
    <row r="32" spans="1:13" x14ac:dyDescent="0.25">
      <c r="A32" s="3">
        <v>2019</v>
      </c>
      <c r="B32" s="3">
        <v>12</v>
      </c>
      <c r="C32" s="3" t="s">
        <v>81</v>
      </c>
      <c r="D32" s="3" t="s">
        <v>81</v>
      </c>
      <c r="E32" s="3" t="s">
        <v>81</v>
      </c>
      <c r="F32" s="3" t="s">
        <v>81</v>
      </c>
      <c r="G32" s="3" t="s">
        <v>81</v>
      </c>
      <c r="H32" s="3" t="s">
        <v>81</v>
      </c>
      <c r="I32" s="3" t="s">
        <v>81</v>
      </c>
      <c r="J32" s="3" t="s">
        <v>81</v>
      </c>
      <c r="K32" s="3" t="s">
        <v>81</v>
      </c>
      <c r="L32" s="3" t="s">
        <v>81</v>
      </c>
      <c r="M32" s="22"/>
    </row>
    <row r="33" spans="1:13" x14ac:dyDescent="0.25">
      <c r="A33" s="3">
        <v>2019</v>
      </c>
      <c r="B33" s="3">
        <v>13</v>
      </c>
      <c r="C33" s="3" t="s">
        <v>85</v>
      </c>
      <c r="D33" s="3">
        <v>9.34</v>
      </c>
      <c r="E33" s="3">
        <v>0.02</v>
      </c>
      <c r="F33" s="3">
        <v>0.02</v>
      </c>
      <c r="G33" s="3">
        <v>0.02</v>
      </c>
      <c r="H33" s="3">
        <v>0.02</v>
      </c>
      <c r="I33" s="3">
        <v>2.3E-2</v>
      </c>
      <c r="J33" s="3">
        <v>2.3E-2</v>
      </c>
      <c r="K33" s="3">
        <v>0.02</v>
      </c>
      <c r="L33" s="3">
        <v>0.02</v>
      </c>
      <c r="M33" s="22"/>
    </row>
    <row r="34" spans="1:13" x14ac:dyDescent="0.25">
      <c r="A34" s="3">
        <v>2019</v>
      </c>
      <c r="B34" s="3">
        <v>14</v>
      </c>
      <c r="C34" s="3" t="s">
        <v>81</v>
      </c>
      <c r="D34" s="3" t="s">
        <v>81</v>
      </c>
      <c r="E34" s="3" t="s">
        <v>81</v>
      </c>
      <c r="F34" s="3" t="s">
        <v>81</v>
      </c>
      <c r="G34" s="3" t="s">
        <v>81</v>
      </c>
      <c r="H34" s="3" t="s">
        <v>81</v>
      </c>
      <c r="I34" s="3" t="s">
        <v>81</v>
      </c>
      <c r="J34" s="3" t="s">
        <v>81</v>
      </c>
      <c r="K34" s="3" t="s">
        <v>81</v>
      </c>
      <c r="L34" s="3" t="s">
        <v>81</v>
      </c>
      <c r="M34" s="22"/>
    </row>
    <row r="35" spans="1:13" x14ac:dyDescent="0.25">
      <c r="A35" s="3">
        <v>2019</v>
      </c>
      <c r="B35" s="3">
        <v>15</v>
      </c>
      <c r="C35" s="3" t="s">
        <v>81</v>
      </c>
      <c r="D35" s="3" t="s">
        <v>81</v>
      </c>
      <c r="E35" s="3" t="s">
        <v>81</v>
      </c>
      <c r="F35" s="3" t="s">
        <v>81</v>
      </c>
      <c r="G35" s="3" t="s">
        <v>81</v>
      </c>
      <c r="H35" s="3" t="s">
        <v>81</v>
      </c>
      <c r="I35" s="3" t="s">
        <v>81</v>
      </c>
      <c r="J35" s="3" t="s">
        <v>81</v>
      </c>
      <c r="K35" s="3" t="s">
        <v>81</v>
      </c>
      <c r="L35" s="3" t="s">
        <v>81</v>
      </c>
      <c r="M35" s="22"/>
    </row>
    <row r="36" spans="1:13" x14ac:dyDescent="0.25">
      <c r="A36" s="3">
        <v>2019</v>
      </c>
      <c r="B36" s="3">
        <v>16</v>
      </c>
      <c r="C36" s="3" t="s">
        <v>81</v>
      </c>
      <c r="D36" s="3" t="s">
        <v>81</v>
      </c>
      <c r="E36" s="3" t="s">
        <v>81</v>
      </c>
      <c r="F36" s="3" t="s">
        <v>81</v>
      </c>
      <c r="G36" s="3" t="s">
        <v>81</v>
      </c>
      <c r="H36" s="3" t="s">
        <v>81</v>
      </c>
      <c r="I36" s="3" t="s">
        <v>81</v>
      </c>
      <c r="J36" s="3" t="s">
        <v>81</v>
      </c>
      <c r="K36" s="3" t="s">
        <v>81</v>
      </c>
      <c r="L36" s="3" t="s">
        <v>81</v>
      </c>
      <c r="M36" s="22"/>
    </row>
    <row r="37" spans="1:13" x14ac:dyDescent="0.25">
      <c r="A37" s="3">
        <v>2019</v>
      </c>
      <c r="B37" s="3">
        <v>17</v>
      </c>
      <c r="C37" s="3" t="s">
        <v>81</v>
      </c>
      <c r="D37" s="3" t="s">
        <v>81</v>
      </c>
      <c r="E37" s="3" t="s">
        <v>81</v>
      </c>
      <c r="F37" s="3" t="s">
        <v>81</v>
      </c>
      <c r="G37" s="3" t="s">
        <v>81</v>
      </c>
      <c r="H37" s="3" t="s">
        <v>81</v>
      </c>
      <c r="I37" s="3" t="s">
        <v>81</v>
      </c>
      <c r="J37" s="3" t="s">
        <v>81</v>
      </c>
      <c r="K37" s="3" t="s">
        <v>81</v>
      </c>
      <c r="L37" s="3" t="s">
        <v>81</v>
      </c>
      <c r="M37" s="22"/>
    </row>
    <row r="38" spans="1:13" x14ac:dyDescent="0.25">
      <c r="A38" s="3"/>
      <c r="B38" s="3" t="s">
        <v>94</v>
      </c>
      <c r="C38" s="3" t="s">
        <v>95</v>
      </c>
      <c r="D38" s="3">
        <v>0.6</v>
      </c>
      <c r="E38" s="3">
        <f>SUM(E23:E36)</f>
        <v>0.223</v>
      </c>
      <c r="F38" s="3">
        <f t="shared" ref="F38:L38" si="2">SUM(F23:F36)</f>
        <v>0.23</v>
      </c>
      <c r="G38" s="3">
        <f t="shared" si="2"/>
        <v>0.23600000000000002</v>
      </c>
      <c r="H38" s="3">
        <f t="shared" si="2"/>
        <v>0.22800000000000001</v>
      </c>
      <c r="I38" s="3">
        <f t="shared" si="2"/>
        <v>0.22900000000000001</v>
      </c>
      <c r="J38" s="3">
        <f t="shared" si="2"/>
        <v>0.23600000000000002</v>
      </c>
      <c r="K38" s="3">
        <f t="shared" si="2"/>
        <v>0.22</v>
      </c>
      <c r="L38" s="3">
        <f t="shared" si="2"/>
        <v>0.23300000000000001</v>
      </c>
      <c r="M38" s="22"/>
    </row>
    <row r="39" spans="1:1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22"/>
    </row>
    <row r="40" spans="1:13" x14ac:dyDescent="0.25">
      <c r="A40" s="3">
        <v>2021</v>
      </c>
      <c r="B40" s="3">
        <v>1</v>
      </c>
      <c r="C40" s="26" t="s">
        <v>80</v>
      </c>
      <c r="D40" s="3" t="s">
        <v>81</v>
      </c>
      <c r="E40" s="26" t="s">
        <v>81</v>
      </c>
      <c r="F40" s="26" t="s">
        <v>81</v>
      </c>
      <c r="G40" s="26" t="s">
        <v>81</v>
      </c>
      <c r="H40" s="26" t="s">
        <v>81</v>
      </c>
      <c r="I40" s="26" t="s">
        <v>81</v>
      </c>
      <c r="J40" s="26" t="s">
        <v>81</v>
      </c>
      <c r="K40" s="26" t="s">
        <v>81</v>
      </c>
      <c r="L40" s="26" t="s">
        <v>81</v>
      </c>
      <c r="M40" s="22"/>
    </row>
    <row r="41" spans="1:13" x14ac:dyDescent="0.25">
      <c r="A41" s="3">
        <v>2021</v>
      </c>
      <c r="B41" s="3">
        <v>2</v>
      </c>
      <c r="C41" s="3" t="s">
        <v>98</v>
      </c>
      <c r="D41" s="3" t="s">
        <v>99</v>
      </c>
      <c r="E41" s="3">
        <f t="shared" ref="E41:L41" si="3">100-(SUM(E42:E43,E45:E46,E48,E52:E56))</f>
        <v>99.584000000000003</v>
      </c>
      <c r="F41" s="3">
        <f t="shared" si="3"/>
        <v>99.582999999999998</v>
      </c>
      <c r="G41" s="3">
        <f t="shared" si="3"/>
        <v>99.582999999999998</v>
      </c>
      <c r="H41" s="3">
        <f t="shared" si="3"/>
        <v>99.572999999999993</v>
      </c>
      <c r="I41" s="3">
        <f t="shared" si="3"/>
        <v>99.557000000000002</v>
      </c>
      <c r="J41" s="3">
        <f t="shared" si="3"/>
        <v>99.632999999999996</v>
      </c>
      <c r="K41" s="3">
        <f t="shared" si="3"/>
        <v>99.56</v>
      </c>
      <c r="L41" s="3">
        <f t="shared" si="3"/>
        <v>99.575999999999993</v>
      </c>
      <c r="M41" s="22"/>
    </row>
    <row r="42" spans="1:13" x14ac:dyDescent="0.25">
      <c r="A42" s="3">
        <v>2021</v>
      </c>
      <c r="B42" s="3">
        <v>3</v>
      </c>
      <c r="C42" s="26" t="s">
        <v>97</v>
      </c>
      <c r="D42" s="26">
        <v>2.69</v>
      </c>
      <c r="E42" s="26">
        <v>3.3000000000000002E-2</v>
      </c>
      <c r="F42" s="26">
        <v>0.04</v>
      </c>
      <c r="G42" s="26">
        <v>0.03</v>
      </c>
      <c r="H42" s="26">
        <v>0.03</v>
      </c>
      <c r="I42" s="26">
        <v>0.03</v>
      </c>
      <c r="J42" s="26" t="s">
        <v>81</v>
      </c>
      <c r="K42" s="26">
        <v>0.05</v>
      </c>
      <c r="L42" s="26">
        <v>0.03</v>
      </c>
      <c r="M42" s="22"/>
    </row>
    <row r="43" spans="1:13" x14ac:dyDescent="0.25">
      <c r="A43" s="3">
        <v>2021</v>
      </c>
      <c r="B43" s="3">
        <v>4</v>
      </c>
      <c r="C43" s="26" t="s">
        <v>82</v>
      </c>
      <c r="D43" s="26">
        <v>2.93</v>
      </c>
      <c r="E43" s="26">
        <v>2.7E-2</v>
      </c>
      <c r="F43" s="26">
        <v>2.3E-2</v>
      </c>
      <c r="G43" s="26">
        <v>2.3E-2</v>
      </c>
      <c r="H43" s="26">
        <v>2.3E-2</v>
      </c>
      <c r="I43" s="26">
        <v>2.3E-2</v>
      </c>
      <c r="J43" s="26" t="s">
        <v>81</v>
      </c>
      <c r="K43" s="26">
        <v>2.3E-2</v>
      </c>
      <c r="L43" s="26">
        <v>2.7E-2</v>
      </c>
      <c r="M43" s="22"/>
    </row>
    <row r="44" spans="1:13" x14ac:dyDescent="0.25">
      <c r="A44" s="3">
        <v>2021</v>
      </c>
      <c r="B44" s="3">
        <v>5</v>
      </c>
      <c r="C44" s="3" t="s">
        <v>81</v>
      </c>
      <c r="D44" s="26" t="s">
        <v>81</v>
      </c>
      <c r="E44" s="3" t="s">
        <v>81</v>
      </c>
      <c r="F44" s="3" t="s">
        <v>81</v>
      </c>
      <c r="G44" s="3" t="s">
        <v>81</v>
      </c>
      <c r="H44" s="3" t="s">
        <v>81</v>
      </c>
      <c r="I44" s="3" t="s">
        <v>81</v>
      </c>
      <c r="J44" s="3" t="s">
        <v>81</v>
      </c>
      <c r="K44" s="3" t="s">
        <v>81</v>
      </c>
      <c r="L44" s="3" t="s">
        <v>81</v>
      </c>
      <c r="M44" s="22"/>
    </row>
    <row r="45" spans="1:13" x14ac:dyDescent="0.25">
      <c r="A45" s="3">
        <v>2021</v>
      </c>
      <c r="B45" s="3">
        <v>6</v>
      </c>
      <c r="C45" s="26" t="s">
        <v>83</v>
      </c>
      <c r="D45" s="26">
        <v>3.6</v>
      </c>
      <c r="E45" s="26">
        <v>0.1</v>
      </c>
      <c r="F45" s="26">
        <v>0.1</v>
      </c>
      <c r="G45" s="26">
        <v>0.1</v>
      </c>
      <c r="H45" s="26">
        <v>0.1</v>
      </c>
      <c r="I45" s="26">
        <v>0.1</v>
      </c>
      <c r="J45" s="26">
        <v>0.09</v>
      </c>
      <c r="K45" s="26">
        <v>0.1</v>
      </c>
      <c r="L45" s="26">
        <v>0.1</v>
      </c>
      <c r="M45" s="22"/>
    </row>
    <row r="46" spans="1:13" x14ac:dyDescent="0.25">
      <c r="A46" s="3">
        <v>2021</v>
      </c>
      <c r="B46" s="3">
        <v>7</v>
      </c>
      <c r="C46" s="26" t="s">
        <v>84</v>
      </c>
      <c r="D46" s="26">
        <v>4.6900000000000004</v>
      </c>
      <c r="E46" s="26">
        <v>0.05</v>
      </c>
      <c r="F46" s="26">
        <v>0.05</v>
      </c>
      <c r="G46" s="26">
        <v>0.05</v>
      </c>
      <c r="H46" s="26">
        <v>0.05</v>
      </c>
      <c r="I46" s="26">
        <v>0.05</v>
      </c>
      <c r="J46" s="26">
        <v>0.05</v>
      </c>
      <c r="K46" s="26">
        <v>5.2999999999999999E-2</v>
      </c>
      <c r="L46" s="26">
        <v>0.05</v>
      </c>
      <c r="M46" s="22"/>
    </row>
    <row r="47" spans="1:13" x14ac:dyDescent="0.25">
      <c r="A47" s="3">
        <v>2021</v>
      </c>
      <c r="B47" s="3">
        <v>8</v>
      </c>
      <c r="C47" s="3" t="s">
        <v>81</v>
      </c>
      <c r="D47" s="26" t="s">
        <v>81</v>
      </c>
      <c r="E47" s="3" t="s">
        <v>81</v>
      </c>
      <c r="F47" s="3" t="s">
        <v>81</v>
      </c>
      <c r="G47" s="3" t="s">
        <v>81</v>
      </c>
      <c r="H47" s="3" t="s">
        <v>81</v>
      </c>
      <c r="I47" s="3" t="s">
        <v>81</v>
      </c>
      <c r="J47" s="3" t="s">
        <v>81</v>
      </c>
      <c r="K47" s="3" t="s">
        <v>81</v>
      </c>
      <c r="L47" s="3" t="s">
        <v>81</v>
      </c>
      <c r="M47" s="22"/>
    </row>
    <row r="48" spans="1:13" x14ac:dyDescent="0.25">
      <c r="A48" s="3">
        <v>2021</v>
      </c>
      <c r="B48" s="3">
        <v>9</v>
      </c>
      <c r="C48" s="26" t="s">
        <v>85</v>
      </c>
      <c r="D48" s="26">
        <v>7.83</v>
      </c>
      <c r="E48" s="27">
        <v>0.123</v>
      </c>
      <c r="F48" s="27">
        <v>0.12</v>
      </c>
      <c r="G48" s="27">
        <v>0.12</v>
      </c>
      <c r="H48" s="27">
        <v>0.12</v>
      </c>
      <c r="I48" s="27">
        <v>0.13</v>
      </c>
      <c r="J48" s="27">
        <v>0.13</v>
      </c>
      <c r="K48" s="27">
        <v>0.12</v>
      </c>
      <c r="L48" s="27">
        <v>0.123</v>
      </c>
      <c r="M48" s="22"/>
    </row>
    <row r="49" spans="1:13" x14ac:dyDescent="0.25">
      <c r="A49" s="3">
        <v>2021</v>
      </c>
      <c r="B49" s="3">
        <v>10</v>
      </c>
      <c r="C49" s="3" t="s">
        <v>81</v>
      </c>
      <c r="D49" s="3" t="s">
        <v>81</v>
      </c>
      <c r="E49" s="3" t="s">
        <v>81</v>
      </c>
      <c r="F49" s="3" t="s">
        <v>81</v>
      </c>
      <c r="G49" s="3" t="s">
        <v>81</v>
      </c>
      <c r="H49" s="3" t="s">
        <v>81</v>
      </c>
      <c r="I49" s="3" t="s">
        <v>81</v>
      </c>
      <c r="J49" s="3" t="s">
        <v>81</v>
      </c>
      <c r="K49" s="3" t="s">
        <v>81</v>
      </c>
      <c r="L49" s="3" t="s">
        <v>81</v>
      </c>
      <c r="M49" s="22"/>
    </row>
    <row r="50" spans="1:13" x14ac:dyDescent="0.25">
      <c r="A50" s="3">
        <v>2021</v>
      </c>
      <c r="B50" s="3">
        <v>11</v>
      </c>
      <c r="C50" s="3" t="s">
        <v>81</v>
      </c>
      <c r="D50" s="3" t="s">
        <v>81</v>
      </c>
      <c r="E50" s="3" t="s">
        <v>81</v>
      </c>
      <c r="F50" s="3" t="s">
        <v>81</v>
      </c>
      <c r="G50" s="3" t="s">
        <v>81</v>
      </c>
      <c r="H50" s="3" t="s">
        <v>81</v>
      </c>
      <c r="I50" s="3" t="s">
        <v>81</v>
      </c>
      <c r="J50" s="3" t="s">
        <v>81</v>
      </c>
      <c r="K50" s="3" t="s">
        <v>81</v>
      </c>
      <c r="L50" s="3" t="s">
        <v>81</v>
      </c>
      <c r="M50" s="22"/>
    </row>
    <row r="51" spans="1:13" x14ac:dyDescent="0.25">
      <c r="A51" s="3">
        <v>2021</v>
      </c>
      <c r="B51" s="3">
        <v>12</v>
      </c>
      <c r="C51" s="3" t="s">
        <v>81</v>
      </c>
      <c r="D51" s="3" t="s">
        <v>81</v>
      </c>
      <c r="E51" s="3" t="s">
        <v>81</v>
      </c>
      <c r="F51" s="3" t="s">
        <v>81</v>
      </c>
      <c r="G51" s="3" t="s">
        <v>81</v>
      </c>
      <c r="H51" s="3" t="s">
        <v>81</v>
      </c>
      <c r="I51" s="3" t="s">
        <v>81</v>
      </c>
      <c r="J51" s="3" t="s">
        <v>81</v>
      </c>
      <c r="K51" s="3" t="s">
        <v>81</v>
      </c>
      <c r="L51" s="3" t="s">
        <v>81</v>
      </c>
      <c r="M51" s="22"/>
    </row>
    <row r="52" spans="1:13" x14ac:dyDescent="0.25">
      <c r="A52" s="3">
        <v>2021</v>
      </c>
      <c r="B52" s="3">
        <v>13</v>
      </c>
      <c r="C52" s="26" t="s">
        <v>86</v>
      </c>
      <c r="D52" s="26">
        <v>8.9700000000000006</v>
      </c>
      <c r="E52" s="26">
        <v>1.2999999999999999E-2</v>
      </c>
      <c r="F52" s="26">
        <v>2.7E-2</v>
      </c>
      <c r="G52" s="26">
        <v>2.7E-2</v>
      </c>
      <c r="H52" s="26">
        <v>2.7E-2</v>
      </c>
      <c r="I52" s="26">
        <v>0.03</v>
      </c>
      <c r="J52" s="26">
        <v>3.6999999999999998E-2</v>
      </c>
      <c r="K52" s="26">
        <v>2.7E-2</v>
      </c>
      <c r="L52" s="26">
        <v>2.7E-2</v>
      </c>
      <c r="M52" s="22"/>
    </row>
    <row r="53" spans="1:13" x14ac:dyDescent="0.25">
      <c r="A53" s="3">
        <v>2021</v>
      </c>
      <c r="B53" s="3">
        <v>14</v>
      </c>
      <c r="C53" s="26" t="s">
        <v>87</v>
      </c>
      <c r="D53" s="26">
        <v>9.3800000000000008</v>
      </c>
      <c r="E53" s="26">
        <v>0.03</v>
      </c>
      <c r="F53" s="26">
        <v>1.7000000000000001E-2</v>
      </c>
      <c r="G53" s="26">
        <v>2.7E-2</v>
      </c>
      <c r="H53" s="26">
        <v>2.7E-2</v>
      </c>
      <c r="I53" s="26">
        <v>2.7E-2</v>
      </c>
      <c r="J53" s="26">
        <v>0.03</v>
      </c>
      <c r="K53" s="26">
        <v>2.7E-2</v>
      </c>
      <c r="L53" s="26">
        <v>2.7E-2</v>
      </c>
      <c r="M53" s="22"/>
    </row>
    <row r="54" spans="1:13" x14ac:dyDescent="0.25">
      <c r="A54" s="3">
        <v>2021</v>
      </c>
      <c r="B54" s="3">
        <v>15</v>
      </c>
      <c r="C54" s="26" t="s">
        <v>88</v>
      </c>
      <c r="D54" s="26">
        <v>10.38</v>
      </c>
      <c r="E54" s="26">
        <v>0.01</v>
      </c>
      <c r="F54" s="26">
        <v>0.01</v>
      </c>
      <c r="G54" s="26">
        <v>0.01</v>
      </c>
      <c r="H54" s="26">
        <v>0.02</v>
      </c>
      <c r="I54" s="26">
        <v>0.02</v>
      </c>
      <c r="J54" s="26" t="s">
        <v>81</v>
      </c>
      <c r="K54" s="26">
        <v>0.01</v>
      </c>
      <c r="L54" s="26">
        <v>0.01</v>
      </c>
      <c r="M54" s="22"/>
    </row>
    <row r="55" spans="1:13" x14ac:dyDescent="0.25">
      <c r="A55" s="3">
        <v>2021</v>
      </c>
      <c r="B55" s="3">
        <v>16</v>
      </c>
      <c r="C55" s="3" t="s">
        <v>81</v>
      </c>
      <c r="D55" s="3" t="s">
        <v>81</v>
      </c>
      <c r="E55" s="3" t="s">
        <v>81</v>
      </c>
      <c r="F55" s="3" t="s">
        <v>81</v>
      </c>
      <c r="G55" s="3" t="s">
        <v>81</v>
      </c>
      <c r="H55" s="3" t="s">
        <v>81</v>
      </c>
      <c r="I55" s="3" t="s">
        <v>81</v>
      </c>
      <c r="J55" s="3" t="s">
        <v>81</v>
      </c>
      <c r="K55" s="3" t="s">
        <v>81</v>
      </c>
      <c r="L55" s="3" t="s">
        <v>81</v>
      </c>
      <c r="M55" s="22"/>
    </row>
    <row r="56" spans="1:13" x14ac:dyDescent="0.25">
      <c r="A56" s="3">
        <v>2021</v>
      </c>
      <c r="B56" s="3">
        <v>17</v>
      </c>
      <c r="C56" s="26" t="s">
        <v>100</v>
      </c>
      <c r="D56" s="26">
        <v>11.5</v>
      </c>
      <c r="E56" s="26">
        <v>0.03</v>
      </c>
      <c r="F56" s="26">
        <v>0.03</v>
      </c>
      <c r="G56" s="26">
        <v>0.03</v>
      </c>
      <c r="H56" s="26">
        <v>0.03</v>
      </c>
      <c r="I56" s="26">
        <v>3.3000000000000002E-2</v>
      </c>
      <c r="J56" s="26">
        <v>0.03</v>
      </c>
      <c r="K56" s="26">
        <v>0.03</v>
      </c>
      <c r="L56" s="26">
        <v>0.03</v>
      </c>
      <c r="M56" s="22"/>
    </row>
    <row r="57" spans="1:13" x14ac:dyDescent="0.25">
      <c r="A57" s="3"/>
      <c r="B57" s="3" t="s">
        <v>94</v>
      </c>
      <c r="C57" s="3" t="s">
        <v>95</v>
      </c>
      <c r="D57" s="3">
        <v>0.6</v>
      </c>
      <c r="E57" s="3">
        <f>SUM(E42:E55)</f>
        <v>0.38600000000000001</v>
      </c>
      <c r="F57" s="3">
        <f t="shared" ref="F57:L57" si="4">SUM(F42:F55)</f>
        <v>0.38700000000000007</v>
      </c>
      <c r="G57" s="3">
        <f t="shared" si="4"/>
        <v>0.38700000000000007</v>
      </c>
      <c r="H57" s="3">
        <f t="shared" si="4"/>
        <v>0.39700000000000008</v>
      </c>
      <c r="I57" s="3">
        <f t="shared" si="4"/>
        <v>0.41000000000000003</v>
      </c>
      <c r="J57" s="3">
        <f t="shared" si="4"/>
        <v>0.33699999999999997</v>
      </c>
      <c r="K57" s="3">
        <f t="shared" si="4"/>
        <v>0.41000000000000003</v>
      </c>
      <c r="L57" s="3">
        <f t="shared" si="4"/>
        <v>0.39400000000000007</v>
      </c>
      <c r="M57" s="22"/>
    </row>
    <row r="58" spans="1:13" x14ac:dyDescent="0.25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A9809-B778-488F-B146-F7132F0A4D45}">
  <dimension ref="A1:L25"/>
  <sheetViews>
    <sheetView workbookViewId="0">
      <selection activeCell="D1" sqref="D1"/>
    </sheetView>
  </sheetViews>
  <sheetFormatPr defaultColWidth="8.85546875" defaultRowHeight="15" x14ac:dyDescent="0.25"/>
  <cols>
    <col min="4" max="4" width="19.5703125" customWidth="1"/>
  </cols>
  <sheetData>
    <row r="1" spans="1:12" ht="30" x14ac:dyDescent="0.25">
      <c r="A1" t="s">
        <v>48</v>
      </c>
      <c r="B1" t="s">
        <v>78</v>
      </c>
      <c r="C1" t="s">
        <v>79</v>
      </c>
      <c r="D1" s="4" t="s">
        <v>128</v>
      </c>
      <c r="E1" s="4" t="s">
        <v>9</v>
      </c>
      <c r="F1" s="4" t="s">
        <v>10</v>
      </c>
      <c r="G1" s="4" t="s">
        <v>11</v>
      </c>
      <c r="H1" s="4" t="s">
        <v>12</v>
      </c>
      <c r="I1" s="4" t="s">
        <v>13</v>
      </c>
      <c r="J1" s="4" t="s">
        <v>14</v>
      </c>
      <c r="K1" s="4" t="s">
        <v>15</v>
      </c>
      <c r="L1" s="4" t="s">
        <v>16</v>
      </c>
    </row>
    <row r="2" spans="1:12" x14ac:dyDescent="0.25">
      <c r="A2">
        <v>2018</v>
      </c>
      <c r="B2">
        <v>1</v>
      </c>
      <c r="C2" t="s">
        <v>101</v>
      </c>
      <c r="D2" s="2">
        <v>0.25</v>
      </c>
      <c r="E2" t="s">
        <v>81</v>
      </c>
      <c r="F2" t="s">
        <v>81</v>
      </c>
      <c r="G2" t="s">
        <v>81</v>
      </c>
      <c r="H2">
        <v>0.86</v>
      </c>
      <c r="I2" t="s">
        <v>81</v>
      </c>
      <c r="J2" t="s">
        <v>81</v>
      </c>
      <c r="K2" t="s">
        <v>81</v>
      </c>
      <c r="L2" t="s">
        <v>81</v>
      </c>
    </row>
    <row r="3" spans="1:12" x14ac:dyDescent="0.25">
      <c r="A3">
        <v>2018</v>
      </c>
      <c r="B3">
        <v>2</v>
      </c>
      <c r="C3" t="s">
        <v>102</v>
      </c>
      <c r="D3" s="2">
        <v>0.41</v>
      </c>
      <c r="E3">
        <v>1.55</v>
      </c>
      <c r="F3">
        <v>1.54</v>
      </c>
      <c r="G3">
        <v>1.57</v>
      </c>
      <c r="H3">
        <v>1.51</v>
      </c>
      <c r="I3">
        <v>1.57</v>
      </c>
      <c r="J3">
        <v>1.57</v>
      </c>
      <c r="K3">
        <v>1.55</v>
      </c>
      <c r="L3">
        <v>1.57</v>
      </c>
    </row>
    <row r="4" spans="1:12" x14ac:dyDescent="0.25">
      <c r="A4">
        <v>2018</v>
      </c>
      <c r="B4">
        <v>3</v>
      </c>
      <c r="C4" t="s">
        <v>81</v>
      </c>
      <c r="D4" s="5">
        <v>0.51</v>
      </c>
      <c r="E4" t="s">
        <v>81</v>
      </c>
      <c r="F4" t="s">
        <v>81</v>
      </c>
      <c r="G4" t="s">
        <v>81</v>
      </c>
      <c r="H4" t="s">
        <v>81</v>
      </c>
      <c r="I4" t="s">
        <v>81</v>
      </c>
      <c r="J4" t="s">
        <v>81</v>
      </c>
      <c r="K4" t="s">
        <v>81</v>
      </c>
      <c r="L4" t="s">
        <v>81</v>
      </c>
    </row>
    <row r="5" spans="1:12" x14ac:dyDescent="0.25">
      <c r="A5">
        <v>2018</v>
      </c>
      <c r="B5">
        <v>4</v>
      </c>
      <c r="C5" t="s">
        <v>81</v>
      </c>
      <c r="D5" s="5">
        <v>0.54800000000000004</v>
      </c>
      <c r="E5" t="s">
        <v>81</v>
      </c>
      <c r="F5" t="s">
        <v>81</v>
      </c>
      <c r="G5" t="s">
        <v>81</v>
      </c>
      <c r="H5" t="s">
        <v>81</v>
      </c>
      <c r="I5" t="s">
        <v>81</v>
      </c>
      <c r="J5" t="s">
        <v>81</v>
      </c>
      <c r="K5" t="s">
        <v>81</v>
      </c>
      <c r="L5" t="s">
        <v>81</v>
      </c>
    </row>
    <row r="6" spans="1:12" x14ac:dyDescent="0.25">
      <c r="A6">
        <v>2018</v>
      </c>
      <c r="B6">
        <v>5</v>
      </c>
      <c r="C6" t="s">
        <v>103</v>
      </c>
      <c r="D6" s="2">
        <v>0.622</v>
      </c>
      <c r="E6">
        <v>0.17</v>
      </c>
      <c r="F6">
        <v>0.13</v>
      </c>
      <c r="G6">
        <v>0.16</v>
      </c>
      <c r="H6">
        <v>0.12</v>
      </c>
      <c r="I6">
        <v>0.15</v>
      </c>
      <c r="J6">
        <v>0.23</v>
      </c>
      <c r="K6">
        <v>0.14000000000000001</v>
      </c>
      <c r="L6">
        <v>0.17</v>
      </c>
    </row>
    <row r="7" spans="1:12" x14ac:dyDescent="0.25">
      <c r="A7">
        <v>2018</v>
      </c>
      <c r="B7">
        <v>6</v>
      </c>
      <c r="C7" t="s">
        <v>17</v>
      </c>
      <c r="D7" s="2">
        <v>0.74199999999999999</v>
      </c>
      <c r="E7">
        <v>98.06</v>
      </c>
      <c r="F7">
        <v>98.06</v>
      </c>
      <c r="G7">
        <v>98.01</v>
      </c>
      <c r="H7">
        <v>97.24</v>
      </c>
      <c r="I7">
        <v>98.02</v>
      </c>
      <c r="J7">
        <v>97.93</v>
      </c>
      <c r="K7">
        <v>98.05</v>
      </c>
      <c r="L7">
        <v>98</v>
      </c>
    </row>
    <row r="8" spans="1:12" x14ac:dyDescent="0.25">
      <c r="A8">
        <v>2018</v>
      </c>
      <c r="B8">
        <v>7</v>
      </c>
      <c r="C8" t="s">
        <v>104</v>
      </c>
      <c r="D8" s="2">
        <v>1.0109999999999999</v>
      </c>
      <c r="E8">
        <v>0.22</v>
      </c>
      <c r="F8">
        <v>0.27</v>
      </c>
      <c r="G8">
        <v>0.25</v>
      </c>
      <c r="H8">
        <v>0.27</v>
      </c>
      <c r="I8">
        <v>0.26</v>
      </c>
      <c r="J8">
        <v>0.27</v>
      </c>
      <c r="K8">
        <v>0.26</v>
      </c>
      <c r="L8">
        <v>0.25</v>
      </c>
    </row>
    <row r="9" spans="1:12" s="22" customFormat="1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</row>
    <row r="10" spans="1:12" x14ac:dyDescent="0.25">
      <c r="A10">
        <v>2019</v>
      </c>
      <c r="B10">
        <v>1</v>
      </c>
      <c r="C10" t="s">
        <v>81</v>
      </c>
      <c r="D10" s="2" t="s">
        <v>81</v>
      </c>
      <c r="E10" t="s">
        <v>81</v>
      </c>
      <c r="F10" t="s">
        <v>81</v>
      </c>
      <c r="G10" t="s">
        <v>81</v>
      </c>
      <c r="H10" t="s">
        <v>81</v>
      </c>
      <c r="I10" t="s">
        <v>81</v>
      </c>
      <c r="J10" t="s">
        <v>81</v>
      </c>
      <c r="K10" t="s">
        <v>81</v>
      </c>
      <c r="L10" t="s">
        <v>81</v>
      </c>
    </row>
    <row r="11" spans="1:12" x14ac:dyDescent="0.25">
      <c r="A11">
        <v>2019</v>
      </c>
      <c r="B11">
        <v>2</v>
      </c>
      <c r="C11" t="s">
        <v>105</v>
      </c>
      <c r="D11" s="2">
        <v>0.35099999999999998</v>
      </c>
      <c r="E11">
        <v>1.79</v>
      </c>
      <c r="F11">
        <v>1.77</v>
      </c>
      <c r="G11">
        <v>1.82</v>
      </c>
      <c r="H11">
        <v>1.78</v>
      </c>
      <c r="I11">
        <v>1.71</v>
      </c>
      <c r="J11">
        <v>1.77</v>
      </c>
      <c r="K11">
        <v>1.81</v>
      </c>
      <c r="L11">
        <v>1.76</v>
      </c>
    </row>
    <row r="12" spans="1:12" x14ac:dyDescent="0.25">
      <c r="A12">
        <v>2019</v>
      </c>
      <c r="B12">
        <v>3</v>
      </c>
      <c r="C12" t="s">
        <v>81</v>
      </c>
      <c r="D12" s="5">
        <v>0.51</v>
      </c>
      <c r="E12" t="s">
        <v>81</v>
      </c>
      <c r="F12" t="s">
        <v>81</v>
      </c>
      <c r="G12" t="s">
        <v>81</v>
      </c>
      <c r="H12" t="s">
        <v>81</v>
      </c>
      <c r="I12" t="s">
        <v>81</v>
      </c>
      <c r="J12" t="s">
        <v>81</v>
      </c>
      <c r="K12" t="s">
        <v>81</v>
      </c>
      <c r="L12" t="s">
        <v>81</v>
      </c>
    </row>
    <row r="13" spans="1:12" x14ac:dyDescent="0.25">
      <c r="A13">
        <v>2019</v>
      </c>
      <c r="B13">
        <v>4</v>
      </c>
      <c r="C13" t="s">
        <v>106</v>
      </c>
      <c r="D13" s="2">
        <v>0.54800000000000004</v>
      </c>
      <c r="E13">
        <v>0.12</v>
      </c>
      <c r="F13">
        <v>0.115</v>
      </c>
      <c r="G13">
        <v>0.125</v>
      </c>
      <c r="H13">
        <v>0.12</v>
      </c>
      <c r="I13">
        <v>0.11</v>
      </c>
      <c r="J13">
        <v>0.11</v>
      </c>
      <c r="K13">
        <v>0.12</v>
      </c>
      <c r="L13">
        <v>0.12</v>
      </c>
    </row>
    <row r="14" spans="1:12" x14ac:dyDescent="0.25">
      <c r="A14">
        <v>2019</v>
      </c>
      <c r="B14">
        <v>5</v>
      </c>
      <c r="C14" t="s">
        <v>103</v>
      </c>
      <c r="D14" s="2">
        <v>0.622</v>
      </c>
      <c r="E14" t="s">
        <v>81</v>
      </c>
      <c r="F14" t="s">
        <v>81</v>
      </c>
      <c r="G14" t="s">
        <v>81</v>
      </c>
      <c r="H14" t="s">
        <v>81</v>
      </c>
      <c r="I14" t="s">
        <v>81</v>
      </c>
      <c r="J14" t="s">
        <v>81</v>
      </c>
      <c r="K14" t="s">
        <v>81</v>
      </c>
      <c r="L14" t="s">
        <v>81</v>
      </c>
    </row>
    <row r="15" spans="1:12" x14ac:dyDescent="0.25">
      <c r="A15">
        <v>2019</v>
      </c>
      <c r="B15">
        <v>6</v>
      </c>
      <c r="C15" t="s">
        <v>107</v>
      </c>
      <c r="D15" s="2">
        <f>D23</f>
        <v>0.73</v>
      </c>
      <c r="E15">
        <f t="shared" ref="E15:L15" si="0">100-(SUM(E11:E13,E16))</f>
        <v>97.8</v>
      </c>
      <c r="F15">
        <f t="shared" si="0"/>
        <v>97.775000000000006</v>
      </c>
      <c r="G15">
        <f t="shared" si="0"/>
        <v>97.704999999999998</v>
      </c>
      <c r="H15">
        <f t="shared" si="0"/>
        <v>97.75</v>
      </c>
      <c r="I15">
        <f t="shared" si="0"/>
        <v>97.85</v>
      </c>
      <c r="J15">
        <f t="shared" si="0"/>
        <v>97.79</v>
      </c>
      <c r="K15">
        <f t="shared" si="0"/>
        <v>97.73</v>
      </c>
      <c r="L15">
        <f t="shared" si="0"/>
        <v>97.79</v>
      </c>
    </row>
    <row r="16" spans="1:12" x14ac:dyDescent="0.25">
      <c r="A16">
        <v>2019</v>
      </c>
      <c r="B16">
        <v>7</v>
      </c>
      <c r="C16" t="s">
        <v>104</v>
      </c>
      <c r="D16" s="2">
        <v>0.90200000000000002</v>
      </c>
      <c r="E16">
        <v>0.28999999999999998</v>
      </c>
      <c r="F16">
        <v>0.34</v>
      </c>
      <c r="G16">
        <v>0.35</v>
      </c>
      <c r="H16">
        <v>0.35</v>
      </c>
      <c r="I16">
        <v>0.33</v>
      </c>
      <c r="J16">
        <v>0.33</v>
      </c>
      <c r="K16">
        <v>0.34</v>
      </c>
      <c r="L16">
        <v>0.33</v>
      </c>
    </row>
    <row r="17" spans="1:12" x14ac:dyDescent="0.25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</row>
    <row r="18" spans="1:12" x14ac:dyDescent="0.25">
      <c r="A18">
        <v>2021</v>
      </c>
      <c r="B18">
        <v>1</v>
      </c>
      <c r="D18" s="2" t="s">
        <v>81</v>
      </c>
      <c r="E18" t="s">
        <v>81</v>
      </c>
      <c r="F18" t="s">
        <v>81</v>
      </c>
      <c r="G18" t="s">
        <v>81</v>
      </c>
      <c r="H18" t="s">
        <v>81</v>
      </c>
      <c r="I18" t="s">
        <v>81</v>
      </c>
      <c r="J18" t="s">
        <v>81</v>
      </c>
      <c r="K18" t="s">
        <v>81</v>
      </c>
      <c r="L18" t="s">
        <v>81</v>
      </c>
    </row>
    <row r="19" spans="1:12" x14ac:dyDescent="0.25">
      <c r="A19">
        <v>2021</v>
      </c>
      <c r="B19">
        <v>2</v>
      </c>
      <c r="C19" s="5" t="s">
        <v>105</v>
      </c>
      <c r="D19" s="5">
        <v>0.35099999999999998</v>
      </c>
      <c r="E19" s="5">
        <v>0.12</v>
      </c>
      <c r="F19" s="5">
        <v>0.12</v>
      </c>
      <c r="G19" s="5">
        <v>0.12</v>
      </c>
      <c r="H19" s="5">
        <v>0.12</v>
      </c>
      <c r="I19" s="5">
        <v>0.13</v>
      </c>
      <c r="J19" s="5">
        <v>0.13</v>
      </c>
      <c r="K19" s="5">
        <v>0.11</v>
      </c>
      <c r="L19" s="5">
        <v>0.12</v>
      </c>
    </row>
    <row r="20" spans="1:12" x14ac:dyDescent="0.25">
      <c r="A20">
        <v>2021</v>
      </c>
      <c r="B20">
        <v>3</v>
      </c>
      <c r="C20" t="s">
        <v>108</v>
      </c>
      <c r="D20" s="5">
        <v>0.51</v>
      </c>
      <c r="E20" s="5">
        <v>0.47</v>
      </c>
      <c r="F20" s="5">
        <v>0.45</v>
      </c>
      <c r="G20" s="5">
        <v>0.42</v>
      </c>
      <c r="H20" s="5">
        <v>0.47</v>
      </c>
      <c r="I20" s="5">
        <v>0.51</v>
      </c>
      <c r="J20" s="5">
        <v>0.46</v>
      </c>
      <c r="K20" s="5">
        <v>0.39</v>
      </c>
      <c r="L20" s="5">
        <v>0.49</v>
      </c>
    </row>
    <row r="21" spans="1:12" x14ac:dyDescent="0.25">
      <c r="A21">
        <v>2021</v>
      </c>
      <c r="B21">
        <v>4</v>
      </c>
      <c r="C21" t="s">
        <v>101</v>
      </c>
      <c r="D21" s="5">
        <v>0.54800000000000004</v>
      </c>
      <c r="E21" s="5">
        <v>0.12</v>
      </c>
      <c r="F21" s="5">
        <v>0.115</v>
      </c>
      <c r="G21" s="5">
        <v>0.125</v>
      </c>
      <c r="H21" s="5">
        <v>0.12</v>
      </c>
      <c r="I21" s="5">
        <v>0.11</v>
      </c>
      <c r="J21" s="5">
        <v>0.11</v>
      </c>
      <c r="K21" s="5">
        <v>0.12</v>
      </c>
      <c r="L21" s="5">
        <v>0.12</v>
      </c>
    </row>
    <row r="22" spans="1:12" x14ac:dyDescent="0.25">
      <c r="A22">
        <v>2021</v>
      </c>
      <c r="B22">
        <v>5</v>
      </c>
      <c r="C22" t="s">
        <v>103</v>
      </c>
      <c r="D22" s="5">
        <v>0.62</v>
      </c>
      <c r="E22" s="5">
        <v>1.91</v>
      </c>
      <c r="F22" s="5">
        <v>1.9</v>
      </c>
      <c r="G22" s="5">
        <v>1.87</v>
      </c>
      <c r="H22" s="5">
        <v>1.9</v>
      </c>
      <c r="I22" s="5">
        <v>1.98</v>
      </c>
      <c r="J22" s="5">
        <v>1.89</v>
      </c>
      <c r="K22" s="5">
        <v>1.82</v>
      </c>
      <c r="L22" s="5">
        <v>1.97</v>
      </c>
    </row>
    <row r="23" spans="1:12" x14ac:dyDescent="0.25">
      <c r="A23">
        <v>2021</v>
      </c>
      <c r="B23">
        <v>6</v>
      </c>
      <c r="C23" t="s">
        <v>107</v>
      </c>
      <c r="D23" s="2">
        <v>0.73</v>
      </c>
      <c r="E23">
        <f>100-(SUM(E19:E22,E24))</f>
        <v>97.07</v>
      </c>
      <c r="F23">
        <f t="shared" ref="F23:L23" si="1">100-(SUM(F19:F22,F24))</f>
        <v>97.064999999999998</v>
      </c>
      <c r="G23">
        <f t="shared" si="1"/>
        <v>97.084999999999994</v>
      </c>
      <c r="H23">
        <f t="shared" si="1"/>
        <v>97.01</v>
      </c>
      <c r="I23">
        <f t="shared" si="1"/>
        <v>96.88</v>
      </c>
      <c r="J23">
        <f t="shared" si="1"/>
        <v>97.02</v>
      </c>
      <c r="K23">
        <f t="shared" si="1"/>
        <v>97.2</v>
      </c>
      <c r="L23">
        <f t="shared" si="1"/>
        <v>96.97</v>
      </c>
    </row>
    <row r="24" spans="1:12" x14ac:dyDescent="0.25">
      <c r="A24">
        <v>2021</v>
      </c>
      <c r="B24">
        <v>7</v>
      </c>
      <c r="C24" s="5" t="s">
        <v>104</v>
      </c>
      <c r="D24" s="5">
        <v>0.90200000000000002</v>
      </c>
      <c r="E24" s="5">
        <v>0.31</v>
      </c>
      <c r="F24" s="5">
        <v>0.35</v>
      </c>
      <c r="G24" s="5">
        <v>0.38</v>
      </c>
      <c r="H24" s="5">
        <v>0.38</v>
      </c>
      <c r="I24" s="5">
        <v>0.39</v>
      </c>
      <c r="J24" s="5">
        <v>0.39</v>
      </c>
      <c r="K24" s="5">
        <v>0.36</v>
      </c>
      <c r="L24" s="5">
        <v>0.33</v>
      </c>
    </row>
    <row r="25" spans="1:12" x14ac:dyDescent="0.2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89B3B-A5DD-4A38-8FC5-AEC3804553B4}">
  <dimension ref="A1:L96"/>
  <sheetViews>
    <sheetView workbookViewId="0">
      <selection activeCell="D1" sqref="D1"/>
    </sheetView>
  </sheetViews>
  <sheetFormatPr defaultColWidth="8.85546875" defaultRowHeight="15" x14ac:dyDescent="0.25"/>
  <cols>
    <col min="3" max="3" width="10.28515625" customWidth="1"/>
    <col min="4" max="4" width="18.7109375" customWidth="1"/>
  </cols>
  <sheetData>
    <row r="1" spans="1:12" ht="30.75" thickBot="1" x14ac:dyDescent="0.3">
      <c r="A1" s="2" t="s">
        <v>48</v>
      </c>
      <c r="B1" s="4" t="s">
        <v>78</v>
      </c>
      <c r="C1" s="4" t="s">
        <v>79</v>
      </c>
      <c r="D1" s="4" t="s">
        <v>128</v>
      </c>
      <c r="E1" s="42" t="s">
        <v>27</v>
      </c>
      <c r="F1" s="42" t="s">
        <v>28</v>
      </c>
      <c r="G1" s="42" t="s">
        <v>29</v>
      </c>
      <c r="H1" s="42" t="s">
        <v>30</v>
      </c>
      <c r="I1" s="42" t="s">
        <v>31</v>
      </c>
      <c r="J1" s="42" t="s">
        <v>32</v>
      </c>
      <c r="K1" s="42" t="s">
        <v>33</v>
      </c>
      <c r="L1" s="43" t="s">
        <v>34</v>
      </c>
    </row>
    <row r="2" spans="1:12" x14ac:dyDescent="0.25">
      <c r="A2" s="13">
        <v>2018</v>
      </c>
      <c r="B2" s="14">
        <v>1</v>
      </c>
      <c r="C2" s="14" t="s">
        <v>109</v>
      </c>
      <c r="D2" s="14">
        <v>0.52</v>
      </c>
      <c r="E2" s="14">
        <v>0.53</v>
      </c>
      <c r="F2" s="14">
        <v>0.48</v>
      </c>
      <c r="G2" s="14">
        <v>0.49</v>
      </c>
      <c r="H2" s="14">
        <v>0.49</v>
      </c>
      <c r="I2" s="14">
        <v>0.46</v>
      </c>
      <c r="J2" s="14">
        <v>0.47</v>
      </c>
      <c r="K2" s="14">
        <v>0.42</v>
      </c>
      <c r="L2" s="14">
        <v>0.45</v>
      </c>
    </row>
    <row r="3" spans="1:12" x14ac:dyDescent="0.25">
      <c r="A3" s="15">
        <v>2018</v>
      </c>
      <c r="B3">
        <v>2</v>
      </c>
      <c r="C3">
        <v>2</v>
      </c>
      <c r="D3">
        <v>0.60199999999999998</v>
      </c>
      <c r="E3">
        <v>0.05</v>
      </c>
      <c r="F3">
        <v>0.05</v>
      </c>
      <c r="G3">
        <v>0.05</v>
      </c>
      <c r="H3">
        <v>0.05</v>
      </c>
      <c r="I3">
        <v>0.05</v>
      </c>
      <c r="J3">
        <v>0.05</v>
      </c>
      <c r="K3">
        <v>0.05</v>
      </c>
      <c r="L3">
        <v>0.05</v>
      </c>
    </row>
    <row r="4" spans="1:12" x14ac:dyDescent="0.25">
      <c r="A4" s="15">
        <v>2018</v>
      </c>
      <c r="B4">
        <v>3</v>
      </c>
      <c r="C4">
        <v>3</v>
      </c>
      <c r="D4">
        <v>0.68600000000000005</v>
      </c>
      <c r="E4">
        <v>0.11</v>
      </c>
      <c r="F4">
        <v>0.11</v>
      </c>
      <c r="G4">
        <v>0.11</v>
      </c>
      <c r="H4">
        <v>0.12</v>
      </c>
      <c r="I4">
        <v>0.13</v>
      </c>
      <c r="J4">
        <v>0.13</v>
      </c>
      <c r="K4">
        <v>0.16</v>
      </c>
      <c r="L4">
        <v>0.13</v>
      </c>
    </row>
    <row r="5" spans="1:12" x14ac:dyDescent="0.25">
      <c r="A5" s="15">
        <v>2018</v>
      </c>
      <c r="B5">
        <v>4</v>
      </c>
      <c r="C5">
        <v>4</v>
      </c>
      <c r="D5">
        <v>1.1579999999999999</v>
      </c>
      <c r="E5">
        <v>0.05</v>
      </c>
      <c r="F5">
        <v>0.05</v>
      </c>
      <c r="G5">
        <v>0.05</v>
      </c>
      <c r="H5">
        <v>0.05</v>
      </c>
      <c r="I5">
        <v>0.05</v>
      </c>
      <c r="J5">
        <v>0.05</v>
      </c>
      <c r="K5" t="s">
        <v>81</v>
      </c>
      <c r="L5">
        <v>0.04</v>
      </c>
    </row>
    <row r="6" spans="1:12" x14ac:dyDescent="0.25">
      <c r="A6" s="15">
        <v>2018</v>
      </c>
      <c r="B6">
        <v>5</v>
      </c>
      <c r="C6" t="s">
        <v>110</v>
      </c>
      <c r="D6">
        <v>1.3220000000000001</v>
      </c>
      <c r="E6">
        <v>0.22</v>
      </c>
      <c r="F6">
        <v>0.23</v>
      </c>
      <c r="G6">
        <v>0.22</v>
      </c>
      <c r="H6">
        <v>0.23</v>
      </c>
      <c r="I6">
        <v>0.26</v>
      </c>
      <c r="J6">
        <v>0.24</v>
      </c>
      <c r="K6">
        <v>0.34</v>
      </c>
      <c r="L6">
        <v>0.26</v>
      </c>
    </row>
    <row r="7" spans="1:12" x14ac:dyDescent="0.25">
      <c r="A7" s="15">
        <v>2018</v>
      </c>
      <c r="B7">
        <v>6</v>
      </c>
      <c r="C7" t="s">
        <v>111</v>
      </c>
      <c r="D7">
        <v>1.9450000000000001</v>
      </c>
      <c r="E7">
        <v>0.44</v>
      </c>
      <c r="F7">
        <v>0.45</v>
      </c>
      <c r="G7">
        <v>0.44</v>
      </c>
      <c r="H7">
        <v>0.45</v>
      </c>
      <c r="I7">
        <v>0.49</v>
      </c>
      <c r="J7">
        <v>0.47</v>
      </c>
      <c r="K7">
        <v>0.61</v>
      </c>
      <c r="L7">
        <v>0.48</v>
      </c>
    </row>
    <row r="8" spans="1:12" x14ac:dyDescent="0.25">
      <c r="A8" s="15">
        <v>2018</v>
      </c>
      <c r="B8">
        <v>7</v>
      </c>
      <c r="C8" t="s">
        <v>112</v>
      </c>
      <c r="D8">
        <v>2.2599999999999998</v>
      </c>
      <c r="E8" t="s">
        <v>81</v>
      </c>
      <c r="F8" t="s">
        <v>81</v>
      </c>
      <c r="G8" t="s">
        <v>81</v>
      </c>
      <c r="H8" t="s">
        <v>81</v>
      </c>
      <c r="I8" t="s">
        <v>81</v>
      </c>
      <c r="J8" t="s">
        <v>81</v>
      </c>
      <c r="K8" t="s">
        <v>81</v>
      </c>
      <c r="L8" t="s">
        <v>81</v>
      </c>
    </row>
    <row r="9" spans="1:12" x14ac:dyDescent="0.25">
      <c r="A9" s="15">
        <v>2018</v>
      </c>
      <c r="B9">
        <v>8</v>
      </c>
      <c r="C9" t="s">
        <v>35</v>
      </c>
      <c r="D9">
        <v>2.8849999999999998</v>
      </c>
      <c r="E9">
        <v>95.55</v>
      </c>
      <c r="F9">
        <v>95.51</v>
      </c>
      <c r="G9">
        <v>95.73</v>
      </c>
      <c r="H9">
        <v>95.66</v>
      </c>
      <c r="I9">
        <v>95.39</v>
      </c>
      <c r="J9">
        <v>95.49</v>
      </c>
      <c r="K9">
        <v>94.74</v>
      </c>
      <c r="L9">
        <v>95.61</v>
      </c>
    </row>
    <row r="10" spans="1:12" x14ac:dyDescent="0.25">
      <c r="A10" s="15">
        <v>2018</v>
      </c>
      <c r="B10">
        <v>9</v>
      </c>
      <c r="C10">
        <v>9</v>
      </c>
      <c r="D10">
        <v>4.5469999999999997</v>
      </c>
      <c r="E10">
        <v>0.04</v>
      </c>
      <c r="F10">
        <v>0.04</v>
      </c>
      <c r="G10">
        <v>0.04</v>
      </c>
      <c r="H10">
        <v>0.04</v>
      </c>
      <c r="I10">
        <v>0.04</v>
      </c>
      <c r="J10">
        <v>0.04</v>
      </c>
      <c r="K10">
        <v>0.05</v>
      </c>
      <c r="L10">
        <v>7.0000000000000007E-2</v>
      </c>
    </row>
    <row r="11" spans="1:12" x14ac:dyDescent="0.25">
      <c r="A11" s="15">
        <v>2018</v>
      </c>
      <c r="B11">
        <v>10</v>
      </c>
      <c r="C11">
        <v>10</v>
      </c>
      <c r="D11">
        <v>5.4969999999999999</v>
      </c>
      <c r="E11">
        <v>0.04</v>
      </c>
      <c r="F11">
        <v>0.04</v>
      </c>
      <c r="G11">
        <v>0.04</v>
      </c>
      <c r="H11">
        <v>0.04</v>
      </c>
      <c r="I11">
        <v>0.04</v>
      </c>
      <c r="J11">
        <v>0.04</v>
      </c>
      <c r="K11" t="s">
        <v>81</v>
      </c>
      <c r="L11" t="s">
        <v>81</v>
      </c>
    </row>
    <row r="12" spans="1:12" x14ac:dyDescent="0.25">
      <c r="A12" s="16">
        <v>2018</v>
      </c>
      <c r="B12" s="17">
        <v>11</v>
      </c>
      <c r="C12" s="17">
        <v>11</v>
      </c>
      <c r="D12" s="17">
        <v>5.7370000000000001</v>
      </c>
      <c r="E12" s="17">
        <v>0.36</v>
      </c>
      <c r="F12" s="17">
        <v>0.36</v>
      </c>
      <c r="G12" s="17">
        <v>0.36</v>
      </c>
      <c r="H12" s="17">
        <v>0.36</v>
      </c>
      <c r="I12" s="17">
        <v>0.34</v>
      </c>
      <c r="J12" s="17">
        <v>0.36</v>
      </c>
      <c r="K12" s="17">
        <v>0.31</v>
      </c>
      <c r="L12" s="17">
        <v>0.33</v>
      </c>
    </row>
    <row r="13" spans="1:12" x14ac:dyDescent="0.25">
      <c r="A13" s="15">
        <v>2018</v>
      </c>
      <c r="B13">
        <v>12</v>
      </c>
      <c r="C13">
        <v>12</v>
      </c>
      <c r="D13">
        <v>6.0510000000000002</v>
      </c>
      <c r="E13">
        <v>0.05</v>
      </c>
      <c r="F13">
        <v>0.05</v>
      </c>
      <c r="G13">
        <v>0.04</v>
      </c>
      <c r="H13">
        <v>0.04</v>
      </c>
      <c r="I13">
        <v>0.05</v>
      </c>
      <c r="J13">
        <v>0.05</v>
      </c>
      <c r="K13">
        <v>0.05</v>
      </c>
      <c r="L13">
        <v>0.04</v>
      </c>
    </row>
    <row r="14" spans="1:12" x14ac:dyDescent="0.25">
      <c r="A14" s="16">
        <v>2018</v>
      </c>
      <c r="B14" s="17">
        <v>13</v>
      </c>
      <c r="C14" s="17">
        <v>13</v>
      </c>
      <c r="D14" s="17">
        <v>6.1509999999999998</v>
      </c>
      <c r="E14" s="17">
        <v>0.41</v>
      </c>
      <c r="F14" s="17">
        <v>0.42</v>
      </c>
      <c r="G14" s="17">
        <v>0.4</v>
      </c>
      <c r="H14" s="17">
        <v>0.4</v>
      </c>
      <c r="I14" s="17">
        <v>0.44</v>
      </c>
      <c r="J14" s="17">
        <v>0.42</v>
      </c>
      <c r="K14" s="17">
        <v>0.54</v>
      </c>
      <c r="L14" s="17">
        <v>0.43</v>
      </c>
    </row>
    <row r="15" spans="1:12" x14ac:dyDescent="0.25">
      <c r="A15" s="15">
        <v>2018</v>
      </c>
      <c r="B15">
        <v>14</v>
      </c>
      <c r="C15">
        <v>14</v>
      </c>
      <c r="D15">
        <v>6.758</v>
      </c>
      <c r="E15">
        <v>0.05</v>
      </c>
      <c r="F15">
        <v>0.05</v>
      </c>
      <c r="G15">
        <v>0.05</v>
      </c>
      <c r="H15">
        <v>0.05</v>
      </c>
      <c r="I15">
        <v>0.05</v>
      </c>
      <c r="J15">
        <v>0.05</v>
      </c>
      <c r="K15" t="s">
        <v>81</v>
      </c>
      <c r="L15">
        <v>0.04</v>
      </c>
    </row>
    <row r="16" spans="1:12" x14ac:dyDescent="0.25">
      <c r="A16" s="15">
        <v>2018</v>
      </c>
      <c r="B16">
        <v>15</v>
      </c>
      <c r="C16">
        <v>15</v>
      </c>
      <c r="D16">
        <v>7.4530000000000003</v>
      </c>
      <c r="E16">
        <v>0.03</v>
      </c>
      <c r="F16">
        <v>0.03</v>
      </c>
      <c r="G16">
        <v>0.03</v>
      </c>
      <c r="H16">
        <v>0.03</v>
      </c>
      <c r="I16">
        <v>0.04</v>
      </c>
      <c r="J16">
        <v>0.04</v>
      </c>
      <c r="K16">
        <v>0.05</v>
      </c>
      <c r="L16" t="s">
        <v>81</v>
      </c>
    </row>
    <row r="17" spans="1:12" x14ac:dyDescent="0.25">
      <c r="A17" s="15">
        <v>2018</v>
      </c>
      <c r="B17">
        <v>16</v>
      </c>
      <c r="C17" t="s">
        <v>113</v>
      </c>
      <c r="D17">
        <v>7.5919999999999996</v>
      </c>
      <c r="E17">
        <v>0.48</v>
      </c>
      <c r="F17">
        <v>0.49</v>
      </c>
      <c r="G17">
        <v>0.48</v>
      </c>
      <c r="H17">
        <v>0.48</v>
      </c>
      <c r="I17">
        <v>0.51</v>
      </c>
      <c r="J17">
        <v>0.49</v>
      </c>
      <c r="K17">
        <v>0.6</v>
      </c>
      <c r="L17">
        <v>0.49</v>
      </c>
    </row>
    <row r="18" spans="1:12" x14ac:dyDescent="0.25">
      <c r="A18" s="15">
        <v>2018</v>
      </c>
      <c r="B18">
        <v>17</v>
      </c>
      <c r="C18" t="s">
        <v>114</v>
      </c>
      <c r="D18">
        <v>8.1389999999999993</v>
      </c>
      <c r="E18">
        <v>0.11</v>
      </c>
      <c r="F18">
        <v>0.12</v>
      </c>
      <c r="G18">
        <v>0.12</v>
      </c>
      <c r="H18">
        <v>0.11</v>
      </c>
      <c r="I18">
        <v>0.13</v>
      </c>
      <c r="J18">
        <v>0.13</v>
      </c>
      <c r="K18">
        <v>0.17</v>
      </c>
      <c r="L18">
        <v>0.13</v>
      </c>
    </row>
    <row r="19" spans="1:12" x14ac:dyDescent="0.25">
      <c r="A19" s="15">
        <v>2018</v>
      </c>
      <c r="B19">
        <v>18</v>
      </c>
      <c r="C19">
        <v>18</v>
      </c>
      <c r="D19">
        <v>9.0619999999999994</v>
      </c>
      <c r="E19">
        <v>0.06</v>
      </c>
      <c r="F19">
        <v>0.06</v>
      </c>
      <c r="G19">
        <v>0.06</v>
      </c>
      <c r="H19">
        <v>0.06</v>
      </c>
      <c r="I19">
        <v>0.06</v>
      </c>
      <c r="J19">
        <v>0.06</v>
      </c>
      <c r="K19">
        <v>7.0000000000000007E-2</v>
      </c>
      <c r="L19">
        <v>0.06</v>
      </c>
    </row>
    <row r="20" spans="1:12" x14ac:dyDescent="0.25">
      <c r="A20" s="15">
        <v>2018</v>
      </c>
      <c r="B20">
        <v>19</v>
      </c>
      <c r="C20" t="s">
        <v>115</v>
      </c>
      <c r="D20">
        <v>9.1669999999999998</v>
      </c>
      <c r="E20">
        <v>0.04</v>
      </c>
      <c r="F20">
        <v>0.04</v>
      </c>
      <c r="G20">
        <v>0.04</v>
      </c>
      <c r="H20">
        <v>0.04</v>
      </c>
      <c r="I20">
        <v>0.05</v>
      </c>
      <c r="J20">
        <v>0.05</v>
      </c>
      <c r="K20">
        <v>0.08</v>
      </c>
      <c r="L20">
        <v>0.05</v>
      </c>
    </row>
    <row r="21" spans="1:12" x14ac:dyDescent="0.25">
      <c r="A21" s="15">
        <v>2018</v>
      </c>
      <c r="B21">
        <v>20</v>
      </c>
      <c r="C21">
        <v>20</v>
      </c>
      <c r="D21">
        <v>9.4920000000000009</v>
      </c>
      <c r="E21">
        <v>0.06</v>
      </c>
      <c r="F21">
        <v>7.0000000000000007E-2</v>
      </c>
      <c r="G21">
        <v>0.06</v>
      </c>
      <c r="H21">
        <v>0.06</v>
      </c>
      <c r="I21">
        <v>0.08</v>
      </c>
      <c r="J21">
        <v>0.08</v>
      </c>
      <c r="K21">
        <v>0.11</v>
      </c>
      <c r="L21">
        <v>0.08</v>
      </c>
    </row>
    <row r="22" spans="1:12" x14ac:dyDescent="0.25">
      <c r="A22" s="15">
        <v>2018</v>
      </c>
      <c r="B22">
        <v>21</v>
      </c>
      <c r="C22">
        <v>21</v>
      </c>
      <c r="D22">
        <v>10.284000000000001</v>
      </c>
      <c r="E22">
        <v>0.06</v>
      </c>
      <c r="F22" t="s">
        <v>81</v>
      </c>
      <c r="G22" t="s">
        <v>81</v>
      </c>
      <c r="H22" t="s">
        <v>81</v>
      </c>
      <c r="I22" t="s">
        <v>81</v>
      </c>
      <c r="J22" t="s">
        <v>81</v>
      </c>
      <c r="K22" t="s">
        <v>81</v>
      </c>
      <c r="L22" t="s">
        <v>81</v>
      </c>
    </row>
    <row r="23" spans="1:12" x14ac:dyDescent="0.25">
      <c r="A23" s="15">
        <v>2018</v>
      </c>
      <c r="B23">
        <v>22</v>
      </c>
      <c r="C23">
        <v>22</v>
      </c>
      <c r="D23">
        <v>10.536</v>
      </c>
      <c r="E23">
        <v>0.04</v>
      </c>
      <c r="F23">
        <v>0.04</v>
      </c>
      <c r="G23">
        <v>0.04</v>
      </c>
      <c r="H23">
        <v>0.04</v>
      </c>
      <c r="I23">
        <v>0.04</v>
      </c>
      <c r="J23">
        <v>0.04</v>
      </c>
      <c r="K23" t="s">
        <v>81</v>
      </c>
      <c r="L23">
        <v>0.04</v>
      </c>
    </row>
    <row r="24" spans="1:12" x14ac:dyDescent="0.25">
      <c r="A24" s="15">
        <v>2018</v>
      </c>
      <c r="B24">
        <v>23</v>
      </c>
      <c r="C24" t="s">
        <v>116</v>
      </c>
      <c r="D24">
        <v>10.708</v>
      </c>
      <c r="E24">
        <v>0.69</v>
      </c>
      <c r="F24">
        <v>0.71</v>
      </c>
      <c r="G24">
        <v>0.7</v>
      </c>
      <c r="H24">
        <v>0.69</v>
      </c>
      <c r="I24">
        <v>0.76</v>
      </c>
      <c r="J24">
        <v>0.72</v>
      </c>
      <c r="K24">
        <v>0.98</v>
      </c>
      <c r="L24">
        <v>0.72</v>
      </c>
    </row>
    <row r="25" spans="1:12" x14ac:dyDescent="0.25">
      <c r="A25" s="16">
        <v>2018</v>
      </c>
      <c r="B25" s="17">
        <v>24</v>
      </c>
      <c r="C25" s="17">
        <v>24</v>
      </c>
      <c r="D25" s="17">
        <v>10.815</v>
      </c>
      <c r="E25" s="17">
        <v>0.13</v>
      </c>
      <c r="F25" s="17">
        <v>0.14000000000000001</v>
      </c>
      <c r="G25" s="17">
        <v>0.13</v>
      </c>
      <c r="H25" s="17">
        <v>0.12</v>
      </c>
      <c r="I25" s="17">
        <v>0.14000000000000001</v>
      </c>
      <c r="J25" s="17">
        <v>0.13</v>
      </c>
      <c r="K25" s="17">
        <v>0.19</v>
      </c>
      <c r="L25" s="17">
        <v>0.14000000000000001</v>
      </c>
    </row>
    <row r="26" spans="1:12" x14ac:dyDescent="0.25">
      <c r="A26" s="16">
        <v>2018</v>
      </c>
      <c r="B26" s="17">
        <v>25</v>
      </c>
      <c r="C26" s="17">
        <v>25</v>
      </c>
      <c r="D26" s="17">
        <v>11.112</v>
      </c>
      <c r="E26" s="17">
        <v>0.11</v>
      </c>
      <c r="F26" s="17">
        <v>0.12</v>
      </c>
      <c r="G26" s="17">
        <v>0.11</v>
      </c>
      <c r="H26" s="17">
        <v>0.1</v>
      </c>
      <c r="I26" s="17">
        <v>0.12</v>
      </c>
      <c r="J26" s="17">
        <v>0.12</v>
      </c>
      <c r="K26" s="17">
        <v>0.17</v>
      </c>
      <c r="L26" s="17">
        <v>0.12</v>
      </c>
    </row>
    <row r="27" spans="1:12" x14ac:dyDescent="0.25">
      <c r="A27" s="15">
        <v>2018</v>
      </c>
      <c r="B27">
        <v>26</v>
      </c>
      <c r="C27">
        <v>26</v>
      </c>
      <c r="D27">
        <v>11.188000000000001</v>
      </c>
      <c r="E27">
        <v>0.03</v>
      </c>
      <c r="F27">
        <v>0.04</v>
      </c>
      <c r="G27">
        <v>0.03</v>
      </c>
      <c r="H27" t="s">
        <v>81</v>
      </c>
      <c r="I27" t="s">
        <v>81</v>
      </c>
      <c r="J27" t="s">
        <v>81</v>
      </c>
      <c r="K27" t="s">
        <v>81</v>
      </c>
      <c r="L27" t="s">
        <v>81</v>
      </c>
    </row>
    <row r="28" spans="1:12" x14ac:dyDescent="0.25">
      <c r="A28" s="15">
        <v>2018</v>
      </c>
      <c r="B28">
        <v>27</v>
      </c>
      <c r="C28">
        <v>27</v>
      </c>
      <c r="D28">
        <v>11.436999999999999</v>
      </c>
      <c r="E28">
        <v>0.06</v>
      </c>
      <c r="F28">
        <v>0.06</v>
      </c>
      <c r="G28">
        <v>0.05</v>
      </c>
      <c r="H28">
        <v>0.04</v>
      </c>
      <c r="I28">
        <v>0.05</v>
      </c>
      <c r="J28">
        <v>0.05</v>
      </c>
      <c r="K28">
        <v>7.0000000000000007E-2</v>
      </c>
      <c r="L28">
        <v>0.05</v>
      </c>
    </row>
    <row r="29" spans="1:12" x14ac:dyDescent="0.25">
      <c r="A29" s="15">
        <v>2018</v>
      </c>
      <c r="B29">
        <v>28</v>
      </c>
      <c r="C29" t="s">
        <v>117</v>
      </c>
      <c r="D29">
        <v>11.898999999999999</v>
      </c>
      <c r="E29">
        <v>7.0000000000000007E-2</v>
      </c>
      <c r="F29">
        <v>0.08</v>
      </c>
      <c r="G29">
        <v>0.06</v>
      </c>
      <c r="H29">
        <v>0.08</v>
      </c>
      <c r="I29">
        <v>0.09</v>
      </c>
      <c r="J29">
        <v>0.08</v>
      </c>
      <c r="K29">
        <v>0.12</v>
      </c>
      <c r="L29">
        <v>0.09</v>
      </c>
    </row>
    <row r="30" spans="1:12" x14ac:dyDescent="0.25">
      <c r="A30" s="15">
        <v>2018</v>
      </c>
      <c r="B30">
        <v>29</v>
      </c>
      <c r="C30">
        <v>29</v>
      </c>
      <c r="D30">
        <v>12.16</v>
      </c>
      <c r="E30">
        <v>0.03</v>
      </c>
      <c r="F30">
        <v>0.04</v>
      </c>
      <c r="G30" t="s">
        <v>81</v>
      </c>
      <c r="H30">
        <v>0.04</v>
      </c>
      <c r="I30">
        <v>0.04</v>
      </c>
      <c r="J30">
        <v>0.04</v>
      </c>
      <c r="K30">
        <v>0.06</v>
      </c>
      <c r="L30" t="s">
        <v>81</v>
      </c>
    </row>
    <row r="31" spans="1:12" x14ac:dyDescent="0.25">
      <c r="A31" s="15">
        <v>2018</v>
      </c>
      <c r="B31">
        <v>30</v>
      </c>
      <c r="C31">
        <v>30</v>
      </c>
      <c r="D31">
        <v>12.397</v>
      </c>
      <c r="E31">
        <v>7.0000000000000007E-2</v>
      </c>
      <c r="F31">
        <v>7.0000000000000007E-2</v>
      </c>
      <c r="G31" t="s">
        <v>81</v>
      </c>
      <c r="H31">
        <v>0.05</v>
      </c>
      <c r="I31">
        <v>0.04</v>
      </c>
      <c r="J31">
        <v>0.04</v>
      </c>
      <c r="K31" t="s">
        <v>81</v>
      </c>
      <c r="L31">
        <v>0.04</v>
      </c>
    </row>
    <row r="32" spans="1:12" ht="15.75" thickBot="1" x14ac:dyDescent="0.3">
      <c r="A32" s="18">
        <v>2018</v>
      </c>
      <c r="B32" s="19">
        <v>31</v>
      </c>
      <c r="C32" s="19">
        <v>31</v>
      </c>
      <c r="D32" s="19">
        <v>13.266999999999999</v>
      </c>
      <c r="E32" s="19">
        <v>0.04</v>
      </c>
      <c r="F32" s="19">
        <v>0.04</v>
      </c>
      <c r="G32" s="19">
        <v>0.03</v>
      </c>
      <c r="H32" s="19">
        <v>0.04</v>
      </c>
      <c r="I32" s="19">
        <v>0.05</v>
      </c>
      <c r="J32" s="19">
        <v>0.04</v>
      </c>
      <c r="K32" s="19">
        <v>0.06</v>
      </c>
      <c r="L32" s="19">
        <v>0.05</v>
      </c>
    </row>
    <row r="33" spans="1:12" ht="15.75" thickBot="1" x14ac:dyDescent="0.3">
      <c r="B33" s="20"/>
      <c r="C33" s="20"/>
      <c r="D33" s="20"/>
      <c r="E33" s="42"/>
      <c r="F33" s="42"/>
      <c r="G33" s="42"/>
      <c r="H33" s="42"/>
      <c r="I33" s="42"/>
      <c r="J33" s="42"/>
      <c r="K33" s="42"/>
      <c r="L33" s="43"/>
    </row>
    <row r="34" spans="1:12" x14ac:dyDescent="0.25">
      <c r="A34" s="13">
        <v>2019</v>
      </c>
      <c r="B34" s="14">
        <v>1</v>
      </c>
      <c r="C34" s="14" t="s">
        <v>118</v>
      </c>
      <c r="D34" s="14">
        <v>0.504</v>
      </c>
      <c r="E34" s="14">
        <v>0.46</v>
      </c>
      <c r="F34" s="14">
        <v>0.47</v>
      </c>
      <c r="G34" s="14">
        <v>0.46</v>
      </c>
      <c r="H34" s="14">
        <v>0.46</v>
      </c>
      <c r="I34" s="14">
        <v>0.46</v>
      </c>
      <c r="J34" s="14">
        <v>0.47</v>
      </c>
      <c r="K34" s="14">
        <v>0.51</v>
      </c>
      <c r="L34" s="14">
        <v>0.51</v>
      </c>
    </row>
    <row r="35" spans="1:12" x14ac:dyDescent="0.25">
      <c r="A35" s="15">
        <v>2019</v>
      </c>
      <c r="B35">
        <v>2</v>
      </c>
      <c r="C35" t="s">
        <v>119</v>
      </c>
      <c r="D35" t="s">
        <v>99</v>
      </c>
      <c r="E35" t="s">
        <v>99</v>
      </c>
      <c r="F35" t="s">
        <v>99</v>
      </c>
      <c r="G35" t="s">
        <v>99</v>
      </c>
      <c r="H35" t="s">
        <v>99</v>
      </c>
      <c r="I35" t="s">
        <v>99</v>
      </c>
      <c r="J35" t="s">
        <v>99</v>
      </c>
      <c r="K35" t="s">
        <v>99</v>
      </c>
      <c r="L35" t="s">
        <v>99</v>
      </c>
    </row>
    <row r="36" spans="1:12" x14ac:dyDescent="0.25">
      <c r="A36" s="15">
        <v>2019</v>
      </c>
      <c r="B36">
        <v>3</v>
      </c>
      <c r="C36" t="s">
        <v>119</v>
      </c>
      <c r="D36" t="s">
        <v>99</v>
      </c>
      <c r="E36" t="s">
        <v>99</v>
      </c>
      <c r="F36" t="s">
        <v>99</v>
      </c>
      <c r="G36" t="s">
        <v>99</v>
      </c>
      <c r="H36" t="s">
        <v>99</v>
      </c>
      <c r="I36" t="s">
        <v>99</v>
      </c>
      <c r="J36" t="s">
        <v>99</v>
      </c>
      <c r="K36" t="s">
        <v>99</v>
      </c>
      <c r="L36" t="s">
        <v>99</v>
      </c>
    </row>
    <row r="37" spans="1:12" x14ac:dyDescent="0.25">
      <c r="A37" s="15">
        <v>2019</v>
      </c>
      <c r="B37">
        <v>4</v>
      </c>
      <c r="C37" t="s">
        <v>119</v>
      </c>
      <c r="D37" t="s">
        <v>99</v>
      </c>
      <c r="E37" t="s">
        <v>99</v>
      </c>
      <c r="F37" t="s">
        <v>99</v>
      </c>
      <c r="G37" t="s">
        <v>99</v>
      </c>
      <c r="H37" t="s">
        <v>99</v>
      </c>
      <c r="I37" t="s">
        <v>99</v>
      </c>
      <c r="J37" t="s">
        <v>99</v>
      </c>
      <c r="K37" t="s">
        <v>99</v>
      </c>
      <c r="L37" t="s">
        <v>99</v>
      </c>
    </row>
    <row r="38" spans="1:12" x14ac:dyDescent="0.25">
      <c r="A38" s="15">
        <v>2019</v>
      </c>
      <c r="B38">
        <v>5</v>
      </c>
      <c r="C38" t="s">
        <v>120</v>
      </c>
      <c r="D38">
        <v>1.3220000000000001</v>
      </c>
      <c r="E38">
        <v>0.32</v>
      </c>
      <c r="F38">
        <v>0.33</v>
      </c>
      <c r="G38">
        <v>0.28999999999999998</v>
      </c>
      <c r="H38">
        <v>0.28999999999999998</v>
      </c>
      <c r="I38">
        <v>0.28000000000000003</v>
      </c>
      <c r="J38">
        <v>0.28000000000000003</v>
      </c>
      <c r="K38" t="s">
        <v>81</v>
      </c>
      <c r="L38" t="s">
        <v>81</v>
      </c>
    </row>
    <row r="39" spans="1:12" x14ac:dyDescent="0.25">
      <c r="A39" s="15">
        <v>2019</v>
      </c>
      <c r="B39">
        <v>6</v>
      </c>
      <c r="C39" t="s">
        <v>121</v>
      </c>
      <c r="D39">
        <v>1.9450000000000001</v>
      </c>
      <c r="E39">
        <v>0.42</v>
      </c>
      <c r="F39">
        <v>0.43</v>
      </c>
      <c r="G39">
        <v>0.42</v>
      </c>
      <c r="H39">
        <v>0.42</v>
      </c>
      <c r="I39">
        <v>0.41</v>
      </c>
      <c r="J39">
        <v>0.43</v>
      </c>
      <c r="K39">
        <v>0.38</v>
      </c>
      <c r="L39">
        <v>0.43</v>
      </c>
    </row>
    <row r="40" spans="1:12" x14ac:dyDescent="0.25">
      <c r="A40" s="15">
        <v>2019</v>
      </c>
      <c r="B40">
        <v>7</v>
      </c>
      <c r="C40" t="s">
        <v>122</v>
      </c>
      <c r="D40">
        <v>2.2599999999999998</v>
      </c>
      <c r="E40" t="s">
        <v>81</v>
      </c>
      <c r="F40" t="s">
        <v>81</v>
      </c>
      <c r="G40" t="s">
        <v>81</v>
      </c>
      <c r="H40" t="s">
        <v>81</v>
      </c>
      <c r="I40" t="s">
        <v>81</v>
      </c>
      <c r="J40" t="s">
        <v>81</v>
      </c>
      <c r="K40" t="s">
        <v>81</v>
      </c>
      <c r="L40" t="s">
        <v>81</v>
      </c>
    </row>
    <row r="41" spans="1:12" x14ac:dyDescent="0.25">
      <c r="A41" s="15">
        <v>2019</v>
      </c>
      <c r="B41">
        <v>8</v>
      </c>
      <c r="C41" t="s">
        <v>35</v>
      </c>
      <c r="D41">
        <v>2.78</v>
      </c>
      <c r="E41">
        <f>100-(SUM(E38:E39,E49,E56))</f>
        <v>98.08</v>
      </c>
      <c r="F41">
        <f t="shared" ref="F41:L41" si="0">100-(SUM(F38:F39,F49,F56))</f>
        <v>98.01</v>
      </c>
      <c r="G41">
        <f t="shared" si="0"/>
        <v>98.08</v>
      </c>
      <c r="H41">
        <f t="shared" si="0"/>
        <v>98.09</v>
      </c>
      <c r="I41">
        <f t="shared" si="0"/>
        <v>98.09</v>
      </c>
      <c r="J41">
        <f t="shared" si="0"/>
        <v>98.08</v>
      </c>
      <c r="K41">
        <f t="shared" si="0"/>
        <v>98.21</v>
      </c>
      <c r="L41">
        <f t="shared" si="0"/>
        <v>98.17</v>
      </c>
    </row>
    <row r="42" spans="1:12" x14ac:dyDescent="0.25">
      <c r="A42" s="15">
        <v>2019</v>
      </c>
      <c r="B42">
        <v>9</v>
      </c>
      <c r="C42" t="s">
        <v>119</v>
      </c>
      <c r="D42" t="s">
        <v>99</v>
      </c>
      <c r="E42" t="s">
        <v>99</v>
      </c>
      <c r="F42" t="s">
        <v>99</v>
      </c>
      <c r="G42" t="s">
        <v>99</v>
      </c>
      <c r="H42" t="s">
        <v>99</v>
      </c>
      <c r="I42" t="s">
        <v>99</v>
      </c>
      <c r="J42" t="s">
        <v>99</v>
      </c>
      <c r="K42" t="s">
        <v>99</v>
      </c>
      <c r="L42" t="s">
        <v>99</v>
      </c>
    </row>
    <row r="43" spans="1:12" x14ac:dyDescent="0.25">
      <c r="A43" s="15">
        <v>2019</v>
      </c>
      <c r="B43">
        <v>10</v>
      </c>
      <c r="C43" t="s">
        <v>119</v>
      </c>
      <c r="D43" t="s">
        <v>99</v>
      </c>
      <c r="E43" t="s">
        <v>99</v>
      </c>
      <c r="F43" t="s">
        <v>99</v>
      </c>
      <c r="G43" t="s">
        <v>99</v>
      </c>
      <c r="H43" t="s">
        <v>99</v>
      </c>
      <c r="I43" t="s">
        <v>99</v>
      </c>
      <c r="J43" t="s">
        <v>99</v>
      </c>
      <c r="K43" t="s">
        <v>99</v>
      </c>
      <c r="L43" t="s">
        <v>99</v>
      </c>
    </row>
    <row r="44" spans="1:12" x14ac:dyDescent="0.25">
      <c r="A44" s="15">
        <v>2019</v>
      </c>
      <c r="B44">
        <v>11</v>
      </c>
      <c r="C44" t="s">
        <v>119</v>
      </c>
      <c r="D44" t="s">
        <v>99</v>
      </c>
      <c r="E44" t="s">
        <v>99</v>
      </c>
      <c r="F44" t="s">
        <v>99</v>
      </c>
      <c r="G44" t="s">
        <v>99</v>
      </c>
      <c r="H44" t="s">
        <v>99</v>
      </c>
      <c r="I44" t="s">
        <v>99</v>
      </c>
      <c r="J44" t="s">
        <v>99</v>
      </c>
      <c r="K44" t="s">
        <v>99</v>
      </c>
      <c r="L44" t="s">
        <v>99</v>
      </c>
    </row>
    <row r="45" spans="1:12" x14ac:dyDescent="0.25">
      <c r="A45" s="15">
        <v>2019</v>
      </c>
      <c r="B45">
        <v>12</v>
      </c>
      <c r="C45" t="s">
        <v>119</v>
      </c>
      <c r="D45" t="s">
        <v>99</v>
      </c>
      <c r="E45" t="s">
        <v>99</v>
      </c>
      <c r="F45" t="s">
        <v>99</v>
      </c>
      <c r="G45" t="s">
        <v>99</v>
      </c>
      <c r="H45" t="s">
        <v>99</v>
      </c>
      <c r="I45" t="s">
        <v>99</v>
      </c>
      <c r="J45" t="s">
        <v>99</v>
      </c>
      <c r="K45" t="s">
        <v>99</v>
      </c>
      <c r="L45" t="s">
        <v>99</v>
      </c>
    </row>
    <row r="46" spans="1:12" x14ac:dyDescent="0.25">
      <c r="A46" s="15">
        <v>2019</v>
      </c>
      <c r="B46">
        <v>13</v>
      </c>
      <c r="C46" t="s">
        <v>119</v>
      </c>
      <c r="D46" t="s">
        <v>99</v>
      </c>
      <c r="E46" t="s">
        <v>99</v>
      </c>
      <c r="F46" t="s">
        <v>99</v>
      </c>
      <c r="G46" t="s">
        <v>99</v>
      </c>
      <c r="H46" t="s">
        <v>99</v>
      </c>
      <c r="I46" t="s">
        <v>99</v>
      </c>
      <c r="J46" t="s">
        <v>99</v>
      </c>
      <c r="K46" t="s">
        <v>99</v>
      </c>
      <c r="L46" t="s">
        <v>99</v>
      </c>
    </row>
    <row r="47" spans="1:12" x14ac:dyDescent="0.25">
      <c r="A47" s="15">
        <v>2019</v>
      </c>
      <c r="B47">
        <v>14</v>
      </c>
      <c r="C47" t="s">
        <v>119</v>
      </c>
      <c r="D47" t="s">
        <v>99</v>
      </c>
      <c r="E47" t="s">
        <v>99</v>
      </c>
      <c r="F47" t="s">
        <v>99</v>
      </c>
      <c r="G47" t="s">
        <v>99</v>
      </c>
      <c r="H47" t="s">
        <v>99</v>
      </c>
      <c r="I47" t="s">
        <v>99</v>
      </c>
      <c r="J47" t="s">
        <v>99</v>
      </c>
      <c r="K47" t="s">
        <v>99</v>
      </c>
      <c r="L47" t="s">
        <v>99</v>
      </c>
    </row>
    <row r="48" spans="1:12" x14ac:dyDescent="0.25">
      <c r="A48" s="15">
        <v>2019</v>
      </c>
      <c r="B48">
        <v>15</v>
      </c>
      <c r="C48" t="s">
        <v>119</v>
      </c>
      <c r="D48" t="s">
        <v>99</v>
      </c>
      <c r="E48" t="s">
        <v>99</v>
      </c>
      <c r="F48" t="s">
        <v>99</v>
      </c>
      <c r="G48" t="s">
        <v>99</v>
      </c>
      <c r="H48" t="s">
        <v>99</v>
      </c>
      <c r="I48" t="s">
        <v>99</v>
      </c>
      <c r="J48" t="s">
        <v>99</v>
      </c>
      <c r="K48" t="s">
        <v>99</v>
      </c>
      <c r="L48" t="s">
        <v>99</v>
      </c>
    </row>
    <row r="49" spans="1:12" x14ac:dyDescent="0.25">
      <c r="A49" s="15">
        <v>2019</v>
      </c>
      <c r="B49">
        <v>16</v>
      </c>
      <c r="C49" t="s">
        <v>123</v>
      </c>
      <c r="D49">
        <v>7.782</v>
      </c>
      <c r="E49">
        <v>0.59</v>
      </c>
      <c r="F49">
        <v>0.61</v>
      </c>
      <c r="G49">
        <v>0.6</v>
      </c>
      <c r="H49">
        <v>0.59</v>
      </c>
      <c r="I49">
        <v>0.59</v>
      </c>
      <c r="J49">
        <v>0.59</v>
      </c>
      <c r="K49">
        <v>0.72</v>
      </c>
      <c r="L49">
        <v>0.72</v>
      </c>
    </row>
    <row r="50" spans="1:12" x14ac:dyDescent="0.25">
      <c r="A50" s="15">
        <v>2019</v>
      </c>
      <c r="B50">
        <v>17</v>
      </c>
      <c r="C50" t="s">
        <v>124</v>
      </c>
      <c r="D50">
        <v>8.1389999999999993</v>
      </c>
      <c r="E50" t="s">
        <v>81</v>
      </c>
      <c r="F50" t="s">
        <v>81</v>
      </c>
      <c r="G50" t="s">
        <v>81</v>
      </c>
      <c r="H50" t="s">
        <v>81</v>
      </c>
      <c r="I50" t="s">
        <v>81</v>
      </c>
      <c r="J50" t="s">
        <v>81</v>
      </c>
      <c r="K50" t="s">
        <v>81</v>
      </c>
      <c r="L50" t="s">
        <v>81</v>
      </c>
    </row>
    <row r="51" spans="1:12" x14ac:dyDescent="0.25">
      <c r="A51" s="15">
        <v>2019</v>
      </c>
      <c r="B51">
        <v>18</v>
      </c>
      <c r="C51" t="s">
        <v>119</v>
      </c>
      <c r="D51" t="s">
        <v>99</v>
      </c>
      <c r="E51" t="s">
        <v>99</v>
      </c>
      <c r="F51" t="s">
        <v>99</v>
      </c>
      <c r="G51" t="s">
        <v>99</v>
      </c>
      <c r="H51" t="s">
        <v>99</v>
      </c>
      <c r="I51" t="s">
        <v>99</v>
      </c>
      <c r="J51" t="s">
        <v>99</v>
      </c>
      <c r="K51" t="s">
        <v>99</v>
      </c>
      <c r="L51" t="s">
        <v>99</v>
      </c>
    </row>
    <row r="52" spans="1:12" x14ac:dyDescent="0.25">
      <c r="A52" s="15">
        <v>2019</v>
      </c>
      <c r="B52">
        <v>19</v>
      </c>
      <c r="C52" t="s">
        <v>104</v>
      </c>
      <c r="D52">
        <v>9.3000000000000007</v>
      </c>
      <c r="E52" t="s">
        <v>81</v>
      </c>
      <c r="F52" t="s">
        <v>81</v>
      </c>
      <c r="G52" t="s">
        <v>81</v>
      </c>
      <c r="H52" t="s">
        <v>81</v>
      </c>
      <c r="I52" t="s">
        <v>81</v>
      </c>
      <c r="J52" t="s">
        <v>81</v>
      </c>
      <c r="K52" t="s">
        <v>81</v>
      </c>
      <c r="L52" t="s">
        <v>81</v>
      </c>
    </row>
    <row r="53" spans="1:12" x14ac:dyDescent="0.25">
      <c r="A53" s="15">
        <v>2019</v>
      </c>
      <c r="B53">
        <v>20</v>
      </c>
      <c r="C53" t="s">
        <v>119</v>
      </c>
      <c r="D53" t="s">
        <v>99</v>
      </c>
      <c r="E53" t="s">
        <v>99</v>
      </c>
      <c r="F53" t="s">
        <v>99</v>
      </c>
      <c r="G53" t="s">
        <v>99</v>
      </c>
      <c r="H53" t="s">
        <v>99</v>
      </c>
      <c r="I53" t="s">
        <v>99</v>
      </c>
      <c r="J53" t="s">
        <v>99</v>
      </c>
      <c r="K53" t="s">
        <v>99</v>
      </c>
      <c r="L53" t="s">
        <v>99</v>
      </c>
    </row>
    <row r="54" spans="1:12" x14ac:dyDescent="0.25">
      <c r="A54" s="15">
        <v>2019</v>
      </c>
      <c r="B54">
        <v>21</v>
      </c>
      <c r="C54" t="s">
        <v>119</v>
      </c>
      <c r="D54" t="s">
        <v>99</v>
      </c>
      <c r="E54" t="s">
        <v>99</v>
      </c>
      <c r="F54" t="s">
        <v>99</v>
      </c>
      <c r="G54" t="s">
        <v>99</v>
      </c>
      <c r="H54" t="s">
        <v>99</v>
      </c>
      <c r="I54" t="s">
        <v>99</v>
      </c>
      <c r="J54" t="s">
        <v>99</v>
      </c>
      <c r="K54" t="s">
        <v>99</v>
      </c>
      <c r="L54" t="s">
        <v>99</v>
      </c>
    </row>
    <row r="55" spans="1:12" x14ac:dyDescent="0.25">
      <c r="A55" s="15">
        <v>2019</v>
      </c>
      <c r="B55">
        <v>22</v>
      </c>
      <c r="C55" t="s">
        <v>119</v>
      </c>
      <c r="D55" t="s">
        <v>99</v>
      </c>
      <c r="E55" t="s">
        <v>99</v>
      </c>
      <c r="F55" t="s">
        <v>99</v>
      </c>
      <c r="G55" t="s">
        <v>99</v>
      </c>
      <c r="H55" t="s">
        <v>99</v>
      </c>
      <c r="I55" t="s">
        <v>99</v>
      </c>
      <c r="J55" t="s">
        <v>99</v>
      </c>
      <c r="K55" t="s">
        <v>99</v>
      </c>
      <c r="L55" t="s">
        <v>99</v>
      </c>
    </row>
    <row r="56" spans="1:12" x14ac:dyDescent="0.25">
      <c r="A56" s="15">
        <v>2019</v>
      </c>
      <c r="B56">
        <v>23</v>
      </c>
      <c r="C56" t="s">
        <v>125</v>
      </c>
      <c r="D56">
        <v>10.567</v>
      </c>
      <c r="E56">
        <v>0.59</v>
      </c>
      <c r="F56">
        <v>0.62</v>
      </c>
      <c r="G56">
        <v>0.61</v>
      </c>
      <c r="H56">
        <v>0.61</v>
      </c>
      <c r="I56">
        <v>0.63</v>
      </c>
      <c r="J56">
        <v>0.62</v>
      </c>
      <c r="K56">
        <v>0.69</v>
      </c>
      <c r="L56">
        <v>0.68</v>
      </c>
    </row>
    <row r="57" spans="1:12" x14ac:dyDescent="0.25">
      <c r="A57" s="15">
        <v>2019</v>
      </c>
      <c r="B57">
        <v>24</v>
      </c>
      <c r="C57" t="s">
        <v>119</v>
      </c>
      <c r="D57" t="s">
        <v>99</v>
      </c>
      <c r="E57" t="s">
        <v>99</v>
      </c>
      <c r="F57" t="s">
        <v>99</v>
      </c>
      <c r="G57" t="s">
        <v>99</v>
      </c>
      <c r="H57" t="s">
        <v>99</v>
      </c>
      <c r="I57" t="s">
        <v>99</v>
      </c>
      <c r="J57" t="s">
        <v>99</v>
      </c>
      <c r="K57" t="s">
        <v>99</v>
      </c>
      <c r="L57" t="s">
        <v>99</v>
      </c>
    </row>
    <row r="58" spans="1:12" x14ac:dyDescent="0.25">
      <c r="A58" s="15">
        <v>2019</v>
      </c>
      <c r="B58">
        <v>25</v>
      </c>
      <c r="C58" t="s">
        <v>119</v>
      </c>
      <c r="D58" t="s">
        <v>99</v>
      </c>
      <c r="E58" t="s">
        <v>99</v>
      </c>
      <c r="F58" t="s">
        <v>99</v>
      </c>
      <c r="G58" t="s">
        <v>99</v>
      </c>
      <c r="H58" t="s">
        <v>99</v>
      </c>
      <c r="I58" t="s">
        <v>99</v>
      </c>
      <c r="J58" t="s">
        <v>99</v>
      </c>
      <c r="K58" t="s">
        <v>99</v>
      </c>
      <c r="L58" t="s">
        <v>99</v>
      </c>
    </row>
    <row r="59" spans="1:12" x14ac:dyDescent="0.25">
      <c r="A59" s="15">
        <v>2019</v>
      </c>
      <c r="B59">
        <v>26</v>
      </c>
      <c r="C59" t="s">
        <v>119</v>
      </c>
      <c r="D59" t="s">
        <v>99</v>
      </c>
      <c r="E59" t="s">
        <v>99</v>
      </c>
      <c r="F59" t="s">
        <v>99</v>
      </c>
      <c r="G59" t="s">
        <v>99</v>
      </c>
      <c r="H59" t="s">
        <v>99</v>
      </c>
      <c r="I59" t="s">
        <v>99</v>
      </c>
      <c r="J59" t="s">
        <v>99</v>
      </c>
      <c r="K59" t="s">
        <v>99</v>
      </c>
      <c r="L59" t="s">
        <v>99</v>
      </c>
    </row>
    <row r="60" spans="1:12" x14ac:dyDescent="0.25">
      <c r="A60" s="15">
        <v>2019</v>
      </c>
      <c r="B60">
        <v>27</v>
      </c>
      <c r="C60" t="s">
        <v>119</v>
      </c>
      <c r="D60" t="s">
        <v>99</v>
      </c>
      <c r="E60" t="s">
        <v>99</v>
      </c>
      <c r="F60" t="s">
        <v>99</v>
      </c>
      <c r="G60" t="s">
        <v>99</v>
      </c>
      <c r="H60" t="s">
        <v>99</v>
      </c>
      <c r="I60" t="s">
        <v>99</v>
      </c>
      <c r="J60" t="s">
        <v>99</v>
      </c>
      <c r="K60" t="s">
        <v>99</v>
      </c>
      <c r="L60" t="s">
        <v>99</v>
      </c>
    </row>
    <row r="61" spans="1:12" x14ac:dyDescent="0.25">
      <c r="A61" s="15">
        <v>2019</v>
      </c>
      <c r="B61">
        <v>28</v>
      </c>
      <c r="C61" t="s">
        <v>117</v>
      </c>
      <c r="D61">
        <v>11.898999999999999</v>
      </c>
      <c r="E61" t="s">
        <v>81</v>
      </c>
      <c r="F61" t="s">
        <v>81</v>
      </c>
      <c r="G61" t="s">
        <v>81</v>
      </c>
      <c r="H61" t="s">
        <v>81</v>
      </c>
      <c r="I61" t="s">
        <v>81</v>
      </c>
      <c r="J61" t="s">
        <v>81</v>
      </c>
      <c r="K61" t="s">
        <v>81</v>
      </c>
      <c r="L61" t="s">
        <v>81</v>
      </c>
    </row>
    <row r="62" spans="1:12" x14ac:dyDescent="0.25">
      <c r="A62" s="15">
        <v>2019</v>
      </c>
      <c r="B62">
        <v>29</v>
      </c>
      <c r="C62" t="s">
        <v>119</v>
      </c>
      <c r="D62" t="s">
        <v>99</v>
      </c>
      <c r="E62" t="s">
        <v>99</v>
      </c>
      <c r="F62" t="s">
        <v>99</v>
      </c>
      <c r="G62" t="s">
        <v>99</v>
      </c>
      <c r="H62" t="s">
        <v>99</v>
      </c>
      <c r="I62" t="s">
        <v>99</v>
      </c>
      <c r="J62" t="s">
        <v>99</v>
      </c>
      <c r="K62" t="s">
        <v>99</v>
      </c>
      <c r="L62" t="s">
        <v>99</v>
      </c>
    </row>
    <row r="63" spans="1:12" x14ac:dyDescent="0.25">
      <c r="A63" s="15">
        <v>2019</v>
      </c>
      <c r="B63">
        <v>30</v>
      </c>
      <c r="C63" t="s">
        <v>119</v>
      </c>
      <c r="D63" t="s">
        <v>99</v>
      </c>
      <c r="E63" t="s">
        <v>99</v>
      </c>
      <c r="F63" t="s">
        <v>99</v>
      </c>
      <c r="G63" t="s">
        <v>99</v>
      </c>
      <c r="H63" t="s">
        <v>99</v>
      </c>
      <c r="I63" t="s">
        <v>99</v>
      </c>
      <c r="J63" t="s">
        <v>99</v>
      </c>
      <c r="K63" t="s">
        <v>99</v>
      </c>
      <c r="L63" t="s">
        <v>99</v>
      </c>
    </row>
    <row r="64" spans="1:12" ht="15.75" thickBot="1" x14ac:dyDescent="0.3">
      <c r="A64" s="18">
        <v>2019</v>
      </c>
      <c r="B64" s="19">
        <v>31</v>
      </c>
      <c r="C64" s="19" t="s">
        <v>119</v>
      </c>
      <c r="D64" s="19" t="s">
        <v>99</v>
      </c>
      <c r="E64" s="19" t="s">
        <v>99</v>
      </c>
      <c r="F64" s="19" t="s">
        <v>99</v>
      </c>
      <c r="G64" s="19" t="s">
        <v>99</v>
      </c>
      <c r="H64" s="19" t="s">
        <v>99</v>
      </c>
      <c r="I64" s="19" t="s">
        <v>99</v>
      </c>
      <c r="J64" s="19" t="s">
        <v>99</v>
      </c>
      <c r="K64" s="19" t="s">
        <v>99</v>
      </c>
      <c r="L64" s="19" t="s">
        <v>99</v>
      </c>
    </row>
    <row r="65" spans="1:12" ht="15.75" thickBot="1" x14ac:dyDescent="0.3">
      <c r="B65" s="20"/>
      <c r="C65" s="20"/>
      <c r="D65" s="20"/>
      <c r="E65" s="42"/>
      <c r="F65" s="42"/>
      <c r="G65" s="42"/>
      <c r="H65" s="42"/>
      <c r="I65" s="42"/>
      <c r="J65" s="42"/>
      <c r="K65" s="42"/>
      <c r="L65" s="43"/>
    </row>
    <row r="66" spans="1:12" x14ac:dyDescent="0.25">
      <c r="A66" s="13">
        <v>2021</v>
      </c>
      <c r="B66" s="14">
        <v>1</v>
      </c>
      <c r="C66" s="14" t="s">
        <v>118</v>
      </c>
      <c r="D66" s="14">
        <v>0.504</v>
      </c>
      <c r="E66" s="14">
        <v>0.48</v>
      </c>
      <c r="F66" s="14">
        <v>0.53</v>
      </c>
      <c r="G66" s="14">
        <v>0.5</v>
      </c>
      <c r="H66" s="14">
        <v>0.51</v>
      </c>
      <c r="I66" s="14">
        <v>0.54</v>
      </c>
      <c r="J66" s="14">
        <v>0.5</v>
      </c>
      <c r="K66" s="14">
        <v>0.52</v>
      </c>
      <c r="L66" s="14">
        <v>0.53</v>
      </c>
    </row>
    <row r="67" spans="1:12" x14ac:dyDescent="0.25">
      <c r="A67" s="15">
        <v>2021</v>
      </c>
      <c r="B67">
        <v>2</v>
      </c>
      <c r="C67" t="s">
        <v>119</v>
      </c>
      <c r="D67" t="s">
        <v>99</v>
      </c>
      <c r="E67" t="s">
        <v>99</v>
      </c>
      <c r="F67" t="s">
        <v>99</v>
      </c>
      <c r="G67" t="s">
        <v>99</v>
      </c>
      <c r="H67" t="s">
        <v>99</v>
      </c>
      <c r="I67" t="s">
        <v>99</v>
      </c>
      <c r="J67" t="s">
        <v>99</v>
      </c>
      <c r="K67" t="s">
        <v>99</v>
      </c>
      <c r="L67" t="s">
        <v>99</v>
      </c>
    </row>
    <row r="68" spans="1:12" x14ac:dyDescent="0.25">
      <c r="A68" s="15">
        <v>2021</v>
      </c>
      <c r="B68">
        <v>3</v>
      </c>
      <c r="C68" t="s">
        <v>119</v>
      </c>
      <c r="D68" t="s">
        <v>99</v>
      </c>
      <c r="E68" t="s">
        <v>99</v>
      </c>
      <c r="F68" t="s">
        <v>99</v>
      </c>
      <c r="G68" t="s">
        <v>99</v>
      </c>
      <c r="H68" t="s">
        <v>99</v>
      </c>
      <c r="I68" t="s">
        <v>99</v>
      </c>
      <c r="J68" t="s">
        <v>99</v>
      </c>
      <c r="K68" t="s">
        <v>99</v>
      </c>
      <c r="L68" t="s">
        <v>99</v>
      </c>
    </row>
    <row r="69" spans="1:12" x14ac:dyDescent="0.25">
      <c r="A69" s="15">
        <v>2021</v>
      </c>
      <c r="B69">
        <v>4</v>
      </c>
      <c r="C69" t="s">
        <v>119</v>
      </c>
      <c r="D69" t="s">
        <v>99</v>
      </c>
      <c r="E69" t="s">
        <v>99</v>
      </c>
      <c r="F69" t="s">
        <v>99</v>
      </c>
      <c r="G69" t="s">
        <v>99</v>
      </c>
      <c r="H69" t="s">
        <v>99</v>
      </c>
      <c r="I69" t="s">
        <v>99</v>
      </c>
      <c r="J69" t="s">
        <v>99</v>
      </c>
      <c r="K69" t="s">
        <v>99</v>
      </c>
      <c r="L69" t="s">
        <v>99</v>
      </c>
    </row>
    <row r="70" spans="1:12" x14ac:dyDescent="0.25">
      <c r="A70" s="15">
        <v>2021</v>
      </c>
      <c r="B70">
        <v>5</v>
      </c>
      <c r="C70" t="s">
        <v>120</v>
      </c>
      <c r="D70">
        <v>1.3220000000000001</v>
      </c>
      <c r="E70">
        <v>0.38</v>
      </c>
      <c r="F70">
        <v>0.33</v>
      </c>
      <c r="G70">
        <v>0.37</v>
      </c>
      <c r="H70">
        <v>0.37</v>
      </c>
      <c r="I70">
        <v>0.32</v>
      </c>
      <c r="J70">
        <v>0.38</v>
      </c>
      <c r="K70">
        <v>0.36</v>
      </c>
      <c r="L70">
        <v>0.36</v>
      </c>
    </row>
    <row r="71" spans="1:12" x14ac:dyDescent="0.25">
      <c r="A71" s="15">
        <v>2021</v>
      </c>
      <c r="B71">
        <v>6</v>
      </c>
      <c r="C71" t="s">
        <v>121</v>
      </c>
      <c r="D71">
        <v>1.9450000000000001</v>
      </c>
      <c r="E71">
        <v>0.48</v>
      </c>
      <c r="F71">
        <v>0.46</v>
      </c>
      <c r="G71">
        <v>0.47</v>
      </c>
      <c r="H71">
        <v>0.44</v>
      </c>
      <c r="I71">
        <v>0.47</v>
      </c>
      <c r="J71">
        <v>0.48</v>
      </c>
      <c r="K71">
        <v>0.5</v>
      </c>
      <c r="L71">
        <v>0.5</v>
      </c>
    </row>
    <row r="72" spans="1:12" x14ac:dyDescent="0.25">
      <c r="A72" s="15">
        <v>2021</v>
      </c>
      <c r="B72">
        <v>7</v>
      </c>
      <c r="C72" t="s">
        <v>122</v>
      </c>
      <c r="D72">
        <v>2.2599999999999998</v>
      </c>
      <c r="E72" t="s">
        <v>81</v>
      </c>
      <c r="F72" t="s">
        <v>81</v>
      </c>
      <c r="G72" t="s">
        <v>81</v>
      </c>
      <c r="H72" t="s">
        <v>81</v>
      </c>
      <c r="I72" t="s">
        <v>81</v>
      </c>
      <c r="J72" t="s">
        <v>81</v>
      </c>
      <c r="K72" t="s">
        <v>81</v>
      </c>
      <c r="L72" t="s">
        <v>81</v>
      </c>
    </row>
    <row r="73" spans="1:12" x14ac:dyDescent="0.25">
      <c r="A73" s="15">
        <v>2021</v>
      </c>
      <c r="B73">
        <v>8</v>
      </c>
      <c r="C73" t="s">
        <v>35</v>
      </c>
      <c r="D73">
        <v>2.81</v>
      </c>
      <c r="E73">
        <f>100-(SUM(E66,E70:E71,E81:E82,E88,E93))</f>
        <v>96.6</v>
      </c>
      <c r="F73">
        <f t="shared" ref="F73:L73" si="1">100-(SUM(F66,F70:F71,F81:F82,F88,F93))</f>
        <v>96.75</v>
      </c>
      <c r="G73">
        <f t="shared" si="1"/>
        <v>96.62</v>
      </c>
      <c r="H73">
        <f t="shared" si="1"/>
        <v>96.74</v>
      </c>
      <c r="I73">
        <f t="shared" si="1"/>
        <v>96.86</v>
      </c>
      <c r="J73">
        <f t="shared" si="1"/>
        <v>96.62</v>
      </c>
      <c r="K73">
        <f t="shared" si="1"/>
        <v>96.67</v>
      </c>
      <c r="L73">
        <f t="shared" si="1"/>
        <v>96.69</v>
      </c>
    </row>
    <row r="74" spans="1:12" x14ac:dyDescent="0.25">
      <c r="A74" s="15">
        <v>2021</v>
      </c>
      <c r="B74">
        <v>9</v>
      </c>
      <c r="C74" t="s">
        <v>119</v>
      </c>
      <c r="D74" t="s">
        <v>99</v>
      </c>
      <c r="E74" t="s">
        <v>99</v>
      </c>
      <c r="F74" t="s">
        <v>99</v>
      </c>
      <c r="G74" t="s">
        <v>99</v>
      </c>
      <c r="H74" t="s">
        <v>99</v>
      </c>
      <c r="I74" t="s">
        <v>99</v>
      </c>
      <c r="J74" t="s">
        <v>99</v>
      </c>
      <c r="K74" t="s">
        <v>99</v>
      </c>
      <c r="L74" t="s">
        <v>99</v>
      </c>
    </row>
    <row r="75" spans="1:12" x14ac:dyDescent="0.25">
      <c r="A75" s="15">
        <v>2021</v>
      </c>
      <c r="B75">
        <v>10</v>
      </c>
      <c r="C75" t="s">
        <v>119</v>
      </c>
      <c r="D75" t="s">
        <v>99</v>
      </c>
      <c r="E75" t="s">
        <v>99</v>
      </c>
      <c r="F75" t="s">
        <v>99</v>
      </c>
      <c r="G75" t="s">
        <v>99</v>
      </c>
      <c r="H75" t="s">
        <v>99</v>
      </c>
      <c r="I75" t="s">
        <v>99</v>
      </c>
      <c r="J75" t="s">
        <v>99</v>
      </c>
      <c r="K75" t="s">
        <v>99</v>
      </c>
      <c r="L75" t="s">
        <v>99</v>
      </c>
    </row>
    <row r="76" spans="1:12" x14ac:dyDescent="0.25">
      <c r="A76" s="15">
        <v>2021</v>
      </c>
      <c r="B76">
        <v>11</v>
      </c>
      <c r="C76" t="s">
        <v>119</v>
      </c>
      <c r="D76" t="s">
        <v>99</v>
      </c>
      <c r="E76" t="s">
        <v>99</v>
      </c>
      <c r="F76" t="s">
        <v>99</v>
      </c>
      <c r="G76" t="s">
        <v>99</v>
      </c>
      <c r="H76" t="s">
        <v>99</v>
      </c>
      <c r="I76" t="s">
        <v>99</v>
      </c>
      <c r="J76" t="s">
        <v>99</v>
      </c>
      <c r="K76" t="s">
        <v>99</v>
      </c>
      <c r="L76" t="s">
        <v>99</v>
      </c>
    </row>
    <row r="77" spans="1:12" x14ac:dyDescent="0.25">
      <c r="A77" s="15">
        <v>2021</v>
      </c>
      <c r="B77">
        <v>12</v>
      </c>
      <c r="C77" t="s">
        <v>119</v>
      </c>
      <c r="D77" t="s">
        <v>99</v>
      </c>
      <c r="E77" t="s">
        <v>99</v>
      </c>
      <c r="F77" t="s">
        <v>99</v>
      </c>
      <c r="G77" t="s">
        <v>99</v>
      </c>
      <c r="H77" t="s">
        <v>99</v>
      </c>
      <c r="I77" t="s">
        <v>99</v>
      </c>
      <c r="J77" t="s">
        <v>99</v>
      </c>
      <c r="K77" t="s">
        <v>99</v>
      </c>
      <c r="L77" t="s">
        <v>99</v>
      </c>
    </row>
    <row r="78" spans="1:12" x14ac:dyDescent="0.25">
      <c r="A78" s="15">
        <v>2021</v>
      </c>
      <c r="B78">
        <v>13</v>
      </c>
      <c r="C78" t="s">
        <v>119</v>
      </c>
      <c r="D78" t="s">
        <v>99</v>
      </c>
      <c r="E78" t="s">
        <v>99</v>
      </c>
      <c r="F78" t="s">
        <v>99</v>
      </c>
      <c r="G78" t="s">
        <v>99</v>
      </c>
      <c r="H78" t="s">
        <v>99</v>
      </c>
      <c r="I78" t="s">
        <v>99</v>
      </c>
      <c r="J78" t="s">
        <v>99</v>
      </c>
      <c r="K78" t="s">
        <v>99</v>
      </c>
      <c r="L78" t="s">
        <v>99</v>
      </c>
    </row>
    <row r="79" spans="1:12" x14ac:dyDescent="0.25">
      <c r="A79" s="15">
        <v>2021</v>
      </c>
      <c r="B79">
        <v>14</v>
      </c>
      <c r="C79" t="s">
        <v>119</v>
      </c>
      <c r="D79" t="s">
        <v>99</v>
      </c>
      <c r="E79" t="s">
        <v>99</v>
      </c>
      <c r="F79" t="s">
        <v>99</v>
      </c>
      <c r="G79" t="s">
        <v>99</v>
      </c>
      <c r="H79" t="s">
        <v>99</v>
      </c>
      <c r="I79" t="s">
        <v>99</v>
      </c>
      <c r="J79" t="s">
        <v>99</v>
      </c>
      <c r="K79" t="s">
        <v>99</v>
      </c>
      <c r="L79" t="s">
        <v>99</v>
      </c>
    </row>
    <row r="80" spans="1:12" x14ac:dyDescent="0.25">
      <c r="A80" s="15">
        <v>2021</v>
      </c>
      <c r="B80">
        <v>15</v>
      </c>
      <c r="C80" t="s">
        <v>119</v>
      </c>
      <c r="D80" t="s">
        <v>99</v>
      </c>
      <c r="E80" t="s">
        <v>99</v>
      </c>
      <c r="F80" t="s">
        <v>99</v>
      </c>
      <c r="G80" t="s">
        <v>99</v>
      </c>
      <c r="H80" t="s">
        <v>99</v>
      </c>
      <c r="I80" t="s">
        <v>99</v>
      </c>
      <c r="J80" t="s">
        <v>99</v>
      </c>
      <c r="K80" t="s">
        <v>99</v>
      </c>
      <c r="L80" t="s">
        <v>99</v>
      </c>
    </row>
    <row r="81" spans="1:12" x14ac:dyDescent="0.25">
      <c r="A81" s="15">
        <v>2021</v>
      </c>
      <c r="B81">
        <v>16</v>
      </c>
      <c r="C81" t="s">
        <v>123</v>
      </c>
      <c r="D81">
        <v>7.782</v>
      </c>
      <c r="E81">
        <v>1.07</v>
      </c>
      <c r="F81">
        <v>1.04</v>
      </c>
      <c r="G81">
        <v>1.08</v>
      </c>
      <c r="H81">
        <v>1.05</v>
      </c>
      <c r="I81">
        <v>0.98</v>
      </c>
      <c r="J81">
        <v>1.07</v>
      </c>
      <c r="K81">
        <v>1.03</v>
      </c>
      <c r="L81">
        <v>1.02</v>
      </c>
    </row>
    <row r="82" spans="1:12" x14ac:dyDescent="0.25">
      <c r="A82" s="15">
        <v>2021</v>
      </c>
      <c r="B82">
        <v>17</v>
      </c>
      <c r="C82" t="s">
        <v>124</v>
      </c>
      <c r="D82">
        <v>8.1389999999999993</v>
      </c>
      <c r="E82">
        <v>0.19</v>
      </c>
      <c r="F82">
        <v>0.18</v>
      </c>
      <c r="G82">
        <v>0.19</v>
      </c>
      <c r="H82">
        <v>0.19</v>
      </c>
      <c r="I82">
        <v>0.17</v>
      </c>
      <c r="J82">
        <v>0.2</v>
      </c>
      <c r="K82">
        <v>0.2</v>
      </c>
      <c r="L82">
        <v>0.2</v>
      </c>
    </row>
    <row r="83" spans="1:12" x14ac:dyDescent="0.25">
      <c r="A83" s="15">
        <v>2021</v>
      </c>
      <c r="B83">
        <v>18</v>
      </c>
      <c r="C83" t="s">
        <v>119</v>
      </c>
      <c r="D83" t="s">
        <v>99</v>
      </c>
      <c r="E83" t="s">
        <v>99</v>
      </c>
      <c r="F83" t="s">
        <v>99</v>
      </c>
      <c r="G83" t="s">
        <v>99</v>
      </c>
      <c r="H83" t="s">
        <v>99</v>
      </c>
      <c r="I83" t="s">
        <v>99</v>
      </c>
      <c r="J83" t="s">
        <v>99</v>
      </c>
      <c r="K83" t="s">
        <v>99</v>
      </c>
      <c r="L83" t="s">
        <v>99</v>
      </c>
    </row>
    <row r="84" spans="1:12" x14ac:dyDescent="0.25">
      <c r="A84" s="15">
        <v>2021</v>
      </c>
      <c r="B84">
        <v>19</v>
      </c>
      <c r="C84" t="s">
        <v>104</v>
      </c>
      <c r="D84">
        <v>9.3000000000000007</v>
      </c>
      <c r="E84" t="s">
        <v>81</v>
      </c>
      <c r="F84" t="s">
        <v>81</v>
      </c>
      <c r="G84" t="s">
        <v>81</v>
      </c>
      <c r="H84" t="s">
        <v>81</v>
      </c>
      <c r="I84" t="s">
        <v>81</v>
      </c>
      <c r="J84" t="s">
        <v>81</v>
      </c>
      <c r="K84" t="s">
        <v>81</v>
      </c>
      <c r="L84" t="s">
        <v>81</v>
      </c>
    </row>
    <row r="85" spans="1:12" x14ac:dyDescent="0.25">
      <c r="A85" s="15">
        <v>2021</v>
      </c>
      <c r="B85">
        <v>20</v>
      </c>
      <c r="C85" t="s">
        <v>119</v>
      </c>
      <c r="D85" t="s">
        <v>99</v>
      </c>
      <c r="E85" t="s">
        <v>99</v>
      </c>
      <c r="F85" t="s">
        <v>99</v>
      </c>
      <c r="G85" t="s">
        <v>99</v>
      </c>
      <c r="H85" t="s">
        <v>99</v>
      </c>
      <c r="I85" t="s">
        <v>99</v>
      </c>
      <c r="J85" t="s">
        <v>99</v>
      </c>
      <c r="K85" t="s">
        <v>99</v>
      </c>
      <c r="L85" t="s">
        <v>99</v>
      </c>
    </row>
    <row r="86" spans="1:12" x14ac:dyDescent="0.25">
      <c r="A86" s="15">
        <v>2021</v>
      </c>
      <c r="B86">
        <v>21</v>
      </c>
      <c r="C86" t="s">
        <v>119</v>
      </c>
      <c r="D86" t="s">
        <v>99</v>
      </c>
      <c r="E86" t="s">
        <v>99</v>
      </c>
      <c r="F86" t="s">
        <v>99</v>
      </c>
      <c r="G86" t="s">
        <v>99</v>
      </c>
      <c r="H86" t="s">
        <v>99</v>
      </c>
      <c r="I86" t="s">
        <v>99</v>
      </c>
      <c r="J86" t="s">
        <v>99</v>
      </c>
      <c r="K86" t="s">
        <v>99</v>
      </c>
      <c r="L86" t="s">
        <v>99</v>
      </c>
    </row>
    <row r="87" spans="1:12" x14ac:dyDescent="0.25">
      <c r="A87" s="15">
        <v>2021</v>
      </c>
      <c r="B87">
        <v>22</v>
      </c>
      <c r="C87" t="s">
        <v>119</v>
      </c>
      <c r="D87" t="s">
        <v>99</v>
      </c>
      <c r="E87" t="s">
        <v>99</v>
      </c>
      <c r="F87" t="s">
        <v>99</v>
      </c>
      <c r="G87" t="s">
        <v>99</v>
      </c>
      <c r="H87" t="s">
        <v>99</v>
      </c>
      <c r="I87" t="s">
        <v>99</v>
      </c>
      <c r="J87" t="s">
        <v>99</v>
      </c>
      <c r="K87" t="s">
        <v>99</v>
      </c>
      <c r="L87" t="s">
        <v>99</v>
      </c>
    </row>
    <row r="88" spans="1:12" x14ac:dyDescent="0.25">
      <c r="A88" s="15">
        <v>2021</v>
      </c>
      <c r="B88">
        <v>23</v>
      </c>
      <c r="C88" t="s">
        <v>125</v>
      </c>
      <c r="D88">
        <v>10.567</v>
      </c>
      <c r="E88">
        <v>0.65</v>
      </c>
      <c r="F88">
        <v>0.59</v>
      </c>
      <c r="G88">
        <v>0.63</v>
      </c>
      <c r="H88">
        <v>0.6</v>
      </c>
      <c r="I88">
        <v>0.55000000000000004</v>
      </c>
      <c r="J88">
        <v>0.64</v>
      </c>
      <c r="K88">
        <v>0.59</v>
      </c>
      <c r="L88">
        <v>0.57999999999999996</v>
      </c>
    </row>
    <row r="89" spans="1:12" x14ac:dyDescent="0.25">
      <c r="A89" s="15">
        <v>2021</v>
      </c>
      <c r="B89">
        <v>24</v>
      </c>
      <c r="C89" t="s">
        <v>119</v>
      </c>
      <c r="D89" t="s">
        <v>99</v>
      </c>
      <c r="E89" t="s">
        <v>99</v>
      </c>
      <c r="F89" t="s">
        <v>99</v>
      </c>
      <c r="G89" t="s">
        <v>99</v>
      </c>
      <c r="H89" t="s">
        <v>99</v>
      </c>
      <c r="I89" t="s">
        <v>99</v>
      </c>
      <c r="J89" t="s">
        <v>99</v>
      </c>
      <c r="K89" t="s">
        <v>99</v>
      </c>
      <c r="L89" t="s">
        <v>99</v>
      </c>
    </row>
    <row r="90" spans="1:12" x14ac:dyDescent="0.25">
      <c r="A90" s="15">
        <v>2021</v>
      </c>
      <c r="B90">
        <v>25</v>
      </c>
      <c r="C90" t="s">
        <v>119</v>
      </c>
      <c r="D90" t="s">
        <v>99</v>
      </c>
      <c r="E90" t="s">
        <v>99</v>
      </c>
      <c r="F90" t="s">
        <v>99</v>
      </c>
      <c r="G90" t="s">
        <v>99</v>
      </c>
      <c r="H90" t="s">
        <v>99</v>
      </c>
      <c r="I90" t="s">
        <v>99</v>
      </c>
      <c r="J90" t="s">
        <v>99</v>
      </c>
      <c r="K90" t="s">
        <v>99</v>
      </c>
      <c r="L90" t="s">
        <v>99</v>
      </c>
    </row>
    <row r="91" spans="1:12" x14ac:dyDescent="0.25">
      <c r="A91" s="15">
        <v>2021</v>
      </c>
      <c r="B91">
        <v>26</v>
      </c>
      <c r="C91" t="s">
        <v>119</v>
      </c>
      <c r="D91" t="s">
        <v>99</v>
      </c>
      <c r="E91" t="s">
        <v>99</v>
      </c>
      <c r="F91" t="s">
        <v>99</v>
      </c>
      <c r="G91" t="s">
        <v>99</v>
      </c>
      <c r="H91" t="s">
        <v>99</v>
      </c>
      <c r="I91" t="s">
        <v>99</v>
      </c>
      <c r="J91" t="s">
        <v>99</v>
      </c>
      <c r="K91" t="s">
        <v>99</v>
      </c>
      <c r="L91" t="s">
        <v>99</v>
      </c>
    </row>
    <row r="92" spans="1:12" x14ac:dyDescent="0.25">
      <c r="A92" s="15">
        <v>2021</v>
      </c>
      <c r="B92">
        <v>27</v>
      </c>
      <c r="C92" t="s">
        <v>119</v>
      </c>
      <c r="D92" t="s">
        <v>99</v>
      </c>
      <c r="E92" t="s">
        <v>99</v>
      </c>
      <c r="F92" t="s">
        <v>99</v>
      </c>
      <c r="G92" t="s">
        <v>99</v>
      </c>
      <c r="H92" t="s">
        <v>99</v>
      </c>
      <c r="I92" t="s">
        <v>99</v>
      </c>
      <c r="J92" t="s">
        <v>99</v>
      </c>
      <c r="K92" t="s">
        <v>99</v>
      </c>
      <c r="L92" t="s">
        <v>99</v>
      </c>
    </row>
    <row r="93" spans="1:12" x14ac:dyDescent="0.25">
      <c r="A93" s="15">
        <v>2021</v>
      </c>
      <c r="B93">
        <v>28</v>
      </c>
      <c r="C93" t="s">
        <v>117</v>
      </c>
      <c r="D93">
        <v>11.898999999999999</v>
      </c>
      <c r="E93">
        <v>0.15</v>
      </c>
      <c r="F93">
        <v>0.12</v>
      </c>
      <c r="G93">
        <v>0.14000000000000001</v>
      </c>
      <c r="H93">
        <v>0.1</v>
      </c>
      <c r="I93">
        <v>0.11</v>
      </c>
      <c r="J93">
        <v>0.11</v>
      </c>
      <c r="K93">
        <v>0.13</v>
      </c>
      <c r="L93">
        <v>0.12</v>
      </c>
    </row>
    <row r="94" spans="1:12" x14ac:dyDescent="0.25">
      <c r="A94" s="15">
        <v>2021</v>
      </c>
      <c r="B94">
        <v>29</v>
      </c>
      <c r="C94" t="s">
        <v>119</v>
      </c>
      <c r="D94" t="s">
        <v>99</v>
      </c>
      <c r="E94" t="s">
        <v>99</v>
      </c>
      <c r="F94" t="s">
        <v>99</v>
      </c>
      <c r="G94" t="s">
        <v>99</v>
      </c>
      <c r="H94" t="s">
        <v>99</v>
      </c>
      <c r="I94" t="s">
        <v>99</v>
      </c>
      <c r="J94" t="s">
        <v>99</v>
      </c>
      <c r="K94" t="s">
        <v>99</v>
      </c>
      <c r="L94" t="s">
        <v>99</v>
      </c>
    </row>
    <row r="95" spans="1:12" x14ac:dyDescent="0.25">
      <c r="A95" s="15">
        <v>2021</v>
      </c>
      <c r="B95">
        <v>30</v>
      </c>
      <c r="C95" t="s">
        <v>119</v>
      </c>
      <c r="D95" t="s">
        <v>99</v>
      </c>
      <c r="E95" t="s">
        <v>99</v>
      </c>
      <c r="F95" t="s">
        <v>99</v>
      </c>
      <c r="G95" t="s">
        <v>99</v>
      </c>
      <c r="H95" t="s">
        <v>99</v>
      </c>
      <c r="I95" t="s">
        <v>99</v>
      </c>
      <c r="J95" t="s">
        <v>99</v>
      </c>
      <c r="K95" t="s">
        <v>99</v>
      </c>
      <c r="L95" t="s">
        <v>99</v>
      </c>
    </row>
    <row r="96" spans="1:12" ht="15.75" thickBot="1" x14ac:dyDescent="0.3">
      <c r="A96" s="18">
        <v>2021</v>
      </c>
      <c r="B96" s="19">
        <v>31</v>
      </c>
      <c r="C96" s="19" t="s">
        <v>119</v>
      </c>
      <c r="D96" s="19" t="s">
        <v>99</v>
      </c>
      <c r="E96" s="19" t="s">
        <v>99</v>
      </c>
      <c r="F96" s="19" t="s">
        <v>99</v>
      </c>
      <c r="G96" s="19" t="s">
        <v>99</v>
      </c>
      <c r="H96" s="19" t="s">
        <v>99</v>
      </c>
      <c r="I96" s="19" t="s">
        <v>99</v>
      </c>
      <c r="J96" s="19" t="s">
        <v>99</v>
      </c>
      <c r="K96" s="19" t="s">
        <v>99</v>
      </c>
      <c r="L96" s="19" t="s">
        <v>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0A179-36A4-4FA9-A5B6-6BDBACFD73D5}">
  <dimension ref="A1:L42"/>
  <sheetViews>
    <sheetView tabSelected="1" workbookViewId="0">
      <selection activeCell="F6" sqref="F6"/>
    </sheetView>
  </sheetViews>
  <sheetFormatPr defaultColWidth="8.85546875" defaultRowHeight="15" x14ac:dyDescent="0.25"/>
  <cols>
    <col min="3" max="3" width="8.85546875" customWidth="1"/>
    <col min="4" max="4" width="20.42578125" customWidth="1"/>
  </cols>
  <sheetData>
    <row r="1" spans="1:12" ht="30.75" thickBot="1" x14ac:dyDescent="0.3">
      <c r="A1" s="2" t="s">
        <v>48</v>
      </c>
      <c r="B1" s="4" t="s">
        <v>78</v>
      </c>
      <c r="C1" s="4" t="s">
        <v>79</v>
      </c>
      <c r="D1" s="4" t="s">
        <v>128</v>
      </c>
      <c r="E1" s="42" t="s">
        <v>18</v>
      </c>
      <c r="F1" s="42" t="s">
        <v>19</v>
      </c>
      <c r="G1" s="42" t="s">
        <v>20</v>
      </c>
      <c r="H1" s="42" t="s">
        <v>21</v>
      </c>
      <c r="I1" s="42" t="s">
        <v>22</v>
      </c>
      <c r="J1" s="42" t="s">
        <v>23</v>
      </c>
      <c r="K1" s="42" t="s">
        <v>24</v>
      </c>
      <c r="L1" s="43" t="s">
        <v>25</v>
      </c>
    </row>
    <row r="2" spans="1:12" x14ac:dyDescent="0.25">
      <c r="A2" s="8">
        <v>2018</v>
      </c>
      <c r="B2" s="9">
        <v>1</v>
      </c>
      <c r="C2" s="9">
        <v>1</v>
      </c>
      <c r="D2" s="9">
        <v>1.71</v>
      </c>
      <c r="E2" s="9">
        <v>0.08</v>
      </c>
      <c r="F2" s="9">
        <v>0.03</v>
      </c>
      <c r="G2" s="9" t="s">
        <v>81</v>
      </c>
      <c r="H2" s="9" t="s">
        <v>81</v>
      </c>
      <c r="I2" s="9" t="s">
        <v>81</v>
      </c>
      <c r="J2" s="9" t="s">
        <v>81</v>
      </c>
      <c r="K2" s="9" t="s">
        <v>81</v>
      </c>
      <c r="L2" s="9" t="s">
        <v>81</v>
      </c>
    </row>
    <row r="3" spans="1:12" x14ac:dyDescent="0.25">
      <c r="A3" s="10">
        <v>2018</v>
      </c>
      <c r="B3" s="2">
        <v>2</v>
      </c>
      <c r="C3" s="2">
        <v>2</v>
      </c>
      <c r="D3" s="2">
        <v>3.577</v>
      </c>
      <c r="E3" s="2">
        <v>0.21</v>
      </c>
      <c r="F3" s="2">
        <v>0.19</v>
      </c>
      <c r="G3" s="2">
        <v>0.2</v>
      </c>
      <c r="H3" s="2">
        <v>0.18</v>
      </c>
      <c r="I3" s="2">
        <v>0.15</v>
      </c>
      <c r="J3" s="2">
        <v>0.15</v>
      </c>
      <c r="K3" s="2">
        <v>0.19</v>
      </c>
      <c r="L3" s="2">
        <v>0.22</v>
      </c>
    </row>
    <row r="4" spans="1:12" x14ac:dyDescent="0.25">
      <c r="A4" s="10">
        <v>2018</v>
      </c>
      <c r="B4" s="2">
        <v>3</v>
      </c>
      <c r="C4" s="2">
        <v>3</v>
      </c>
      <c r="D4" s="2">
        <v>3.6509999999999998</v>
      </c>
      <c r="E4" s="2">
        <v>0.05</v>
      </c>
      <c r="F4" s="2">
        <v>0.05</v>
      </c>
      <c r="G4" s="2">
        <v>0.06</v>
      </c>
      <c r="H4" s="2">
        <v>0.05</v>
      </c>
      <c r="I4" s="2">
        <v>0.03</v>
      </c>
      <c r="J4" s="2">
        <v>0.06</v>
      </c>
      <c r="K4" s="2">
        <v>7.0000000000000007E-2</v>
      </c>
      <c r="L4" s="2">
        <v>0.05</v>
      </c>
    </row>
    <row r="5" spans="1:12" x14ac:dyDescent="0.25">
      <c r="A5" s="10">
        <v>2018</v>
      </c>
      <c r="B5" s="2">
        <v>4</v>
      </c>
      <c r="C5" s="2">
        <v>4</v>
      </c>
      <c r="D5" s="2">
        <v>3.956</v>
      </c>
      <c r="E5" s="2">
        <v>0.12</v>
      </c>
      <c r="F5" s="2">
        <v>0.03</v>
      </c>
      <c r="G5" s="2">
        <v>0.14000000000000001</v>
      </c>
      <c r="H5" s="2">
        <v>0.03</v>
      </c>
      <c r="I5" s="2">
        <v>0.12</v>
      </c>
      <c r="J5" s="2">
        <v>0.16</v>
      </c>
      <c r="K5" s="2">
        <v>0.11</v>
      </c>
      <c r="L5" s="2">
        <v>0.19</v>
      </c>
    </row>
    <row r="6" spans="1:12" x14ac:dyDescent="0.25">
      <c r="A6" s="10">
        <v>2018</v>
      </c>
      <c r="B6" s="2">
        <v>5</v>
      </c>
      <c r="C6" s="2">
        <v>5</v>
      </c>
      <c r="D6" s="2">
        <v>4.0259999999999998</v>
      </c>
      <c r="E6" s="2">
        <v>0.02</v>
      </c>
      <c r="F6" s="2">
        <v>0.12</v>
      </c>
      <c r="G6" s="2">
        <v>0.03</v>
      </c>
      <c r="H6" s="2">
        <v>0.13</v>
      </c>
      <c r="I6" s="2" t="s">
        <v>81</v>
      </c>
      <c r="J6" s="2">
        <v>0.03</v>
      </c>
      <c r="K6" s="2">
        <v>0.06</v>
      </c>
      <c r="L6" s="2">
        <v>0.04</v>
      </c>
    </row>
    <row r="7" spans="1:12" x14ac:dyDescent="0.25">
      <c r="A7" s="10">
        <v>2018</v>
      </c>
      <c r="B7" s="2">
        <v>6</v>
      </c>
      <c r="C7" s="2">
        <v>6</v>
      </c>
      <c r="D7" s="2">
        <v>4.734</v>
      </c>
      <c r="E7" s="2">
        <v>0.04</v>
      </c>
      <c r="F7" s="2">
        <v>0.04</v>
      </c>
      <c r="G7" s="2">
        <v>0.04</v>
      </c>
      <c r="H7" s="2">
        <v>0.04</v>
      </c>
      <c r="I7" s="2">
        <v>0.06</v>
      </c>
      <c r="J7" s="2">
        <v>0.05</v>
      </c>
      <c r="K7" s="2">
        <v>0.05</v>
      </c>
      <c r="L7" s="2">
        <v>0.06</v>
      </c>
    </row>
    <row r="8" spans="1:12" x14ac:dyDescent="0.25">
      <c r="A8" s="10">
        <v>2018</v>
      </c>
      <c r="B8" s="2">
        <v>7</v>
      </c>
      <c r="C8" s="2">
        <v>7</v>
      </c>
      <c r="D8" s="2">
        <v>5.1150000000000002</v>
      </c>
      <c r="E8" s="2">
        <v>0.11</v>
      </c>
      <c r="F8" s="2">
        <v>0.09</v>
      </c>
      <c r="G8" s="2">
        <v>0.09</v>
      </c>
      <c r="H8" s="2">
        <v>0.08</v>
      </c>
      <c r="I8" s="2">
        <v>7.0000000000000007E-2</v>
      </c>
      <c r="J8" s="2">
        <v>0.08</v>
      </c>
      <c r="K8" s="2">
        <v>0.2</v>
      </c>
      <c r="L8" s="2">
        <v>0.09</v>
      </c>
    </row>
    <row r="9" spans="1:12" x14ac:dyDescent="0.25">
      <c r="A9" s="10">
        <v>2018</v>
      </c>
      <c r="B9" s="2">
        <v>8</v>
      </c>
      <c r="C9" s="2">
        <v>8</v>
      </c>
      <c r="D9" s="2">
        <v>5.274</v>
      </c>
      <c r="E9" s="2">
        <v>0.1</v>
      </c>
      <c r="F9" s="2">
        <v>0.1</v>
      </c>
      <c r="G9" s="2">
        <v>0.1</v>
      </c>
      <c r="H9" s="2">
        <v>0.1</v>
      </c>
      <c r="I9" s="2">
        <v>0.1</v>
      </c>
      <c r="J9" s="2">
        <v>0.09</v>
      </c>
      <c r="K9" s="2">
        <v>0.11</v>
      </c>
      <c r="L9" s="2">
        <v>0.03</v>
      </c>
    </row>
    <row r="10" spans="1:12" x14ac:dyDescent="0.25">
      <c r="A10" s="10">
        <v>2018</v>
      </c>
      <c r="B10" s="2">
        <v>9</v>
      </c>
      <c r="C10" s="2" t="s">
        <v>26</v>
      </c>
      <c r="D10" s="11">
        <v>5.8680000000000003</v>
      </c>
      <c r="E10" s="2">
        <v>98.85</v>
      </c>
      <c r="F10" s="2">
        <v>98.92</v>
      </c>
      <c r="G10" s="2">
        <v>98.94</v>
      </c>
      <c r="H10" s="2">
        <v>98.98</v>
      </c>
      <c r="I10" s="2">
        <v>99.05</v>
      </c>
      <c r="J10" s="2">
        <v>98.96</v>
      </c>
      <c r="K10" s="2">
        <v>98.61</v>
      </c>
      <c r="L10" s="2">
        <v>98.81</v>
      </c>
    </row>
    <row r="11" spans="1:12" x14ac:dyDescent="0.25">
      <c r="A11" s="10">
        <v>2018</v>
      </c>
      <c r="B11" s="2">
        <v>10</v>
      </c>
      <c r="C11" s="2" t="s">
        <v>112</v>
      </c>
      <c r="D11" s="11">
        <v>6.77</v>
      </c>
      <c r="E11" s="2">
        <v>0.21</v>
      </c>
      <c r="F11" s="2">
        <v>0.21</v>
      </c>
      <c r="G11" s="2">
        <v>0.2</v>
      </c>
      <c r="H11" s="2">
        <v>0.21</v>
      </c>
      <c r="I11" s="2">
        <v>0.2</v>
      </c>
      <c r="J11" s="2">
        <v>0.21</v>
      </c>
      <c r="K11" s="2">
        <v>0.21</v>
      </c>
      <c r="L11" s="2">
        <v>0.22</v>
      </c>
    </row>
    <row r="12" spans="1:12" x14ac:dyDescent="0.25">
      <c r="A12" s="10">
        <v>2018</v>
      </c>
      <c r="B12" s="2">
        <v>11</v>
      </c>
      <c r="C12" s="2">
        <v>11</v>
      </c>
      <c r="D12" s="2">
        <v>8.7910000000000004</v>
      </c>
      <c r="E12" s="2">
        <v>0.18</v>
      </c>
      <c r="F12" s="2">
        <v>0.2</v>
      </c>
      <c r="G12" s="2">
        <v>0.2</v>
      </c>
      <c r="H12" s="2">
        <v>0.19</v>
      </c>
      <c r="I12" s="2">
        <v>0.18</v>
      </c>
      <c r="J12" s="2">
        <v>0.17</v>
      </c>
      <c r="K12" s="2">
        <v>0.21</v>
      </c>
      <c r="L12" s="2">
        <v>0.23</v>
      </c>
    </row>
    <row r="13" spans="1:12" x14ac:dyDescent="0.25">
      <c r="A13" s="10">
        <v>2018</v>
      </c>
      <c r="B13" s="2">
        <v>12</v>
      </c>
      <c r="C13" s="2">
        <v>12</v>
      </c>
      <c r="D13" s="2">
        <v>10.003</v>
      </c>
      <c r="E13" s="2">
        <v>0.02</v>
      </c>
      <c r="F13" s="2">
        <v>0.02</v>
      </c>
      <c r="G13" s="2" t="s">
        <v>81</v>
      </c>
      <c r="H13" s="2">
        <v>0.03</v>
      </c>
      <c r="I13" s="2">
        <v>0.03</v>
      </c>
      <c r="J13" s="2" t="s">
        <v>81</v>
      </c>
      <c r="K13" s="2" t="s">
        <v>81</v>
      </c>
      <c r="L13" s="2" t="s">
        <v>81</v>
      </c>
    </row>
    <row r="14" spans="1:12" ht="15.75" thickBot="1" x14ac:dyDescent="0.3">
      <c r="A14" s="12">
        <v>2018</v>
      </c>
      <c r="B14" s="7">
        <v>13</v>
      </c>
      <c r="C14" s="7" t="s">
        <v>81</v>
      </c>
      <c r="D14" s="7" t="s">
        <v>81</v>
      </c>
      <c r="E14" s="7" t="s">
        <v>81</v>
      </c>
      <c r="F14" s="7" t="s">
        <v>81</v>
      </c>
      <c r="G14" s="7" t="s">
        <v>81</v>
      </c>
      <c r="H14" s="7" t="s">
        <v>81</v>
      </c>
      <c r="I14" s="7" t="s">
        <v>81</v>
      </c>
      <c r="J14" s="7" t="s">
        <v>81</v>
      </c>
      <c r="K14" s="7" t="s">
        <v>81</v>
      </c>
      <c r="L14" s="7" t="s">
        <v>81</v>
      </c>
    </row>
    <row r="15" spans="1:12" ht="15.75" thickBot="1" x14ac:dyDescent="0.3">
      <c r="E15" s="42"/>
      <c r="F15" s="42"/>
      <c r="G15" s="42"/>
      <c r="H15" s="42"/>
      <c r="I15" s="42"/>
      <c r="J15" s="42"/>
      <c r="K15" s="42"/>
      <c r="L15" s="43"/>
    </row>
    <row r="16" spans="1:12" x14ac:dyDescent="0.25">
      <c r="A16" s="8">
        <v>2019</v>
      </c>
      <c r="B16" s="9">
        <v>1</v>
      </c>
      <c r="C16" s="9" t="s">
        <v>81</v>
      </c>
      <c r="D16" s="9" t="s">
        <v>81</v>
      </c>
      <c r="E16" s="9" t="s">
        <v>81</v>
      </c>
      <c r="F16" s="9" t="s">
        <v>81</v>
      </c>
      <c r="G16" s="9" t="s">
        <v>81</v>
      </c>
      <c r="H16" s="9" t="s">
        <v>81</v>
      </c>
      <c r="I16" s="9" t="s">
        <v>81</v>
      </c>
      <c r="J16" s="9" t="s">
        <v>81</v>
      </c>
      <c r="K16" s="9" t="s">
        <v>81</v>
      </c>
      <c r="L16" s="9" t="s">
        <v>81</v>
      </c>
    </row>
    <row r="17" spans="1:12" x14ac:dyDescent="0.25">
      <c r="A17" s="10">
        <v>2019</v>
      </c>
      <c r="B17" s="2">
        <v>2</v>
      </c>
      <c r="C17" s="2" t="s">
        <v>81</v>
      </c>
      <c r="D17" s="2" t="s">
        <v>81</v>
      </c>
      <c r="E17" s="2" t="s">
        <v>81</v>
      </c>
      <c r="F17" s="2" t="s">
        <v>81</v>
      </c>
      <c r="G17" s="2" t="s">
        <v>81</v>
      </c>
      <c r="H17" s="2" t="s">
        <v>81</v>
      </c>
      <c r="I17" s="2" t="s">
        <v>81</v>
      </c>
      <c r="J17" s="2" t="s">
        <v>81</v>
      </c>
      <c r="K17" s="2" t="s">
        <v>81</v>
      </c>
      <c r="L17" s="2" t="s">
        <v>81</v>
      </c>
    </row>
    <row r="18" spans="1:12" x14ac:dyDescent="0.25">
      <c r="A18" s="10">
        <v>2019</v>
      </c>
      <c r="B18" s="2">
        <v>3</v>
      </c>
      <c r="C18" s="2">
        <v>3</v>
      </c>
      <c r="D18" s="2">
        <v>3.3180000000000001</v>
      </c>
      <c r="E18" s="2">
        <v>0.02</v>
      </c>
      <c r="F18" s="2">
        <v>0.02</v>
      </c>
      <c r="G18" s="2">
        <v>0.02</v>
      </c>
      <c r="H18" s="2">
        <v>0.2</v>
      </c>
      <c r="I18" s="2">
        <v>0.02</v>
      </c>
      <c r="J18" s="2">
        <v>0.02</v>
      </c>
      <c r="K18" s="2">
        <v>0.04</v>
      </c>
      <c r="L18" s="2">
        <v>0.02</v>
      </c>
    </row>
    <row r="19" spans="1:12" x14ac:dyDescent="0.25">
      <c r="A19" s="10">
        <v>2019</v>
      </c>
      <c r="B19" s="2">
        <v>4</v>
      </c>
      <c r="C19" s="2">
        <v>4</v>
      </c>
      <c r="D19" s="2">
        <v>3.516</v>
      </c>
      <c r="E19" s="2">
        <v>0.03</v>
      </c>
      <c r="F19" s="2">
        <v>0.03</v>
      </c>
      <c r="G19" s="2">
        <v>0.03</v>
      </c>
      <c r="H19" s="2">
        <v>0.3</v>
      </c>
      <c r="I19" s="2">
        <v>0.03</v>
      </c>
      <c r="J19" s="2">
        <v>0.03</v>
      </c>
      <c r="K19" s="2">
        <v>0.1</v>
      </c>
      <c r="L19" s="2">
        <v>0.03</v>
      </c>
    </row>
    <row r="20" spans="1:12" x14ac:dyDescent="0.25">
      <c r="A20" s="10">
        <v>2019</v>
      </c>
      <c r="B20" s="2">
        <v>5</v>
      </c>
      <c r="C20" s="2">
        <v>5</v>
      </c>
      <c r="D20" s="2">
        <v>4.0289999999999999</v>
      </c>
      <c r="E20" s="2">
        <v>0.02</v>
      </c>
      <c r="F20" s="2">
        <v>0.02</v>
      </c>
      <c r="G20" s="2">
        <v>0.02</v>
      </c>
      <c r="H20" s="2">
        <v>0.01</v>
      </c>
      <c r="I20" s="2">
        <v>0.02</v>
      </c>
      <c r="J20" s="2">
        <v>0.02</v>
      </c>
      <c r="K20" s="2">
        <v>0.03</v>
      </c>
      <c r="L20" s="2">
        <v>0.02</v>
      </c>
    </row>
    <row r="21" spans="1:12" x14ac:dyDescent="0.25">
      <c r="A21" s="10">
        <v>2019</v>
      </c>
      <c r="B21" s="2">
        <v>6</v>
      </c>
      <c r="C21" s="2">
        <v>6</v>
      </c>
      <c r="D21" s="2">
        <v>4.5709999999999997</v>
      </c>
      <c r="E21" s="2">
        <v>0.03</v>
      </c>
      <c r="F21" s="2">
        <v>0.03</v>
      </c>
      <c r="G21" s="2">
        <v>0.02</v>
      </c>
      <c r="H21" s="2">
        <v>2.5000000000000001E-2</v>
      </c>
      <c r="I21" s="2">
        <v>0.02</v>
      </c>
      <c r="J21" s="2">
        <v>0.02</v>
      </c>
      <c r="K21" s="2">
        <v>0.16</v>
      </c>
      <c r="L21" s="2">
        <v>0.02</v>
      </c>
    </row>
    <row r="22" spans="1:12" x14ac:dyDescent="0.25">
      <c r="A22" s="10">
        <v>2019</v>
      </c>
      <c r="B22" s="2">
        <v>7</v>
      </c>
      <c r="C22" s="2">
        <v>7</v>
      </c>
      <c r="D22" s="2">
        <v>4.8179999999999996</v>
      </c>
      <c r="E22" s="2">
        <v>0.12</v>
      </c>
      <c r="F22" s="2">
        <v>0.12</v>
      </c>
      <c r="G22" s="2">
        <v>0.11</v>
      </c>
      <c r="H22" s="2">
        <v>0.11</v>
      </c>
      <c r="I22" s="2">
        <v>0.11</v>
      </c>
      <c r="J22" s="2">
        <v>0.11</v>
      </c>
      <c r="K22" s="2">
        <v>0.23599999999999999</v>
      </c>
      <c r="L22" s="2">
        <v>0.12</v>
      </c>
    </row>
    <row r="23" spans="1:12" x14ac:dyDescent="0.25">
      <c r="A23" s="10">
        <v>2019</v>
      </c>
      <c r="B23" s="2">
        <v>8</v>
      </c>
      <c r="C23" s="2">
        <v>8</v>
      </c>
      <c r="D23" s="2">
        <v>4.9450000000000003</v>
      </c>
      <c r="E23" s="6">
        <v>0.33</v>
      </c>
      <c r="F23" s="6">
        <v>0.32</v>
      </c>
      <c r="G23" s="6">
        <v>0.33</v>
      </c>
      <c r="H23" s="6">
        <v>0.33</v>
      </c>
      <c r="I23" s="6">
        <v>0.33</v>
      </c>
      <c r="J23" s="6">
        <v>0.33</v>
      </c>
      <c r="K23" s="6">
        <v>0.56599999999999995</v>
      </c>
      <c r="L23" s="2">
        <v>0.32</v>
      </c>
    </row>
    <row r="24" spans="1:12" x14ac:dyDescent="0.25">
      <c r="A24" s="10">
        <v>2019</v>
      </c>
      <c r="B24" s="2">
        <v>9</v>
      </c>
      <c r="C24" s="2" t="s">
        <v>26</v>
      </c>
      <c r="D24" s="11">
        <f>D10-(D10*N16)</f>
        <v>5.8680000000000003</v>
      </c>
      <c r="E24" s="2">
        <f>100-(SUM(E18:E23,E25))</f>
        <v>99</v>
      </c>
      <c r="F24" s="2">
        <f t="shared" ref="F24:L24" si="0">100-(SUM(F18:F23,F25))</f>
        <v>99.01</v>
      </c>
      <c r="G24" s="2">
        <f t="shared" si="0"/>
        <v>99.02</v>
      </c>
      <c r="H24" s="2">
        <f t="shared" si="0"/>
        <v>98.575000000000003</v>
      </c>
      <c r="I24" s="2">
        <f t="shared" si="0"/>
        <v>99.02</v>
      </c>
      <c r="J24" s="2">
        <f t="shared" si="0"/>
        <v>99.02</v>
      </c>
      <c r="K24" s="2">
        <f t="shared" si="0"/>
        <v>98.388000000000005</v>
      </c>
      <c r="L24" s="2">
        <f t="shared" si="0"/>
        <v>99.02</v>
      </c>
    </row>
    <row r="25" spans="1:12" x14ac:dyDescent="0.25">
      <c r="A25" s="10">
        <v>2019</v>
      </c>
      <c r="B25" s="2">
        <v>10</v>
      </c>
      <c r="C25" s="2" t="s">
        <v>112</v>
      </c>
      <c r="D25" s="11">
        <v>6.1420000000000003</v>
      </c>
      <c r="E25" s="2">
        <v>0.45</v>
      </c>
      <c r="F25" s="2">
        <v>0.45</v>
      </c>
      <c r="G25" s="2">
        <v>0.45</v>
      </c>
      <c r="H25" s="2">
        <v>0.45</v>
      </c>
      <c r="I25" s="2">
        <v>0.45</v>
      </c>
      <c r="J25" s="2">
        <v>0.45</v>
      </c>
      <c r="K25" s="2">
        <v>0.48</v>
      </c>
      <c r="L25" s="2">
        <v>0.45</v>
      </c>
    </row>
    <row r="26" spans="1:12" x14ac:dyDescent="0.25">
      <c r="A26" s="10">
        <v>2019</v>
      </c>
      <c r="B26" s="2">
        <v>11</v>
      </c>
      <c r="C26" s="2" t="s">
        <v>81</v>
      </c>
      <c r="D26" s="2" t="s">
        <v>81</v>
      </c>
      <c r="E26" s="2" t="s">
        <v>81</v>
      </c>
      <c r="F26" s="2" t="s">
        <v>81</v>
      </c>
      <c r="G26" s="2" t="s">
        <v>81</v>
      </c>
      <c r="H26" s="2" t="s">
        <v>81</v>
      </c>
      <c r="I26" s="2" t="s">
        <v>81</v>
      </c>
      <c r="J26" s="2" t="s">
        <v>81</v>
      </c>
      <c r="K26" s="2" t="s">
        <v>81</v>
      </c>
      <c r="L26" s="2" t="s">
        <v>81</v>
      </c>
    </row>
    <row r="27" spans="1:12" x14ac:dyDescent="0.25">
      <c r="A27" s="10">
        <v>2019</v>
      </c>
      <c r="B27" s="2">
        <v>12</v>
      </c>
      <c r="C27" s="2" t="s">
        <v>81</v>
      </c>
      <c r="D27" s="2" t="s">
        <v>81</v>
      </c>
      <c r="E27" s="2" t="s">
        <v>81</v>
      </c>
      <c r="F27" s="2" t="s">
        <v>81</v>
      </c>
      <c r="G27" s="2" t="s">
        <v>81</v>
      </c>
      <c r="H27" s="2" t="s">
        <v>81</v>
      </c>
      <c r="I27" s="2" t="s">
        <v>81</v>
      </c>
      <c r="J27" s="2" t="s">
        <v>81</v>
      </c>
      <c r="K27" s="2" t="s">
        <v>81</v>
      </c>
      <c r="L27" s="2" t="s">
        <v>81</v>
      </c>
    </row>
    <row r="28" spans="1:12" ht="15.75" thickBot="1" x14ac:dyDescent="0.3">
      <c r="A28" s="12">
        <v>2019</v>
      </c>
      <c r="B28" s="7">
        <v>13</v>
      </c>
      <c r="C28" s="7" t="s">
        <v>81</v>
      </c>
      <c r="D28" s="7" t="s">
        <v>81</v>
      </c>
      <c r="E28" s="7" t="s">
        <v>81</v>
      </c>
      <c r="F28" s="7" t="s">
        <v>81</v>
      </c>
      <c r="G28" s="7" t="s">
        <v>81</v>
      </c>
      <c r="H28" s="7" t="s">
        <v>81</v>
      </c>
      <c r="I28" s="7" t="s">
        <v>81</v>
      </c>
      <c r="J28" s="7" t="s">
        <v>81</v>
      </c>
      <c r="K28" s="7" t="s">
        <v>81</v>
      </c>
      <c r="L28" s="7" t="s">
        <v>81</v>
      </c>
    </row>
    <row r="29" spans="1:12" ht="15.75" thickBot="1" x14ac:dyDescent="0.3">
      <c r="E29" s="42"/>
      <c r="F29" s="42"/>
      <c r="G29" s="42"/>
      <c r="H29" s="42"/>
      <c r="I29" s="42"/>
      <c r="J29" s="42"/>
      <c r="K29" s="42"/>
      <c r="L29" s="43"/>
    </row>
    <row r="30" spans="1:12" x14ac:dyDescent="0.25">
      <c r="A30" s="8">
        <v>2021</v>
      </c>
      <c r="B30" s="9">
        <v>1</v>
      </c>
      <c r="C30" s="9" t="s">
        <v>81</v>
      </c>
      <c r="D30" s="9" t="s">
        <v>81</v>
      </c>
      <c r="E30" s="9" t="s">
        <v>81</v>
      </c>
      <c r="F30" s="9" t="s">
        <v>81</v>
      </c>
      <c r="G30" s="9" t="s">
        <v>81</v>
      </c>
      <c r="H30" s="9" t="s">
        <v>81</v>
      </c>
      <c r="I30" s="9" t="s">
        <v>81</v>
      </c>
      <c r="J30" s="9" t="s">
        <v>81</v>
      </c>
      <c r="K30" s="9" t="s">
        <v>81</v>
      </c>
      <c r="L30" s="9" t="s">
        <v>81</v>
      </c>
    </row>
    <row r="31" spans="1:12" x14ac:dyDescent="0.25">
      <c r="A31" s="10">
        <v>2021</v>
      </c>
      <c r="B31" s="2">
        <v>2</v>
      </c>
      <c r="C31" s="2">
        <v>2</v>
      </c>
      <c r="D31" s="2">
        <v>1.28</v>
      </c>
      <c r="E31" s="2">
        <v>0.03</v>
      </c>
      <c r="F31" s="2">
        <v>0.03</v>
      </c>
      <c r="G31" s="2">
        <v>0.03</v>
      </c>
      <c r="H31" s="2">
        <v>0.03</v>
      </c>
      <c r="I31" s="2">
        <v>0.03</v>
      </c>
      <c r="J31" s="2">
        <v>2.7E-2</v>
      </c>
      <c r="K31" s="2">
        <v>0.03</v>
      </c>
      <c r="L31" s="2">
        <v>0.03</v>
      </c>
    </row>
    <row r="32" spans="1:12" x14ac:dyDescent="0.25">
      <c r="A32" s="10">
        <v>2021</v>
      </c>
      <c r="B32" s="2">
        <v>3</v>
      </c>
      <c r="C32" s="2">
        <v>3</v>
      </c>
      <c r="D32" s="2">
        <v>1.39</v>
      </c>
      <c r="E32" s="2">
        <v>0.11</v>
      </c>
      <c r="F32" s="2">
        <v>0.11</v>
      </c>
      <c r="G32" s="2">
        <v>0.11</v>
      </c>
      <c r="H32" s="2">
        <v>0.11</v>
      </c>
      <c r="I32" s="2">
        <v>0.11</v>
      </c>
      <c r="J32" s="2">
        <v>0.11</v>
      </c>
      <c r="K32" s="2">
        <v>0.11</v>
      </c>
      <c r="L32" s="2">
        <v>0.11</v>
      </c>
    </row>
    <row r="33" spans="1:12" x14ac:dyDescent="0.25">
      <c r="A33" s="10">
        <v>2021</v>
      </c>
      <c r="B33" s="2">
        <v>4</v>
      </c>
      <c r="C33" s="2" t="s">
        <v>126</v>
      </c>
      <c r="D33" s="2" t="s">
        <v>81</v>
      </c>
      <c r="E33" s="2" t="s">
        <v>81</v>
      </c>
      <c r="F33" s="2" t="s">
        <v>81</v>
      </c>
      <c r="G33" s="2" t="s">
        <v>81</v>
      </c>
      <c r="H33" s="2" t="s">
        <v>81</v>
      </c>
      <c r="I33" s="2" t="s">
        <v>81</v>
      </c>
      <c r="J33" s="2" t="s">
        <v>81</v>
      </c>
      <c r="K33" s="2" t="s">
        <v>81</v>
      </c>
      <c r="L33" s="2" t="s">
        <v>81</v>
      </c>
    </row>
    <row r="34" spans="1:12" x14ac:dyDescent="0.25">
      <c r="A34" s="10">
        <v>2021</v>
      </c>
      <c r="B34" s="2">
        <v>5</v>
      </c>
      <c r="C34" s="2" t="s">
        <v>81</v>
      </c>
      <c r="D34" s="2" t="s">
        <v>81</v>
      </c>
      <c r="E34" s="2" t="s">
        <v>81</v>
      </c>
      <c r="F34" s="2" t="s">
        <v>81</v>
      </c>
      <c r="G34" s="2" t="s">
        <v>81</v>
      </c>
      <c r="H34" s="2" t="s">
        <v>81</v>
      </c>
      <c r="I34" s="2" t="s">
        <v>81</v>
      </c>
      <c r="J34" s="2" t="s">
        <v>81</v>
      </c>
      <c r="K34" s="2" t="s">
        <v>81</v>
      </c>
      <c r="L34" s="2" t="s">
        <v>81</v>
      </c>
    </row>
    <row r="35" spans="1:12" x14ac:dyDescent="0.25">
      <c r="A35" s="10">
        <v>2021</v>
      </c>
      <c r="B35" s="2">
        <v>6</v>
      </c>
      <c r="C35" s="2" t="s">
        <v>81</v>
      </c>
      <c r="D35" s="2" t="s">
        <v>81</v>
      </c>
      <c r="E35" s="2" t="s">
        <v>81</v>
      </c>
      <c r="F35" s="2" t="s">
        <v>81</v>
      </c>
      <c r="G35" s="2" t="s">
        <v>81</v>
      </c>
      <c r="H35" s="2" t="s">
        <v>81</v>
      </c>
      <c r="I35" s="2" t="s">
        <v>81</v>
      </c>
      <c r="J35" s="2" t="s">
        <v>81</v>
      </c>
      <c r="K35" s="2" t="s">
        <v>81</v>
      </c>
      <c r="L35" s="2" t="s">
        <v>81</v>
      </c>
    </row>
    <row r="36" spans="1:12" x14ac:dyDescent="0.25">
      <c r="A36" s="10">
        <v>2021</v>
      </c>
      <c r="B36" s="2">
        <v>7</v>
      </c>
      <c r="C36" s="2" t="s">
        <v>81</v>
      </c>
      <c r="D36" s="2" t="s">
        <v>81</v>
      </c>
      <c r="E36" s="2" t="s">
        <v>81</v>
      </c>
      <c r="F36" s="2" t="s">
        <v>81</v>
      </c>
      <c r="G36" s="2" t="s">
        <v>81</v>
      </c>
      <c r="H36" s="2" t="s">
        <v>81</v>
      </c>
      <c r="I36" s="2" t="s">
        <v>81</v>
      </c>
      <c r="J36" s="2" t="s">
        <v>81</v>
      </c>
      <c r="K36" s="2" t="s">
        <v>81</v>
      </c>
      <c r="L36" s="2" t="s">
        <v>81</v>
      </c>
    </row>
    <row r="37" spans="1:12" x14ac:dyDescent="0.25">
      <c r="A37" s="10">
        <v>2021</v>
      </c>
      <c r="B37" s="2">
        <v>8</v>
      </c>
      <c r="C37" s="2" t="s">
        <v>81</v>
      </c>
      <c r="D37" s="2" t="s">
        <v>81</v>
      </c>
      <c r="E37" s="2" t="s">
        <v>81</v>
      </c>
      <c r="F37" s="2" t="s">
        <v>81</v>
      </c>
      <c r="G37" s="2" t="s">
        <v>81</v>
      </c>
      <c r="H37" s="2" t="s">
        <v>81</v>
      </c>
      <c r="I37" s="2" t="s">
        <v>81</v>
      </c>
      <c r="J37" s="2" t="s">
        <v>81</v>
      </c>
      <c r="K37" s="2" t="s">
        <v>81</v>
      </c>
      <c r="L37" s="2" t="s">
        <v>81</v>
      </c>
    </row>
    <row r="38" spans="1:12" x14ac:dyDescent="0.25">
      <c r="A38" s="10">
        <v>2021</v>
      </c>
      <c r="B38" s="2">
        <v>9</v>
      </c>
      <c r="C38" s="2" t="s">
        <v>26</v>
      </c>
      <c r="D38" s="6">
        <v>2.2000000000000002</v>
      </c>
      <c r="E38" s="2">
        <f>100-(SUM(E31:E32,E39,E41:E42))</f>
        <v>99.79</v>
      </c>
      <c r="F38" s="2">
        <f t="shared" ref="F38:L38" si="1">100-(SUM(F31:F32,F39,F41:F42))</f>
        <v>99.78</v>
      </c>
      <c r="G38" s="2">
        <f t="shared" si="1"/>
        <v>99.79</v>
      </c>
      <c r="H38" s="2">
        <f t="shared" si="1"/>
        <v>99.78</v>
      </c>
      <c r="I38" s="2">
        <f t="shared" si="1"/>
        <v>99.78</v>
      </c>
      <c r="J38" s="2">
        <f t="shared" si="1"/>
        <v>99.793000000000006</v>
      </c>
      <c r="K38" s="2">
        <f t="shared" si="1"/>
        <v>99.77</v>
      </c>
      <c r="L38" s="2">
        <f t="shared" si="1"/>
        <v>99.783000000000001</v>
      </c>
    </row>
    <row r="39" spans="1:12" x14ac:dyDescent="0.25">
      <c r="A39" s="10">
        <v>2021</v>
      </c>
      <c r="B39" s="2">
        <v>10</v>
      </c>
      <c r="C39" s="2" t="s">
        <v>112</v>
      </c>
      <c r="D39" s="6">
        <v>2.7</v>
      </c>
      <c r="E39" s="2">
        <v>0.03</v>
      </c>
      <c r="F39" s="2">
        <v>0.03</v>
      </c>
      <c r="G39" s="2">
        <v>0.03</v>
      </c>
      <c r="H39" s="2">
        <v>0.03</v>
      </c>
      <c r="I39" s="2">
        <v>0.03</v>
      </c>
      <c r="J39" s="2">
        <v>2.7E-2</v>
      </c>
      <c r="K39" s="2">
        <v>0.03</v>
      </c>
      <c r="L39" s="2">
        <v>0.03</v>
      </c>
    </row>
    <row r="40" spans="1:12" x14ac:dyDescent="0.25">
      <c r="A40" s="10">
        <v>2021</v>
      </c>
      <c r="B40" s="2">
        <v>11</v>
      </c>
      <c r="C40" s="2" t="s">
        <v>81</v>
      </c>
      <c r="D40" s="2" t="s">
        <v>81</v>
      </c>
      <c r="E40" s="2" t="s">
        <v>81</v>
      </c>
      <c r="F40" s="2" t="s">
        <v>81</v>
      </c>
      <c r="G40" s="2" t="s">
        <v>81</v>
      </c>
      <c r="H40" s="2" t="s">
        <v>81</v>
      </c>
      <c r="I40" s="2" t="s">
        <v>81</v>
      </c>
      <c r="J40" s="2" t="s">
        <v>81</v>
      </c>
      <c r="K40" s="2" t="s">
        <v>81</v>
      </c>
      <c r="L40" s="2" t="s">
        <v>81</v>
      </c>
    </row>
    <row r="41" spans="1:12" x14ac:dyDescent="0.25">
      <c r="A41" s="10">
        <v>2021</v>
      </c>
      <c r="B41" s="2">
        <v>12</v>
      </c>
      <c r="C41" s="2">
        <v>12</v>
      </c>
      <c r="D41" s="2">
        <v>4.0999999999999996</v>
      </c>
      <c r="E41" s="2">
        <v>0.03</v>
      </c>
      <c r="F41" s="2">
        <v>0.03</v>
      </c>
      <c r="G41" s="2">
        <v>0.03</v>
      </c>
      <c r="H41" s="2">
        <v>0.03</v>
      </c>
      <c r="I41" s="2">
        <v>0.03</v>
      </c>
      <c r="J41" s="2">
        <v>3.3000000000000002E-2</v>
      </c>
      <c r="K41" s="2">
        <v>0.04</v>
      </c>
      <c r="L41" s="2">
        <v>3.6999999999999998E-2</v>
      </c>
    </row>
    <row r="42" spans="1:12" ht="15.75" thickBot="1" x14ac:dyDescent="0.3">
      <c r="A42" s="12">
        <v>2021</v>
      </c>
      <c r="B42" s="7">
        <v>13</v>
      </c>
      <c r="C42" s="7">
        <v>13</v>
      </c>
      <c r="D42" s="7">
        <v>5.59</v>
      </c>
      <c r="E42" s="7">
        <v>0.01</v>
      </c>
      <c r="F42" s="7">
        <v>0.02</v>
      </c>
      <c r="G42" s="7">
        <v>0.01</v>
      </c>
      <c r="H42" s="7">
        <v>0.02</v>
      </c>
      <c r="I42" s="7">
        <v>0.02</v>
      </c>
      <c r="J42" s="7">
        <v>0.01</v>
      </c>
      <c r="K42" s="7">
        <v>0.02</v>
      </c>
      <c r="L42" s="7">
        <v>0.01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MigrationWizId xmlns="cb517ac6-0cf8-476c-ace5-57b12399f792" xsi:nil="true"/>
    <MigrationWizIdPermissions xmlns="cb517ac6-0cf8-476c-ace5-57b12399f792" xsi:nil="true"/>
    <MigrationWizIdPermissionLevels xmlns="cb517ac6-0cf8-476c-ace5-57b12399f792" xsi:nil="true"/>
    <_ip_UnifiedCompliancePolicyProperties xmlns="http://schemas.microsoft.com/sharepoint/v3" xsi:nil="true"/>
    <MigrationWizIdDocumentLibraryPermissions xmlns="cb517ac6-0cf8-476c-ace5-57b12399f792" xsi:nil="true"/>
    <MigrationWizIdSecurityGroups xmlns="cb517ac6-0cf8-476c-ace5-57b12399f792" xsi:nil="true"/>
    <_activity xmlns="cb517ac6-0cf8-476c-ace5-57b12399f79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D625EF7150994BAEE6F47CC5DFA79D" ma:contentTypeVersion="25" ma:contentTypeDescription="Create a new document." ma:contentTypeScope="" ma:versionID="73ead7035227337cb0e165dd14411afe">
  <xsd:schema xmlns:xsd="http://www.w3.org/2001/XMLSchema" xmlns:xs="http://www.w3.org/2001/XMLSchema" xmlns:p="http://schemas.microsoft.com/office/2006/metadata/properties" xmlns:ns1="http://schemas.microsoft.com/sharepoint/v3" xmlns:ns3="cb517ac6-0cf8-476c-ace5-57b12399f792" xmlns:ns4="204e6ed7-acca-4ba0-b817-eccb36e9cfea" targetNamespace="http://schemas.microsoft.com/office/2006/metadata/properties" ma:root="true" ma:fieldsID="96acb4a4047bbfa90183de21d022e643" ns1:_="" ns3:_="" ns4:_="">
    <xsd:import namespace="http://schemas.microsoft.com/sharepoint/v3"/>
    <xsd:import namespace="cb517ac6-0cf8-476c-ace5-57b12399f792"/>
    <xsd:import namespace="204e6ed7-acca-4ba0-b817-eccb36e9cfea"/>
    <xsd:element name="properties">
      <xsd:complexType>
        <xsd:sequence>
          <xsd:element name="documentManagement">
            <xsd:complexType>
              <xsd:all>
                <xsd:element ref="ns3:MigrationWizId" minOccurs="0"/>
                <xsd:element ref="ns3:MigrationWizIdPermissions" minOccurs="0"/>
                <xsd:element ref="ns3:MigrationWizIdPermissionLevels" minOccurs="0"/>
                <xsd:element ref="ns3:MigrationWizIdDocumentLibraryPermissions" minOccurs="0"/>
                <xsd:element ref="ns3:MigrationWizIdSecurityGroup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1:_ip_UnifiedCompliancePolicyProperties" minOccurs="0"/>
                <xsd:element ref="ns1:_ip_UnifiedCompliancePolicyUIActio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4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517ac6-0cf8-476c-ace5-57b12399f792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PermissionLevels" ma:index="10" nillable="true" ma:displayName="MigrationWizIdPermissionLevels" ma:internalName="MigrationWizIdPermissionLevels">
      <xsd:simpleType>
        <xsd:restriction base="dms:Text"/>
      </xsd:simpleType>
    </xsd:element>
    <xsd:element name="MigrationWizIdDocumentLibraryPermissions" ma:index="11" nillable="true" ma:displayName="MigrationWizIdDocumentLibraryPermissions" ma:internalName="MigrationWizIdDocumentLibraryPermissions">
      <xsd:simpleType>
        <xsd:restriction base="dms:Text"/>
      </xsd:simpleType>
    </xsd:element>
    <xsd:element name="MigrationWizIdSecurityGroups" ma:index="12" nillable="true" ma:displayName="MigrationWizIdSecurityGroups" ma:internalName="MigrationWizIdSecurityGroups">
      <xsd:simpleType>
        <xsd:restriction base="dms:Text"/>
      </xsd:simple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2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8" nillable="true" ma:displayName="Location" ma:internalName="MediaServiceLocation" ma:readOnly="true">
      <xsd:simpleType>
        <xsd:restriction base="dms:Text"/>
      </xsd:simpleType>
    </xsd:element>
    <xsd:element name="_activity" ma:index="29" nillable="true" ma:displayName="_activity" ma:hidden="true" ma:internalName="_activity">
      <xsd:simpleType>
        <xsd:restriction base="dms:Note"/>
      </xsd:simpleType>
    </xsd:element>
    <xsd:element name="MediaServiceObjectDetectorVersions" ma:index="3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3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e6ed7-acca-4ba0-b817-eccb36e9cfea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CA9140-DA6E-4AD0-978F-0F316FE9A63F}">
  <ds:schemaRefs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cb517ac6-0cf8-476c-ace5-57b12399f792"/>
    <ds:schemaRef ds:uri="http://schemas.microsoft.com/office/2006/documentManagement/types"/>
    <ds:schemaRef ds:uri="http://schemas.openxmlformats.org/package/2006/metadata/core-properties"/>
    <ds:schemaRef ds:uri="http://schemas.microsoft.com/sharepoint/v3"/>
    <ds:schemaRef ds:uri="204e6ed7-acca-4ba0-b817-eccb36e9cfea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AD43C82-7329-477C-8150-38E5AF3AB1F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5487186-D47A-4CC3-AF17-A1251C0F2C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b517ac6-0cf8-476c-ace5-57b12399f792"/>
    <ds:schemaRef ds:uri="204e6ed7-acca-4ba0-b817-eccb36e9cfe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API Content</vt:lpstr>
      <vt:lpstr>Disolution results</vt:lpstr>
      <vt:lpstr>Impurities_APAP</vt:lpstr>
      <vt:lpstr>Impurities_IBU</vt:lpstr>
      <vt:lpstr>Impurites_Amox</vt:lpstr>
      <vt:lpstr>Impurities_PMZ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JFR</dc:creator>
  <cp:lastModifiedBy>Reichard, John (reichajf)</cp:lastModifiedBy>
  <dcterms:created xsi:type="dcterms:W3CDTF">2024-06-16T00:10:50Z</dcterms:created>
  <dcterms:modified xsi:type="dcterms:W3CDTF">2024-12-23T18:12:17Z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0x010100D9D625EF7150994BAEE6F47CC5DFA79D</vt:lpwstr>
  </property>
</Properties>
</file>