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David_clanek\Major_revision\Accepted_paper_files\data\"/>
    </mc:Choice>
  </mc:AlternateContent>
  <xr:revisionPtr revIDLastSave="0" documentId="13_ncr:1_{C85D94E9-DF71-4BD4-82BF-AC18711D8BB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put parameters" sheetId="1" r:id="rId1"/>
    <sheet name="Simulation output" sheetId="2" r:id="rId2"/>
    <sheet name="Figure_4_ 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2" l="1"/>
  <c r="L17" i="2" s="1"/>
  <c r="K16" i="2"/>
  <c r="K17" i="2" s="1"/>
  <c r="J16" i="2"/>
  <c r="J17" i="2" s="1"/>
  <c r="I16" i="2"/>
  <c r="I17" i="2" s="1"/>
  <c r="H16" i="2"/>
  <c r="H17" i="2" s="1"/>
  <c r="G16" i="2"/>
  <c r="G17" i="2" s="1"/>
  <c r="F16" i="2"/>
  <c r="F17" i="2" s="1"/>
  <c r="E16" i="2"/>
  <c r="E17" i="2" s="1"/>
  <c r="D16" i="2"/>
  <c r="D17" i="2" s="1"/>
  <c r="C16" i="2"/>
  <c r="C17" i="2" s="1"/>
  <c r="Q16" i="2"/>
  <c r="Q17" i="2" s="1"/>
  <c r="P16" i="2"/>
  <c r="P17" i="2" s="1"/>
  <c r="O16" i="2"/>
  <c r="O17" i="2" s="1"/>
  <c r="N16" i="2"/>
  <c r="N17" i="2" s="1"/>
  <c r="M16" i="2"/>
  <c r="M17" i="2" s="1"/>
  <c r="L15" i="2"/>
  <c r="K15" i="2"/>
  <c r="J15" i="2"/>
  <c r="I15" i="2"/>
  <c r="H15" i="2"/>
  <c r="G15" i="2"/>
  <c r="F15" i="2"/>
  <c r="E15" i="2"/>
  <c r="D15" i="2"/>
  <c r="C15" i="2"/>
  <c r="Q15" i="2"/>
  <c r="P15" i="2"/>
  <c r="O15" i="2"/>
  <c r="N15" i="2"/>
  <c r="M15" i="2"/>
</calcChain>
</file>

<file path=xl/sharedStrings.xml><?xml version="1.0" encoding="utf-8"?>
<sst xmlns="http://schemas.openxmlformats.org/spreadsheetml/2006/main" count="53" uniqueCount="42">
  <si>
    <t>No. of parents</t>
  </si>
  <si>
    <t>No. of offspring</t>
  </si>
  <si>
    <t xml:space="preserve">No. of major QTLs </t>
  </si>
  <si>
    <t>Narrow-sense heritability</t>
  </si>
  <si>
    <t>Mean of target population</t>
  </si>
  <si>
    <t>Mean of source population</t>
  </si>
  <si>
    <t>Both target and source are same</t>
  </si>
  <si>
    <t>No. of SNP markers</t>
  </si>
  <si>
    <t>No. of generation of random mating</t>
  </si>
  <si>
    <t>Length of each chromosome</t>
  </si>
  <si>
    <t>SD</t>
  </si>
  <si>
    <t>CI</t>
  </si>
  <si>
    <t>Assited migration</t>
  </si>
  <si>
    <t>Reference population</t>
  </si>
  <si>
    <t>Source  population</t>
  </si>
  <si>
    <t>Value</t>
  </si>
  <si>
    <t>3. Genome</t>
  </si>
  <si>
    <t>2. Haplotype data generation</t>
  </si>
  <si>
    <t>1. Population</t>
  </si>
  <si>
    <t>No. of founders</t>
  </si>
  <si>
    <t>4. Genetic architecture</t>
  </si>
  <si>
    <t xml:space="preserve">Population </t>
  </si>
  <si>
    <t>Generation</t>
  </si>
  <si>
    <t>Mean</t>
  </si>
  <si>
    <t>100 cM</t>
  </si>
  <si>
    <t>Simulation input parameters</t>
  </si>
  <si>
    <t>Forest stands</t>
  </si>
  <si>
    <t>Allelic frequency in target population</t>
  </si>
  <si>
    <t>Allelic frequency in source population</t>
  </si>
  <si>
    <t>No. of chromosomes</t>
  </si>
  <si>
    <t>No. of polygenic loci</t>
  </si>
  <si>
    <t>Additive variance</t>
  </si>
  <si>
    <t>Dominance variance</t>
  </si>
  <si>
    <t>Epistasis variance</t>
  </si>
  <si>
    <t>Genetic variance contributed by major QTLs</t>
  </si>
  <si>
    <t>Genetic variance contributed by polygenic loci</t>
  </si>
  <si>
    <t>Resuls of each stochastic simulation iteration. Values are mean phenotypes in 5 generations.</t>
  </si>
  <si>
    <t>Means and confidence intervals calculated from all stochastic iterations (Table in sheet "Simulation_output"). These correspond to Figure 4 in the manuscript.</t>
  </si>
  <si>
    <t>Target (local population, reference)</t>
  </si>
  <si>
    <t>Source (conventional assisted migration)</t>
  </si>
  <si>
    <t>Source x target (pollen-based assisted migration)</t>
  </si>
  <si>
    <t>Stochastic iterations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</si>
</sst>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4" borderId="0" xfId="0" applyFont="1" applyFill="1"/>
    <xf numFmtId="0" fontId="2" fillId="3" borderId="8" xfId="0" applyFont="1" applyFill="1" applyBorder="1"/>
    <xf numFmtId="0" fontId="2" fillId="2" borderId="8" xfId="0" applyFont="1" applyFill="1" applyBorder="1"/>
    <xf numFmtId="0" fontId="3" fillId="0" borderId="9" xfId="0" applyFont="1" applyBorder="1"/>
    <xf numFmtId="0" fontId="3" fillId="0" borderId="10" xfId="0" applyFont="1" applyBorder="1"/>
    <xf numFmtId="0" fontId="3" fillId="0" borderId="12" xfId="0" applyFont="1" applyBorder="1"/>
    <xf numFmtId="0" fontId="3" fillId="0" borderId="13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3" fillId="0" borderId="20" xfId="0" applyFont="1" applyBorder="1"/>
    <xf numFmtId="0" fontId="3" fillId="0" borderId="11" xfId="0" applyFont="1" applyBorder="1"/>
    <xf numFmtId="0" fontId="1" fillId="0" borderId="20" xfId="0" applyFont="1" applyBorder="1"/>
    <xf numFmtId="0" fontId="1" fillId="0" borderId="9" xfId="0" applyFont="1" applyBorder="1"/>
    <xf numFmtId="0" fontId="1" fillId="0" borderId="10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9"/>
  <sheetViews>
    <sheetView showGridLines="0" workbookViewId="0">
      <selection activeCell="G29" sqref="G29"/>
    </sheetView>
  </sheetViews>
  <sheetFormatPr defaultRowHeight="15" x14ac:dyDescent="0.25"/>
  <cols>
    <col min="1" max="1" width="5.28515625" customWidth="1"/>
    <col min="2" max="2" width="43.42578125" customWidth="1"/>
    <col min="3" max="3" width="17.7109375" customWidth="1"/>
  </cols>
  <sheetData>
    <row r="2" spans="2:4" ht="15.75" thickBot="1" x14ac:dyDescent="0.3">
      <c r="B2" s="2" t="s">
        <v>25</v>
      </c>
      <c r="C2" s="3"/>
    </row>
    <row r="3" spans="2:4" x14ac:dyDescent="0.25">
      <c r="B3" s="35" t="s">
        <v>18</v>
      </c>
      <c r="C3" s="36" t="s">
        <v>15</v>
      </c>
    </row>
    <row r="4" spans="2:4" x14ac:dyDescent="0.25">
      <c r="B4" t="s">
        <v>19</v>
      </c>
      <c r="C4">
        <v>5000</v>
      </c>
      <c r="D4" t="s">
        <v>6</v>
      </c>
    </row>
    <row r="5" spans="2:4" x14ac:dyDescent="0.25">
      <c r="B5" t="s">
        <v>0</v>
      </c>
      <c r="C5">
        <v>100</v>
      </c>
      <c r="D5" t="s">
        <v>6</v>
      </c>
    </row>
    <row r="6" spans="2:4" x14ac:dyDescent="0.25">
      <c r="B6" t="s">
        <v>1</v>
      </c>
      <c r="C6">
        <v>5000</v>
      </c>
      <c r="D6" t="s">
        <v>26</v>
      </c>
    </row>
    <row r="7" spans="2:4" ht="15.75" thickBot="1" x14ac:dyDescent="0.3">
      <c r="B7" s="3" t="s">
        <v>0</v>
      </c>
      <c r="C7" s="3">
        <v>500</v>
      </c>
      <c r="D7" t="s">
        <v>26</v>
      </c>
    </row>
    <row r="8" spans="2:4" ht="15.75" thickBot="1" x14ac:dyDescent="0.3"/>
    <row r="9" spans="2:4" x14ac:dyDescent="0.25">
      <c r="B9" s="35" t="s">
        <v>17</v>
      </c>
      <c r="C9" s="36" t="s">
        <v>15</v>
      </c>
    </row>
    <row r="10" spans="2:4" x14ac:dyDescent="0.25">
      <c r="B10" t="s">
        <v>7</v>
      </c>
      <c r="C10">
        <v>100000</v>
      </c>
    </row>
    <row r="11" spans="2:4" x14ac:dyDescent="0.25">
      <c r="B11" t="s">
        <v>27</v>
      </c>
      <c r="C11">
        <v>0.2</v>
      </c>
    </row>
    <row r="12" spans="2:4" x14ac:dyDescent="0.25">
      <c r="B12" t="s">
        <v>28</v>
      </c>
      <c r="C12">
        <v>0.8</v>
      </c>
    </row>
    <row r="13" spans="2:4" ht="15.75" thickBot="1" x14ac:dyDescent="0.3">
      <c r="B13" s="3" t="s">
        <v>8</v>
      </c>
      <c r="C13" s="3">
        <v>30</v>
      </c>
    </row>
    <row r="14" spans="2:4" ht="15.75" thickBot="1" x14ac:dyDescent="0.3">
      <c r="C14" s="4"/>
    </row>
    <row r="15" spans="2:4" x14ac:dyDescent="0.25">
      <c r="B15" s="35" t="s">
        <v>16</v>
      </c>
      <c r="C15" s="36" t="s">
        <v>15</v>
      </c>
    </row>
    <row r="16" spans="2:4" x14ac:dyDescent="0.25">
      <c r="B16" t="s">
        <v>29</v>
      </c>
      <c r="C16">
        <v>12</v>
      </c>
    </row>
    <row r="17" spans="2:3" x14ac:dyDescent="0.25">
      <c r="B17" t="s">
        <v>9</v>
      </c>
      <c r="C17" s="40" t="s">
        <v>24</v>
      </c>
    </row>
    <row r="18" spans="2:3" ht="15.75" thickBot="1" x14ac:dyDescent="0.3"/>
    <row r="19" spans="2:3" x14ac:dyDescent="0.25">
      <c r="B19" s="35" t="s">
        <v>20</v>
      </c>
      <c r="C19" s="36" t="s">
        <v>15</v>
      </c>
    </row>
    <row r="20" spans="2:3" x14ac:dyDescent="0.25">
      <c r="B20" t="s">
        <v>2</v>
      </c>
      <c r="C20">
        <v>10</v>
      </c>
    </row>
    <row r="21" spans="2:3" x14ac:dyDescent="0.25">
      <c r="B21" t="s">
        <v>30</v>
      </c>
      <c r="C21">
        <v>200</v>
      </c>
    </row>
    <row r="22" spans="2:3" x14ac:dyDescent="0.25">
      <c r="B22" t="s">
        <v>31</v>
      </c>
      <c r="C22">
        <v>0.2</v>
      </c>
    </row>
    <row r="23" spans="2:3" x14ac:dyDescent="0.25">
      <c r="B23" t="s">
        <v>32</v>
      </c>
      <c r="C23">
        <v>0.1</v>
      </c>
    </row>
    <row r="24" spans="2:3" x14ac:dyDescent="0.25">
      <c r="B24" t="s">
        <v>33</v>
      </c>
      <c r="C24">
        <v>0.1</v>
      </c>
    </row>
    <row r="25" spans="2:3" x14ac:dyDescent="0.25">
      <c r="B25" t="s">
        <v>3</v>
      </c>
      <c r="C25">
        <v>0.2</v>
      </c>
    </row>
    <row r="26" spans="2:3" x14ac:dyDescent="0.25">
      <c r="B26" t="s">
        <v>34</v>
      </c>
      <c r="C26">
        <v>0.3</v>
      </c>
    </row>
    <row r="27" spans="2:3" x14ac:dyDescent="0.25">
      <c r="B27" t="s">
        <v>35</v>
      </c>
      <c r="C27">
        <v>0.7</v>
      </c>
    </row>
    <row r="28" spans="2:3" x14ac:dyDescent="0.25">
      <c r="B28" t="s">
        <v>4</v>
      </c>
      <c r="C28">
        <v>0</v>
      </c>
    </row>
    <row r="29" spans="2:3" ht="15.75" thickBot="1" x14ac:dyDescent="0.3">
      <c r="B29" s="3" t="s">
        <v>5</v>
      </c>
      <c r="C29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F4FD7-FCD7-4D43-9315-A02203D886E7}">
  <dimension ref="A2:Q17"/>
  <sheetViews>
    <sheetView showGridLines="0" workbookViewId="0">
      <selection activeCell="O17" sqref="O17"/>
    </sheetView>
  </sheetViews>
  <sheetFormatPr defaultRowHeight="15" x14ac:dyDescent="0.25"/>
  <cols>
    <col min="1" max="1" width="21.42578125" customWidth="1"/>
    <col min="2" max="2" width="10.28515625" customWidth="1"/>
  </cols>
  <sheetData>
    <row r="2" spans="1:17" ht="15.75" thickBot="1" x14ac:dyDescent="0.3">
      <c r="B2" s="1" t="s">
        <v>36</v>
      </c>
    </row>
    <row r="3" spans="1:17" ht="15.75" thickBot="1" x14ac:dyDescent="0.3">
      <c r="B3" s="9" t="s">
        <v>21</v>
      </c>
      <c r="C3" s="37" t="s">
        <v>13</v>
      </c>
      <c r="D3" s="38"/>
      <c r="E3" s="38"/>
      <c r="F3" s="38"/>
      <c r="G3" s="39"/>
      <c r="H3" s="37" t="s">
        <v>14</v>
      </c>
      <c r="I3" s="38"/>
      <c r="J3" s="38"/>
      <c r="K3" s="38"/>
      <c r="L3" s="39"/>
      <c r="M3" s="37" t="s">
        <v>12</v>
      </c>
      <c r="N3" s="38"/>
      <c r="O3" s="38"/>
      <c r="P3" s="38"/>
      <c r="Q3" s="39"/>
    </row>
    <row r="4" spans="1:17" ht="15.75" thickBot="1" x14ac:dyDescent="0.3">
      <c r="B4" s="10" t="s">
        <v>22</v>
      </c>
      <c r="C4" s="5">
        <v>1</v>
      </c>
      <c r="D4" s="6">
        <v>2</v>
      </c>
      <c r="E4" s="6">
        <v>3</v>
      </c>
      <c r="F4" s="6">
        <v>4</v>
      </c>
      <c r="G4" s="7">
        <v>5</v>
      </c>
      <c r="H4" s="5">
        <v>1</v>
      </c>
      <c r="I4" s="6">
        <v>2</v>
      </c>
      <c r="J4" s="6">
        <v>3</v>
      </c>
      <c r="K4" s="6">
        <v>4</v>
      </c>
      <c r="L4" s="7">
        <v>5</v>
      </c>
      <c r="M4" s="5">
        <v>1</v>
      </c>
      <c r="N4" s="6">
        <v>2</v>
      </c>
      <c r="O4" s="6">
        <v>3</v>
      </c>
      <c r="P4" s="6">
        <v>4</v>
      </c>
      <c r="Q4" s="7">
        <v>5</v>
      </c>
    </row>
    <row r="5" spans="1:17" x14ac:dyDescent="0.25">
      <c r="A5" s="8" t="s">
        <v>41</v>
      </c>
      <c r="B5" s="32">
        <v>1</v>
      </c>
      <c r="C5" s="21">
        <v>0.23075577036919401</v>
      </c>
      <c r="D5" s="11">
        <v>0.95860878607203603</v>
      </c>
      <c r="E5" s="11">
        <v>1.5460944902615401</v>
      </c>
      <c r="F5" s="11">
        <v>2.0924963161657701</v>
      </c>
      <c r="G5" s="12">
        <v>2.6667798792767599</v>
      </c>
      <c r="H5" s="21">
        <v>0.95543836037493302</v>
      </c>
      <c r="I5" s="11">
        <v>1.66508668296577</v>
      </c>
      <c r="J5" s="11">
        <v>2.4839212700507902</v>
      </c>
      <c r="K5" s="11">
        <v>3.1507287114208302</v>
      </c>
      <c r="L5" s="12">
        <v>3.80111794222851</v>
      </c>
      <c r="M5" s="21">
        <v>1.1985995980214901</v>
      </c>
      <c r="N5" s="11">
        <v>1.22072972489442</v>
      </c>
      <c r="O5" s="11">
        <v>2.0262908354103102</v>
      </c>
      <c r="P5" s="11">
        <v>2.8788735505698799</v>
      </c>
      <c r="Q5" s="12">
        <v>3.74420383541496</v>
      </c>
    </row>
    <row r="6" spans="1:17" x14ac:dyDescent="0.25">
      <c r="B6" s="33">
        <v>2</v>
      </c>
      <c r="C6" s="22">
        <v>-2.2987023919001402E-2</v>
      </c>
      <c r="D6" s="13">
        <v>0.625072052394402</v>
      </c>
      <c r="E6" s="13">
        <v>1.26306840848466</v>
      </c>
      <c r="F6" s="13">
        <v>1.77791531222999</v>
      </c>
      <c r="G6" s="14">
        <v>2.41725538792707</v>
      </c>
      <c r="H6" s="22">
        <v>0.86711497392019998</v>
      </c>
      <c r="I6" s="13">
        <v>1.49698362941257</v>
      </c>
      <c r="J6" s="13">
        <v>2.1321836703297499</v>
      </c>
      <c r="K6" s="13">
        <v>2.7873443873357502</v>
      </c>
      <c r="L6" s="14">
        <v>3.5502262938324298</v>
      </c>
      <c r="M6" s="22">
        <v>1.01647650533495</v>
      </c>
      <c r="N6" s="13">
        <v>0.93357070193915004</v>
      </c>
      <c r="O6" s="13">
        <v>1.75911301405361</v>
      </c>
      <c r="P6" s="13">
        <v>2.78029127396506</v>
      </c>
      <c r="Q6" s="14">
        <v>3.5793071961840299</v>
      </c>
    </row>
    <row r="7" spans="1:17" x14ac:dyDescent="0.25">
      <c r="B7" s="33">
        <v>3</v>
      </c>
      <c r="C7" s="22">
        <v>1.15416824510202E-2</v>
      </c>
      <c r="D7" s="13">
        <v>0.79021514767895595</v>
      </c>
      <c r="E7" s="13">
        <v>1.38288875291164</v>
      </c>
      <c r="F7" s="13">
        <v>2.0355528222147798</v>
      </c>
      <c r="G7" s="14">
        <v>2.7223434113557801</v>
      </c>
      <c r="H7" s="22">
        <v>0.99896157037219702</v>
      </c>
      <c r="I7" s="13">
        <v>1.8260332931616801</v>
      </c>
      <c r="J7" s="13">
        <v>2.6615181154566701</v>
      </c>
      <c r="K7" s="13">
        <v>3.28575909446457</v>
      </c>
      <c r="L7" s="14">
        <v>3.9373459429020499</v>
      </c>
      <c r="M7" s="22">
        <v>1.16640774390752</v>
      </c>
      <c r="N7" s="13">
        <v>1.24905183513435</v>
      </c>
      <c r="O7" s="13">
        <v>2.0909545974239099</v>
      </c>
      <c r="P7" s="13">
        <v>2.8597645406340502</v>
      </c>
      <c r="Q7" s="14">
        <v>3.7805246947104898</v>
      </c>
    </row>
    <row r="8" spans="1:17" x14ac:dyDescent="0.25">
      <c r="B8" s="33">
        <v>4</v>
      </c>
      <c r="C8" s="22">
        <v>0.24100345343253901</v>
      </c>
      <c r="D8" s="13">
        <v>0.94513096273715202</v>
      </c>
      <c r="E8" s="13">
        <v>1.61713880798242</v>
      </c>
      <c r="F8" s="13">
        <v>2.2664079728996902</v>
      </c>
      <c r="G8" s="14">
        <v>2.9132619312489201</v>
      </c>
      <c r="H8" s="22">
        <v>0.88129406296561097</v>
      </c>
      <c r="I8" s="13">
        <v>1.68555819360708</v>
      </c>
      <c r="J8" s="13">
        <v>2.3977975601126298</v>
      </c>
      <c r="K8" s="13">
        <v>3.1468221095496198</v>
      </c>
      <c r="L8" s="14">
        <v>3.8889780273666101</v>
      </c>
      <c r="M8" s="22">
        <v>1.1805101224447001</v>
      </c>
      <c r="N8" s="13">
        <v>1.19484145267632</v>
      </c>
      <c r="O8" s="13">
        <v>2.1628559009285699</v>
      </c>
      <c r="P8" s="13">
        <v>3.0595523861015099</v>
      </c>
      <c r="Q8" s="14">
        <v>3.97606836334898</v>
      </c>
    </row>
    <row r="9" spans="1:17" x14ac:dyDescent="0.25">
      <c r="B9" s="33">
        <v>5</v>
      </c>
      <c r="C9" s="22">
        <v>-5.2870753050194098E-2</v>
      </c>
      <c r="D9" s="13">
        <v>0.58957365205400203</v>
      </c>
      <c r="E9" s="13">
        <v>1.2556872708524101</v>
      </c>
      <c r="F9" s="13">
        <v>1.85920013379966</v>
      </c>
      <c r="G9" s="14">
        <v>2.3973287220855299</v>
      </c>
      <c r="H9" s="22">
        <v>0.946056188293107</v>
      </c>
      <c r="I9" s="13">
        <v>1.9221008161709601</v>
      </c>
      <c r="J9" s="13">
        <v>2.5746191234437199</v>
      </c>
      <c r="K9" s="13">
        <v>3.43336551344315</v>
      </c>
      <c r="L9" s="14">
        <v>4.1065396412647299</v>
      </c>
      <c r="M9" s="22">
        <v>1.1149572925553599</v>
      </c>
      <c r="N9" s="13">
        <v>1.0921271558741299</v>
      </c>
      <c r="O9" s="13">
        <v>1.9523762506964999</v>
      </c>
      <c r="P9" s="13">
        <v>2.8480233804994199</v>
      </c>
      <c r="Q9" s="14">
        <v>3.7349459425268599</v>
      </c>
    </row>
    <row r="10" spans="1:17" x14ac:dyDescent="0.25">
      <c r="B10" s="33">
        <v>6</v>
      </c>
      <c r="C10" s="22">
        <v>-5.8519449304611698E-2</v>
      </c>
      <c r="D10" s="13">
        <v>0.64734966772706803</v>
      </c>
      <c r="E10" s="13">
        <v>1.2674531141682901</v>
      </c>
      <c r="F10" s="13">
        <v>1.8741604512410499</v>
      </c>
      <c r="G10" s="14">
        <v>2.44604659663282</v>
      </c>
      <c r="H10" s="22">
        <v>0.88398037901673698</v>
      </c>
      <c r="I10" s="13">
        <v>1.54264459148192</v>
      </c>
      <c r="J10" s="13">
        <v>2.3366123231869298</v>
      </c>
      <c r="K10" s="13">
        <v>2.9309265375397802</v>
      </c>
      <c r="L10" s="14">
        <v>3.5961780024668202</v>
      </c>
      <c r="M10" s="22">
        <v>1.0537793085446501</v>
      </c>
      <c r="N10" s="13">
        <v>1.1805608018410001</v>
      </c>
      <c r="O10" s="13">
        <v>2.0574921484552302</v>
      </c>
      <c r="P10" s="13">
        <v>2.8617593237958499</v>
      </c>
      <c r="Q10" s="14">
        <v>3.7360194640125401</v>
      </c>
    </row>
    <row r="11" spans="1:17" x14ac:dyDescent="0.25">
      <c r="B11" s="33">
        <v>7</v>
      </c>
      <c r="C11" s="22">
        <v>1.1351254211764999E-2</v>
      </c>
      <c r="D11" s="13">
        <v>0.86074761914462505</v>
      </c>
      <c r="E11" s="13">
        <v>1.4666054453428501</v>
      </c>
      <c r="F11" s="13">
        <v>2.08401465382489</v>
      </c>
      <c r="G11" s="14">
        <v>2.6701387887760202</v>
      </c>
      <c r="H11" s="22">
        <v>0.93351314467806201</v>
      </c>
      <c r="I11" s="13">
        <v>1.67790379218134</v>
      </c>
      <c r="J11" s="13">
        <v>2.4366693402188102</v>
      </c>
      <c r="K11" s="13">
        <v>3.0983338160777598</v>
      </c>
      <c r="L11" s="14">
        <v>3.6993274648074501</v>
      </c>
      <c r="M11" s="22">
        <v>1.0669248300537699</v>
      </c>
      <c r="N11" s="13">
        <v>1.11584452294304</v>
      </c>
      <c r="O11" s="13">
        <v>2.0475589408035502</v>
      </c>
      <c r="P11" s="13">
        <v>2.74313336549291</v>
      </c>
      <c r="Q11" s="14">
        <v>3.74691147713592</v>
      </c>
    </row>
    <row r="12" spans="1:17" x14ac:dyDescent="0.25">
      <c r="B12" s="33">
        <v>8</v>
      </c>
      <c r="C12" s="22">
        <v>-3.7404343341391599E-3</v>
      </c>
      <c r="D12" s="13">
        <v>0.74328451465429801</v>
      </c>
      <c r="E12" s="13">
        <v>1.33361250920941</v>
      </c>
      <c r="F12" s="13">
        <v>1.9320211610032401</v>
      </c>
      <c r="G12" s="14">
        <v>2.4117631261157899</v>
      </c>
      <c r="H12" s="22">
        <v>0.85292787772966605</v>
      </c>
      <c r="I12" s="13">
        <v>1.5359940674564401</v>
      </c>
      <c r="J12" s="13">
        <v>2.2523660430186898</v>
      </c>
      <c r="K12" s="13">
        <v>2.9033536465783301</v>
      </c>
      <c r="L12" s="14">
        <v>3.5908215807058599</v>
      </c>
      <c r="M12" s="22">
        <v>1.0722038841428601</v>
      </c>
      <c r="N12" s="13">
        <v>0.93318098179501696</v>
      </c>
      <c r="O12" s="13">
        <v>1.7753671562112501</v>
      </c>
      <c r="P12" s="13">
        <v>2.5483028027962402</v>
      </c>
      <c r="Q12" s="14">
        <v>3.5333519233959998</v>
      </c>
    </row>
    <row r="13" spans="1:17" x14ac:dyDescent="0.25">
      <c r="B13" s="33">
        <v>9</v>
      </c>
      <c r="C13" s="22">
        <v>-0.13383043614783599</v>
      </c>
      <c r="D13" s="13">
        <v>0.58909184351843003</v>
      </c>
      <c r="E13" s="13">
        <v>1.08553633712219</v>
      </c>
      <c r="F13" s="13">
        <v>1.67981335586625</v>
      </c>
      <c r="G13" s="14">
        <v>2.2018364021946599</v>
      </c>
      <c r="H13" s="22">
        <v>0.94313531399930495</v>
      </c>
      <c r="I13" s="13">
        <v>1.67137745824697</v>
      </c>
      <c r="J13" s="13">
        <v>2.4158963686853898</v>
      </c>
      <c r="K13" s="13">
        <v>3.0083275506542999</v>
      </c>
      <c r="L13" s="14">
        <v>3.6814448475751398</v>
      </c>
      <c r="M13" s="22">
        <v>0.97813445352331796</v>
      </c>
      <c r="N13" s="13">
        <v>0.94791708859866497</v>
      </c>
      <c r="O13" s="13">
        <v>1.78706667695451</v>
      </c>
      <c r="P13" s="13">
        <v>2.7062753785898899</v>
      </c>
      <c r="Q13" s="14">
        <v>3.6237389379319098</v>
      </c>
    </row>
    <row r="14" spans="1:17" ht="15.75" thickBot="1" x14ac:dyDescent="0.3">
      <c r="B14" s="34">
        <v>10</v>
      </c>
      <c r="C14" s="26">
        <v>-8.5809059426994502E-2</v>
      </c>
      <c r="D14" s="27">
        <v>0.56530758422954197</v>
      </c>
      <c r="E14" s="27">
        <v>1.15090383153993</v>
      </c>
      <c r="F14" s="27">
        <v>1.69725802118799</v>
      </c>
      <c r="G14" s="28">
        <v>2.2830547692812901</v>
      </c>
      <c r="H14" s="26">
        <v>0.94336768945349903</v>
      </c>
      <c r="I14" s="27">
        <v>1.6388352236111201</v>
      </c>
      <c r="J14" s="27">
        <v>2.4329574671357399</v>
      </c>
      <c r="K14" s="27">
        <v>3.0877597376410302</v>
      </c>
      <c r="L14" s="28">
        <v>3.7714905079166199</v>
      </c>
      <c r="M14" s="26">
        <v>1.40807094028752</v>
      </c>
      <c r="N14" s="27">
        <v>1.1724422695773999</v>
      </c>
      <c r="O14" s="27">
        <v>1.95978940454804</v>
      </c>
      <c r="P14" s="27">
        <v>2.8181241218925601</v>
      </c>
      <c r="Q14" s="28">
        <v>3.7142263110125699</v>
      </c>
    </row>
    <row r="15" spans="1:17" ht="15.75" thickTop="1" x14ac:dyDescent="0.25">
      <c r="B15" s="29" t="s">
        <v>23</v>
      </c>
      <c r="C15" s="23">
        <f>AVERAGE(C5:C14)</f>
        <v>1.3689500428174134E-2</v>
      </c>
      <c r="D15" s="24">
        <f>AVERAGE(D5:D14)</f>
        <v>0.73143818302105112</v>
      </c>
      <c r="E15" s="24">
        <f>AVERAGE(E5:E14)</f>
        <v>1.3368988967875342</v>
      </c>
      <c r="F15" s="24">
        <f>AVERAGE(F5:F14)</f>
        <v>1.9298840200433311</v>
      </c>
      <c r="G15" s="25">
        <f>AVERAGE(G5:G14)</f>
        <v>2.5129809014894637</v>
      </c>
      <c r="H15" s="23">
        <f t="shared" ref="H15:L15" si="0">AVERAGE(H5:H14)</f>
        <v>0.9205789560803318</v>
      </c>
      <c r="I15" s="24">
        <f t="shared" si="0"/>
        <v>1.6662517748295851</v>
      </c>
      <c r="J15" s="24">
        <f t="shared" si="0"/>
        <v>2.4124541281639122</v>
      </c>
      <c r="K15" s="24">
        <f t="shared" si="0"/>
        <v>3.0832721104705119</v>
      </c>
      <c r="L15" s="25">
        <f t="shared" si="0"/>
        <v>3.7623470251066218</v>
      </c>
      <c r="M15" s="23">
        <f>AVERAGE(M5:M14)</f>
        <v>1.1256064678816136</v>
      </c>
      <c r="N15" s="24">
        <f>AVERAGE(N5:N14)</f>
        <v>1.1040266535273493</v>
      </c>
      <c r="O15" s="24">
        <f>AVERAGE(O5:O14)</f>
        <v>1.961886492548548</v>
      </c>
      <c r="P15" s="24">
        <f>AVERAGE(P5:P14)</f>
        <v>2.8104100124337368</v>
      </c>
      <c r="Q15" s="25">
        <f>AVERAGE(Q5:Q14)</f>
        <v>3.7169298145674254</v>
      </c>
    </row>
    <row r="16" spans="1:17" x14ac:dyDescent="0.25">
      <c r="B16" s="30" t="s">
        <v>10</v>
      </c>
      <c r="C16" s="15">
        <f>STDEV(C5:C14)</f>
        <v>0.12550119265625262</v>
      </c>
      <c r="D16" s="16">
        <f>STDEV(D5:D14)</f>
        <v>0.15053944404907976</v>
      </c>
      <c r="E16" s="16">
        <f>STDEV(E5:E14)</f>
        <v>0.16861960697738321</v>
      </c>
      <c r="F16" s="16">
        <f>STDEV(F5:F14)</f>
        <v>0.18928633617542856</v>
      </c>
      <c r="G16" s="17">
        <f>STDEV(G5:G14)</f>
        <v>0.22094525614256463</v>
      </c>
      <c r="H16" s="15">
        <f t="shared" ref="H16:L16" si="1">STDEV(H5:H14)</f>
        <v>4.6572923701284456E-2</v>
      </c>
      <c r="I16" s="16">
        <f t="shared" si="1"/>
        <v>0.13045824422593183</v>
      </c>
      <c r="J16" s="16">
        <f t="shared" si="1"/>
        <v>0.15077689152543483</v>
      </c>
      <c r="K16" s="16">
        <f t="shared" si="1"/>
        <v>0.18890682308329304</v>
      </c>
      <c r="L16" s="17">
        <f t="shared" si="1"/>
        <v>0.17615029264206053</v>
      </c>
      <c r="M16" s="15">
        <f>STDEV(M5:M14)</f>
        <v>0.12248291975931516</v>
      </c>
      <c r="N16" s="16">
        <f>STDEV(N5:N14)</f>
        <v>0.12307736573860042</v>
      </c>
      <c r="O16" s="16">
        <f>STDEV(O5:O14)</f>
        <v>0.14307681108127615</v>
      </c>
      <c r="P16" s="16">
        <f>STDEV(P5:P14)</f>
        <v>0.13261622555514979</v>
      </c>
      <c r="Q16" s="17">
        <f>STDEV(Q5:Q14)</f>
        <v>0.12241166419022703</v>
      </c>
    </row>
    <row r="17" spans="2:17" ht="15.75" thickBot="1" x14ac:dyDescent="0.3">
      <c r="B17" s="31" t="s">
        <v>11</v>
      </c>
      <c r="C17" s="18">
        <f>CONFIDENCE(0.05,C16,10)</f>
        <v>7.7785015756643081E-2</v>
      </c>
      <c r="D17" s="19">
        <f>CONFIDENCE(0.05,D16,10)</f>
        <v>9.3303599587510097E-2</v>
      </c>
      <c r="E17" s="19">
        <f>CONFIDENCE(0.05,E16,10)</f>
        <v>0.10450959475372967</v>
      </c>
      <c r="F17" s="19">
        <f>CONFIDENCE(0.05,F16,10)</f>
        <v>0.11731873084466181</v>
      </c>
      <c r="G17" s="20">
        <f>CONFIDENCE(0.05,G16,10)</f>
        <v>0.13694077216842043</v>
      </c>
      <c r="H17" s="18">
        <f t="shared" ref="H17:L17" si="2">CONFIDENCE(0.05,H16,10)</f>
        <v>2.8865666749955471E-2</v>
      </c>
      <c r="I17" s="19">
        <f t="shared" si="2"/>
        <v>8.0857371694407779E-2</v>
      </c>
      <c r="J17" s="19">
        <f t="shared" si="2"/>
        <v>9.3450768353788224E-2</v>
      </c>
      <c r="K17" s="19">
        <f t="shared" si="2"/>
        <v>0.11708351051546168</v>
      </c>
      <c r="L17" s="20">
        <f t="shared" si="2"/>
        <v>0.10917707631854384</v>
      </c>
      <c r="M17" s="18">
        <f>CONFIDENCE(0.05,M16,10)</f>
        <v>7.5914305208981736E-2</v>
      </c>
      <c r="N17" s="19">
        <f>CONFIDENCE(0.05,N16,10)</f>
        <v>7.6282739873916164E-2</v>
      </c>
      <c r="O17" s="19">
        <f>CONFIDENCE(0.05,O16,10)</f>
        <v>8.8678296746153185E-2</v>
      </c>
      <c r="P17" s="19">
        <f>CONFIDENCE(0.05,P16,10)</f>
        <v>8.2194877802063068E-2</v>
      </c>
      <c r="Q17" s="20">
        <f>CONFIDENCE(0.05,Q16,10)</f>
        <v>7.587014136123689E-2</v>
      </c>
    </row>
  </sheetData>
  <mergeCells count="3">
    <mergeCell ref="C3:G3"/>
    <mergeCell ref="H3:L3"/>
    <mergeCell ref="M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7AF5-9E36-43F0-94F0-2F69E332BE33}">
  <dimension ref="B2:Q7"/>
  <sheetViews>
    <sheetView showGridLines="0" tabSelected="1" workbookViewId="0">
      <selection activeCell="O7" sqref="O7"/>
    </sheetView>
  </sheetViews>
  <sheetFormatPr defaultRowHeight="15" x14ac:dyDescent="0.25"/>
  <cols>
    <col min="1" max="1" width="8.28515625" customWidth="1"/>
    <col min="2" max="2" width="13" customWidth="1"/>
  </cols>
  <sheetData>
    <row r="2" spans="2:17" ht="15.75" thickBot="1" x14ac:dyDescent="0.3">
      <c r="B2" s="1" t="s">
        <v>37</v>
      </c>
    </row>
    <row r="3" spans="2:17" ht="15.75" thickBot="1" x14ac:dyDescent="0.3">
      <c r="B3" s="9" t="s">
        <v>21</v>
      </c>
      <c r="C3" s="37" t="s">
        <v>38</v>
      </c>
      <c r="D3" s="38"/>
      <c r="E3" s="38"/>
      <c r="F3" s="38"/>
      <c r="G3" s="39"/>
      <c r="H3" s="37" t="s">
        <v>39</v>
      </c>
      <c r="I3" s="38"/>
      <c r="J3" s="38"/>
      <c r="K3" s="38"/>
      <c r="L3" s="39"/>
      <c r="M3" s="37" t="s">
        <v>40</v>
      </c>
      <c r="N3" s="38"/>
      <c r="O3" s="38"/>
      <c r="P3" s="38"/>
      <c r="Q3" s="39"/>
    </row>
    <row r="4" spans="2:17" ht="15.75" thickBot="1" x14ac:dyDescent="0.3">
      <c r="B4" s="10" t="s">
        <v>22</v>
      </c>
      <c r="C4" s="5">
        <v>1</v>
      </c>
      <c r="D4" s="6">
        <v>2</v>
      </c>
      <c r="E4" s="6">
        <v>3</v>
      </c>
      <c r="F4" s="6">
        <v>4</v>
      </c>
      <c r="G4" s="7">
        <v>5</v>
      </c>
      <c r="H4" s="5">
        <v>1</v>
      </c>
      <c r="I4" s="6">
        <v>2</v>
      </c>
      <c r="J4" s="6">
        <v>3</v>
      </c>
      <c r="K4" s="6">
        <v>4</v>
      </c>
      <c r="L4" s="7">
        <v>5</v>
      </c>
      <c r="M4" s="5">
        <v>1</v>
      </c>
      <c r="N4" s="6">
        <v>2</v>
      </c>
      <c r="O4" s="6">
        <v>3</v>
      </c>
      <c r="P4" s="6">
        <v>4</v>
      </c>
      <c r="Q4" s="7">
        <v>5</v>
      </c>
    </row>
    <row r="5" spans="2:17" x14ac:dyDescent="0.25">
      <c r="B5" s="29" t="s">
        <v>23</v>
      </c>
      <c r="C5" s="23">
        <v>1.3689500428174134E-2</v>
      </c>
      <c r="D5" s="24">
        <v>0.73143818302105112</v>
      </c>
      <c r="E5" s="24">
        <v>1.3368988967875342</v>
      </c>
      <c r="F5" s="24">
        <v>1.9298840200433311</v>
      </c>
      <c r="G5" s="25">
        <v>2.5129809014894637</v>
      </c>
      <c r="H5" s="23">
        <v>0.9205789560803318</v>
      </c>
      <c r="I5" s="24">
        <v>1.6662517748295851</v>
      </c>
      <c r="J5" s="24">
        <v>2.4124541281639122</v>
      </c>
      <c r="K5" s="24">
        <v>3.0832721104705119</v>
      </c>
      <c r="L5" s="25">
        <v>3.7623470251066218</v>
      </c>
      <c r="M5" s="23">
        <v>1.1256064678816136</v>
      </c>
      <c r="N5" s="24">
        <v>1.1040266535273493</v>
      </c>
      <c r="O5" s="24">
        <v>1.961886492548548</v>
      </c>
      <c r="P5" s="24">
        <v>2.8104100124337368</v>
      </c>
      <c r="Q5" s="25">
        <v>3.7169298145674254</v>
      </c>
    </row>
    <row r="6" spans="2:17" x14ac:dyDescent="0.25">
      <c r="B6" s="30" t="s">
        <v>10</v>
      </c>
      <c r="C6" s="41">
        <v>0.12550119265625262</v>
      </c>
      <c r="D6" s="42">
        <v>0.15053944404907976</v>
      </c>
      <c r="E6" s="42">
        <v>0.16861960697738321</v>
      </c>
      <c r="F6" s="42">
        <v>0.18928633617542856</v>
      </c>
      <c r="G6" s="43">
        <v>0.22094525614256463</v>
      </c>
      <c r="H6" s="41">
        <v>4.6572923701284456E-2</v>
      </c>
      <c r="I6" s="42">
        <v>0.13045824422593183</v>
      </c>
      <c r="J6" s="42">
        <v>0.15077689152543483</v>
      </c>
      <c r="K6" s="42">
        <v>0.18890682308329304</v>
      </c>
      <c r="L6" s="43">
        <v>0.17615029264206053</v>
      </c>
      <c r="M6" s="41">
        <v>0.12248291975931516</v>
      </c>
      <c r="N6" s="42">
        <v>0.12307736573860042</v>
      </c>
      <c r="O6" s="42">
        <v>0.14307681108127615</v>
      </c>
      <c r="P6" s="42">
        <v>0.13261622555514979</v>
      </c>
      <c r="Q6" s="43">
        <v>0.12241166419022703</v>
      </c>
    </row>
    <row r="7" spans="2:17" ht="15.75" thickBot="1" x14ac:dyDescent="0.3">
      <c r="B7" s="31" t="s">
        <v>11</v>
      </c>
      <c r="C7" s="18">
        <v>7.7785015756643081E-2</v>
      </c>
      <c r="D7" s="19">
        <v>9.3303599587510097E-2</v>
      </c>
      <c r="E7" s="19">
        <v>0.10450959475372967</v>
      </c>
      <c r="F7" s="19">
        <v>0.11731873084466181</v>
      </c>
      <c r="G7" s="20">
        <v>0.13694077216842043</v>
      </c>
      <c r="H7" s="18">
        <v>2.8865666749955471E-2</v>
      </c>
      <c r="I7" s="19">
        <v>8.0857371694407779E-2</v>
      </c>
      <c r="J7" s="19">
        <v>9.3450768353788224E-2</v>
      </c>
      <c r="K7" s="19">
        <v>0.11708351051546168</v>
      </c>
      <c r="L7" s="20">
        <v>0.10917707631854384</v>
      </c>
      <c r="M7" s="18">
        <v>7.5914305208981736E-2</v>
      </c>
      <c r="N7" s="19">
        <v>7.6282739873916164E-2</v>
      </c>
      <c r="O7" s="19">
        <v>8.8678296746153185E-2</v>
      </c>
      <c r="P7" s="19">
        <v>8.2194877802063068E-2</v>
      </c>
      <c r="Q7" s="20">
        <v>7.587014136123689E-2</v>
      </c>
    </row>
  </sheetData>
  <mergeCells count="3">
    <mergeCell ref="C3:G3"/>
    <mergeCell ref="H3:L3"/>
    <mergeCell ref="M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 parameters</vt:lpstr>
      <vt:lpstr>Simulation output</vt:lpstr>
      <vt:lpstr>Figure_4_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Sagariya Yobu Christi</dc:creator>
  <cp:lastModifiedBy>Lstibůrek Milan</cp:lastModifiedBy>
  <dcterms:created xsi:type="dcterms:W3CDTF">2015-06-05T18:19:34Z</dcterms:created>
  <dcterms:modified xsi:type="dcterms:W3CDTF">2024-12-16T12:13:15Z</dcterms:modified>
</cp:coreProperties>
</file>