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a\20161118-LT\20161118-LT\Differentially Expressed Genes\"/>
    </mc:Choice>
  </mc:AlternateContent>
  <bookViews>
    <workbookView xWindow="0" yWindow="0" windowWidth="21735" windowHeight="8715"/>
  </bookViews>
  <sheets>
    <sheet name="T low vs C_up" sheetId="1" r:id="rId1"/>
    <sheet name="T low vs C_dn" sheetId="2" r:id="rId2"/>
  </sheets>
  <calcPr calcId="162913"/>
</workbook>
</file>

<file path=xl/calcChain.xml><?xml version="1.0" encoding="utf-8"?>
<calcChain xmlns="http://schemas.openxmlformats.org/spreadsheetml/2006/main">
  <c r="C12" i="2" l="1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</calcChain>
</file>

<file path=xl/sharedStrings.xml><?xml version="1.0" encoding="utf-8"?>
<sst xmlns="http://schemas.openxmlformats.org/spreadsheetml/2006/main" count="276" uniqueCount="182">
  <si>
    <t>External Database</t>
  </si>
  <si>
    <t>T low vs C (moderated t-test)</t>
  </si>
  <si>
    <t>Group Means</t>
  </si>
  <si>
    <t>Normalized Intensities</t>
  </si>
  <si>
    <t>Annotations</t>
  </si>
  <si>
    <t>Probe Set ID</t>
  </si>
  <si>
    <t>GeneCard</t>
  </si>
  <si>
    <t>RefSeq</t>
  </si>
  <si>
    <t>Fold Change</t>
  </si>
  <si>
    <t>P-value</t>
  </si>
  <si>
    <t>FDR</t>
  </si>
  <si>
    <t>T low</t>
  </si>
  <si>
    <t>C</t>
  </si>
  <si>
    <t>T1</t>
  </si>
  <si>
    <t>T2</t>
  </si>
  <si>
    <t>T3</t>
  </si>
  <si>
    <t>C1</t>
  </si>
  <si>
    <t>C3</t>
  </si>
  <si>
    <t>C2</t>
  </si>
  <si>
    <t>Alignments</t>
  </si>
  <si>
    <t>Gene Symbol</t>
  </si>
  <si>
    <t>Chromosomal Location</t>
  </si>
  <si>
    <t>Ensembl</t>
  </si>
  <si>
    <t>Entrez Gene</t>
  </si>
  <si>
    <t>EC</t>
  </si>
  <si>
    <t>OMIM</t>
  </si>
  <si>
    <t>RefSeq Transcript ID</t>
  </si>
  <si>
    <t>Pathway</t>
  </si>
  <si>
    <t>Transcript Assignments</t>
  </si>
  <si>
    <t>Annotation Notes</t>
  </si>
  <si>
    <t>11716365_x_at</t>
  </si>
  <si>
    <t>chr7:97481439-97501789 (-) // 95.94 // q21.3</t>
  </si>
  <si>
    <t>ASNS</t>
  </si>
  <si>
    <t>chr7q21.3</t>
  </si>
  <si>
    <t>ENSG00000070669 /// OTTHUMG00000022892</t>
  </si>
  <si>
    <t>440</t>
  </si>
  <si>
    <t>EC:6.3.5.4</t>
  </si>
  <si>
    <t>108370</t>
  </si>
  <si>
    <t>NM_001178075 /// NM_001178076 /// NM_001178077 /// NM_001673 /// NM_133436 /// NM_183356</t>
  </si>
  <si>
    <t>---</t>
  </si>
  <si>
    <t>AK302189 // Homo sapiens cDNA FLJ51768 complete cds, highly similar to Asparagine synthetase (glutamine-hydrolyzing) (EC 6.3.5.4). // gb // 11 // --- /// AK316224 // Homo sapiens cDNA, FLJ79123 complete cds, highly similar to Asparagine synthetase (glutamine-hydrolyzing) (EC 6.3.5.4). // gb // 11 // --- /// BC008723 // Homo sapiens asparagine synthetase, mRNA (cDNA clone MGC:8639 IMAGE:2961551), complete cds. // gb // 11 // --- /// BC014621 // Homo sapiens asparagine synthetase, mRNA (cDNA clone MGC:4148 IMAGE:3010719), complete cds. // gb // 11 // --- /// BC030024 // Homo sapiens asparagine synthetase, mRNA (cDNA clone IMAGE:5266877), **** WARNING: chimeric clone ****. // gb // 11 // --- /// BT007113 // Homo sapiens asparagine synthetase mRNA, complete cds. // gb // 9 // --- /// ENST00000175506 // cdna:known chromosome:GRCh37:7:97481430:97501854:-1 gene:ENSG00000070669 gene_biotype:protein_coding transcript_biotype:protein_coding // ensembl // 11 // --- /// ENST00000394308 // cdna:known chromosome:GRCh37:7:97481443:97501783:-1 gene:ENSG00000070669 gene_biotype:protein_coding transcript_biotype:protein_coding // ensembl // 11 // --- /// ENST00000394309 // cdna:known chromosome:GRCh37:7:97481440:97501443:-1 gene:ENSG00000070669 gene_biotype:protein_coding transcript_biotype:protein_coding // ensembl // 11 // --- /// ENST00000422745 // cdna:novel chromosome:GRCh37:7:97481458:97501779:-1 gene:ENSG00000070669 gene_biotype:protein_coding transcript_biotype:protein_coding // ensembl // 11 // --- /// ENST00000437628 // cdna:novel chromosome:GRCh37:7:97481443:97501425:-1 gene:ENSG00000070669 gene_biotype:protein_coding transcript_biotype:protein_coding // ensembl // 11 // --- /// ENST00000444334 // cdna:novel chromosome:GRCh37:7:97481516:97501748:-1 gene:ENSG00000070669 gene_biotype:protein_coding transcript_biotype:protein_coding // ensembl // 11 // --- /// ENST00000454046 // cdna:known chromosome:GRCh37:7:97481443:97499125:-1 gene:ENSG00000070669 gene_biotype:protein_coding transcript_biotype:nonsense_mediated_decay // ensembl // 11 // --- /// ENST00000455086 // cdna:novel chromosome:GRCh37:7:97481464:97501706:-1 gene:ENSG00000070669 gene_biotype:protein_coding transcript_biotype:protein_coding // ensembl // 11 // --- /// ENST00000487714 // cdna:known chromosome:GRCh37:7:97481626:97484187:-1 gene:ENSG00000070669 gene_biotype:protein_coding transcript_biotype:retained_intron // ensembl // 9 // --- /// M27396 // Human asparagine synthetase mRNA, complete cds. // gb // 10 // --- /// NM_001178075 // Homo sapiens asparagine synthetase (glutamine-hydrolyzing) (ASNS), transcript variant 4, mRNA. // refseq // 11 // --- /// NM_001178076 // Homo sapiens asparagine synthetase (glutamine-hydrolyzing) (ASNS), transcript variant 5, mRNA. // refseq // 11 // --- /// NM_001178077 // Homo sapiens asparagine synthetase (glutamine-hydrolyzing) (ASNS), transcript variant 6, mRNA. // refseq // 11 // --- /// NM_001673 // Homo sapiens asparagine synthetase (glutamine-hydrolyzing) (ASNS), transcript variant 2, mRNA. // refseq // 11 // --- /// NM_133436 // Homo sapiens asparagine synthetase (glutamine-hydrolyzing) (ASNS), transcript variant 1, mRNA. // refseq // 11 // --- /// NM_183356 // Homo sapiens asparagine synthetase (glutamine-hydrolyzing) (ASNS), transcript variant 3, mRNA. // refseq // 11 // --- /// OTTHUMT00000059213 // cdna:all chromosome:VEGA52:7:97481443:97501783:-1 Gene:OTTHUMG00000022892 // vega // 11 // --- /// OTTHUMT00000333642 // cdna:all chromosome:VEGA52:7:97481458:97501779:-1 Gene:OTTHUMG00000022892 // vega // 11 // --- /// OTTHUMT00000333643 // cdna:all chromosome:VEGA52:7:97481516:97501748:-1 Gene:OTTHUMG00000022892 // vega // 11 // --- /// OTTHUMT00000333644 // cdna:all chromosome:VEGA52:7:97481464:97501706:-1 Gene:OTTHUMG00000022892 // vega // 11 // --- /// OTTHUMT00000333645 // cdna:all chromosome:VEGA52:7:97481440:97501443:-1 Gene:OTTHUMG00000022892 // vega // 11 // --- /// OTTHUMT00000333646 // cdna:all chromosome:VEGA52:7:97481443:97501425:-1 Gene:OTTHUMG00000022892 // vega // 11 // --- /// OTTHUMT00000333647 // cdna:all chromosome:VEGA52:7:97481443:97499125:-1 Gene:OTTHUMG00000022892 // vega // 11 // --- /// OTTHUMT00000334310 // cdna:all chromosome:VEGA52:7:97481626:97484187:-1 Gene:OTTHUMG00000022892 // vega // 9 // --- /// uc003uot.4 // --- // ucsc_genes // 11 // --- /// uc003uou.4 // --- // ucsc_genes // 11 // --- /// uc003uov.4 // --- // ucsc_genes // 11 // --- /// uc003uox.4 // --- // ucsc_genes // 11 // --- /// uc011kin.2 // --- // ucsc_genes // 11 // --- /// uc011kio.2 // --- // ucsc_genes // 11 // ---</t>
  </si>
  <si>
    <t>TCONS_l2_00027739-XLOC_l2_014191 // broad-tucp // 1 // Cross Hyb Matching Probes /// TCONS_l2_00028186-XLOC_l2_014504 // broad-tucp // 1 // Cross Hyb Matching Probes /// AK302242 // gb // 7 // Cross Hyb Matching Probes /// GENSCAN00000042456 // ensembl // 7 // Cross Hyb Matching Probes /// ENST00000518311 // ensembl // 1 // Cross Hyb Matching Probes /// ENST00000511103 // ensembl // 1 // Cross Hyb Matching Probes /// OTTHUMT00000359987 // vega // 1 // Cross Hyb Matching Probes /// OTTHUMT00000360899 // vega // 1 // Cross Hyb Matching Probes</t>
  </si>
  <si>
    <t>11717860_a_at</t>
  </si>
  <si>
    <t>chr5:137801181-137804992 (+) // 89.68 // q31.2</t>
  </si>
  <si>
    <t>EGR1</t>
  </si>
  <si>
    <t>chr5q31.1</t>
  </si>
  <si>
    <t>ENSG00000120738 /// OTTHUMG00000129197</t>
  </si>
  <si>
    <t>1958</t>
  </si>
  <si>
    <t>128990</t>
  </si>
  <si>
    <t>NM_001964</t>
  </si>
  <si>
    <t>Ovarian_Infertility_Genes // GenMAPP</t>
  </si>
  <si>
    <t>AK301065 // Homo sapiens cDNA FLJ60905 complete cds, highly similar to Early growth response protein 1. // gb // 11 // --- /// ENST00000239938 // cdna:known chromosome:GRCh37:5:137801179:137805004:1 gene:ENSG00000120738 gene_biotype:protein_coding transcript_biotype:protein_coding // ensembl // 11 // --- /// M62829 // Human transcription factor ETR103 mRNA, complete cds. // gb // 11 // --- /// NM_001964 // Homo sapiens early growth response 1 (EGR1), mRNA. // refseq // 11 // --- /// OTTHUMT00000251274 // cdna:all chromosome:VEGA52:5:137801179:137805004:1 Gene:OTTHUMG00000129197 // vega // 11 // --- /// OTTHUMT00000373725 // cdna:all chromosome:VEGA52:5:137801439:137804992:1 Gene:OTTHUMG00000129197 // vega // 11 // --- /// uc003ldb.1 // --- // ucsc_genes // 11 // ---</t>
  </si>
  <si>
    <t>11721873_at</t>
  </si>
  <si>
    <t>chr10:91061522-91069032 (+) // 97.51 // q23.31</t>
  </si>
  <si>
    <t>IFIT2</t>
  </si>
  <si>
    <t>chr10q23.31</t>
  </si>
  <si>
    <t>ENSG00000119922 /// OTTHUMG00000018707</t>
  </si>
  <si>
    <t>3433</t>
  </si>
  <si>
    <t>147040</t>
  </si>
  <si>
    <t>NM_001547</t>
  </si>
  <si>
    <t>AK300431 // Homo sapiens cDNA FLJ60157 complete cds, highly similar to Interferon-induced protein with tetratricopeptide repeats 2. // gb // 11 // --- /// BC032839 // Homo sapiens interferon-induced protein with tetratricopeptide repeats 2, mRNA (cDNA clone MGC:27037 IMAGE:4838844), complete cds. // gb // 10 // --- /// ENST00000371826 // cdna:known chromosome:GRCh37:10:91061712:91069033:1 gene:ENSG00000119922 gene_biotype:protein_coding transcript_biotype:protein_coding // ensembl // 10 // --- /// NM_001547 // Homo sapiens interferon-induced protein with tetratricopeptide repeats 2 (IFIT2), mRNA. // refseq // 10 // --- /// OTTHUMT00000049293 // cdna:all chromosome:VEGA52:10:91061712:91069033:1 Gene:OTTHUMG00000018707 // vega // 10 // --- /// uc009xts.3 // --- // ucsc_genes // 10 // ---</t>
  </si>
  <si>
    <t>GENSCAN00000023908 // ensembl // 4 // Cross Hyb Matching Probes</t>
  </si>
  <si>
    <t>11721874_at</t>
  </si>
  <si>
    <t>BC032839 // Homo sapiens interferon-induced protein with tetratricopeptide repeats 2, mRNA (cDNA clone MGC:27037 IMAGE:4838844), complete cds. // gb // 11 // --- /// ENST00000371826 // cdna:known chromosome:GRCh37:10:91061712:91069033:1 gene:ENSG00000119922 gene_biotype:protein_coding transcript_biotype:protein_coding // ensembl // 11 // --- /// NM_001547 // Homo sapiens interferon-induced protein with tetratricopeptide repeats 2 (IFIT2), mRNA. // refseq // 11 // --- /// OTTHUMT00000049293 // cdna:all chromosome:VEGA52:10:91061712:91069033:1 Gene:OTTHUMG00000018707 // vega // 11 // --- /// uc009xts.3 // --- // ucsc_genes // 11 // ---</t>
  </si>
  <si>
    <t>11731407_x_at</t>
  </si>
  <si>
    <t>chr10:91087575-91100725 (+) // 85.33 // q23.31</t>
  </si>
  <si>
    <t>IFIT3</t>
  </si>
  <si>
    <t>chr10q24</t>
  </si>
  <si>
    <t>ENSG00000119917 /// OTTHUMG00000018708</t>
  </si>
  <si>
    <t>3437</t>
  </si>
  <si>
    <t>604650</t>
  </si>
  <si>
    <t>NM_001031683 /// NM_001549</t>
  </si>
  <si>
    <t>AF026939 // Homo sapiens CIG49 (cig49) mRNA, complete cds. // gb // 11 // --- /// AF083470 // Homo sapiens interferon induced tetratricopeptide protein IFI60 (IFIT4) mRNA, complete cds. // gb // 11 // --- /// AK290427 // Homo sapiens cDNA FLJ75638 complete cds, highly similar to Homo sapiens interferon-induced protein with tetratricopeptide repeats 3 (IFIT3), mRNA. // gb // 11 // --- /// AK297137 // Homo sapiens cDNA FLJ53454 complete cds, highly similar to Interferon-induced protein with tetratricopeptide repeats 3. // gb // 11 // --- /// BC001383 // Homo sapiens interferon-induced protein with tetratricopeptide repeats 3, mRNA (cDNA clone MGC:2046 IMAGE:3050764), complete cds. // gb // 11 // --- /// BC004977 // Homo sapiens interferon-induced protein with tetratricopeptide repeats 3, mRNA (cDNA clone MGC:3834 IMAGE:2906188), complete cds. // gb // 11 // --- /// ENST00000371811 // cdna:known chromosome:GRCh37:10:91092241:91100728:1 gene:ENSG00000119917 gene_biotype:protein_coding transcript_biotype:protein_coding // ensembl // 11 // --- /// ENST00000371818 // cdna:known chromosome:GRCh37:10:91087651:91100728:1 gene:ENSG00000119917 gene_biotype:protein_coding transcript_biotype:protein_coding // ensembl // 11 // --- /// NM_001031683 // Homo sapiens interferon-induced protein with tetratricopeptide repeats 3 (IFIT3), transcript variant 2, mRNA. // refseq // 11 // --- /// NM_001549 // Homo sapiens interferon-induced protein with tetratricopeptide repeats 3 (IFIT3), transcript variant 1, mRNA. // refseq // 11 // --- /// OTTHUMT00000049294 // cdna:all chromosome:VEGA52:10:91087651:91100728:1 Gene:OTTHUMG00000018708 // vega // 11 // --- /// OTTHUMT00000049295 // cdna:all chromosome:VEGA52:10:91092241:91100728:1 Gene:OTTHUMG00000018708 // vega // 11 // --- /// U52513 // Human RIG-G mRNA, complete cds. // gb // 10 // --- /// uc001kgf.3 // --- // ucsc_genes // 11 // --- /// uc001kgg.3 // --- // ucsc_genes // 11 // ---</t>
  </si>
  <si>
    <t>BT007284 // gb // 6 // Cross Hyb Matching Probes /// GENSCAN00000023885 // ensembl // 6 // Cross Hyb Matching Probes</t>
  </si>
  <si>
    <t>11744763_x_at</t>
  </si>
  <si>
    <t>chr7:97481437-97501788 (-) // 94.75 // q21.3</t>
  </si>
  <si>
    <t>AK302189 // Homo sapiens cDNA FLJ51768 complete cds, highly similar to Asparagine synthetase (glutamine-hydrolyzing) (EC 6.3.5.4). // gb // 9 // --- /// AK302242 // Homo sapiens cDNA FLJ51387 complete cds, highly similar to Asparagine synthetase (glutamine-hydrolyzing) (EC 6.3.5.4). // gb // 9 // --- /// AK316224 // Homo sapiens cDNA, FLJ79123 complete cds, highly similar to Asparagine synthetase (glutamine-hydrolyzing) (EC 6.3.5.4). // gb // 10 // --- /// BC008723 // Homo sapiens asparagine synthetase, mRNA (cDNA clone MGC:8639 IMAGE:2961551), complete cds. // gb // 10 // --- /// BC014621 // Homo sapiens asparagine synthetase, mRNA (cDNA clone MGC:4148 IMAGE:3010719), complete cds. // gb // 10 // --- /// BC030024 // Homo sapiens asparagine synthetase, mRNA (cDNA clone IMAGE:5266877), **** WARNING: chimeric clone ****. // gb // 10 // --- /// ENST00000175506 // cdna:known chromosome:GRCh37:7:97481430:97501854:-1 gene:ENSG00000070669 gene_biotype:protein_coding transcript_biotype:protein_coding // ensembl // 10 // --- /// ENST00000394308 // cdna:known chromosome:GRCh37:7:97481443:97501783:-1 gene:ENSG00000070669 gene_biotype:protein_coding transcript_biotype:protein_coding // ensembl // 10 // --- /// ENST00000394309 // cdna:known chromosome:GRCh37:7:97481440:97501443:-1 gene:ENSG00000070669 gene_biotype:protein_coding transcript_biotype:protein_coding // ensembl // 10 // --- /// ENST00000422745 // cdna:novel chromosome:GRCh37:7:97481458:97501779:-1 gene:ENSG00000070669 gene_biotype:protein_coding transcript_biotype:protein_coding // ensembl // 10 // --- /// ENST00000437628 // cdna:novel chromosome:GRCh37:7:97481443:97501425:-1 gene:ENSG00000070669 gene_biotype:protein_coding transcript_biotype:protein_coding // ensembl // 10 // --- /// ENST00000444334 // cdna:novel chromosome:GRCh37:7:97481516:97501748:-1 gene:ENSG00000070669 gene_biotype:protein_coding transcript_biotype:protein_coding // ensembl // 9 // --- /// ENST00000454046 // cdna:known chromosome:GRCh37:7:97481443:97499125:-1 gene:ENSG00000070669 gene_biotype:protein_coding transcript_biotype:nonsense_mediated_decay // ensembl // 10 // --- /// ENST00000455086 // cdna:novel chromosome:GRCh37:7:97481464:97501706:-1 gene:ENSG00000070669 gene_biotype:protein_coding transcript_biotype:protein_coding // ensembl // 9 // --- /// NM_001178075 // Homo sapiens asparagine synthetase (glutamine-hydrolyzing) (ASNS), transcript variant 4, mRNA. // refseq // 10 // --- /// NM_001178076 // Homo sapiens asparagine synthetase (glutamine-hydrolyzing) (ASNS), transcript variant 5, mRNA. // refseq // 10 // --- /// NM_001178077 // Homo sapiens asparagine synthetase (glutamine-hydrolyzing) (ASNS), transcript variant 6, mRNA. // refseq // 10 // --- /// NM_001673 // Homo sapiens asparagine synthetase (glutamine-hydrolyzing) (ASNS), transcript variant 2, mRNA. // refseq // 10 // --- /// NM_133436 // Homo sapiens asparagine synthetase (glutamine-hydrolyzing) (ASNS), transcript variant 1, mRNA. // refseq // 10 // --- /// NM_183356 // Homo sapiens asparagine synthetase (glutamine-hydrolyzing) (ASNS), transcript variant 3, mRNA. // refseq // 10 // --- /// OTTHUMT00000059213 // cdna:all chromosome:VEGA52:7:97481443:97501783:-1 Gene:OTTHUMG00000022892 // vega // 10 // --- /// OTTHUMT00000333642 // cdna:all chromosome:VEGA52:7:97481458:97501779:-1 Gene:OTTHUMG00000022892 // vega // 10 // --- /// OTTHUMT00000333643 // cdna:all chromosome:VEGA52:7:97481516:97501748:-1 Gene:OTTHUMG00000022892 // vega // 9 // --- /// OTTHUMT00000333644 // cdna:all chromosome:VEGA52:7:97481464:97501706:-1 Gene:OTTHUMG00000022892 // vega // 9 // --- /// OTTHUMT00000333645 // cdna:all chromosome:VEGA52:7:97481440:97501443:-1 Gene:OTTHUMG00000022892 // vega // 10 // --- /// OTTHUMT00000333646 // cdna:all chromosome:VEGA52:7:97481443:97501425:-1 Gene:OTTHUMG00000022892 // vega // 10 // --- /// OTTHUMT00000333647 // cdna:all chromosome:VEGA52:7:97481443:97499125:-1 Gene:OTTHUMG00000022892 // vega // 10 // --- /// uc003uot.4 // --- // ucsc_genes // 10 // --- /// uc003uou.4 // --- // ucsc_genes // 10 // --- /// uc003uov.4 // --- // ucsc_genes // 10 // --- /// uc003uox.4 // --- // ucsc_genes // 10 // --- /// uc011kin.2 // --- // ucsc_genes // 10 // --- /// uc011kio.2 // --- // ucsc_genes // 10 // ---</t>
  </si>
  <si>
    <t>TCONS_l2_00027739-XLOC_l2_014191 // broad-tucp // 1 // Cross Hyb Matching Probes /// TCONS_l2_00028186-XLOC_l2_014504 // broad-tucp // 2 // Cross Hyb Matching Probes /// TCONS_l2_00028185-XLOC_l2_014504 // broad-tucp // 1 // Cross Hyb Matching Probes /// TCONS_l2_00028184-XLOC_l2_014504 // broad-tucp // 1 // Cross Hyb Matching Probes /// BT007113 // gb // 7 // Cross Hyb Matching Probes /// M27396 // gb // 8 // Cross Hyb Matching Probes /// GENSCAN00000026347 // ensembl // 1 // Cross Hyb Matching Probes /// GENSCAN00000042456 // ensembl // 4 // Cross Hyb Matching Probes /// ENST00000487714 // ensembl // 7 // Cross Hyb Matching Probes /// ENST00000518311 // ensembl // 2 // Cross Hyb Matching Probes /// ENST00000511103 // ensembl // 1 // Cross Hyb Matching Probes /// OTTHUMT00000334310 // vega // 7 // Cross Hyb Matching Probes /// OTTHUMT00000359987 // vega // 2 // Cross Hyb Matching Probes /// OTTHUMT00000360899 // vega // 1 // Cross Hyb Matching Probes</t>
  </si>
  <si>
    <t>11748793_a_at</t>
  </si>
  <si>
    <t>chr7:97481515-97501764 (-) // 99.51 // q21.3</t>
  </si>
  <si>
    <t>AK302189 // Homo sapiens cDNA FLJ51768 complete cds, highly similar to Asparagine synthetase (glutamine-hydrolyzing) (EC 6.3.5.4). // gb // 11 // --- /// AK302242 // Homo sapiens cDNA FLJ51387 complete cds, highly similar to Asparagine synthetase (glutamine-hydrolyzing) (EC 6.3.5.4). // gb // 11 // --- /// AK316224 // Homo sapiens cDNA, FLJ79123 complete cds, highly similar to Asparagine synthetase (glutamine-hydrolyzing) (EC 6.3.5.4). // gb // 11 // --- /// BC008723 // Homo sapiens asparagine synthetase, mRNA (cDNA clone MGC:8639 IMAGE:2961551), complete cds. // gb // 11 // --- /// BC014621 // Homo sapiens asparagine synthetase, mRNA (cDNA clone MGC:4148 IMAGE:3010719), complete cds. // gb // 11 // --- /// BC030024 // Homo sapiens asparagine synthetase, mRNA (cDNA clone IMAGE:5266877), **** WARNING: chimeric clone ****. // gb // 11 // --- /// BT007113 // Homo sapiens asparagine synthetase mRNA, complete cds. // gb // 11 // --- /// ENST00000175506 // cdna:known chromosome:GRCh37:7:97481430:97501854:-1 gene:ENSG00000070669 gene_biotype:protein_coding transcript_biotype:protein_coding // ensembl // 11 // --- /// ENST00000394308 // cdna:known chromosome:GRCh37:7:97481443:97501783:-1 gene:ENSG00000070669 gene_biotype:protein_coding transcript_biotype:protein_coding // ensembl // 11 // --- /// ENST00000394309 // cdna:known chromosome:GRCh37:7:97481440:97501443:-1 gene:ENSG00000070669 gene_biotype:protein_coding transcript_biotype:protein_coding // ensembl // 11 // --- /// ENST00000422745 // cdna:novel chromosome:GRCh37:7:97481458:97501779:-1 gene:ENSG00000070669 gene_biotype:protein_coding transcript_biotype:protein_coding // ensembl // 11 // --- /// ENST00000437628 // cdna:novel chromosome:GRCh37:7:97481443:97501425:-1 gene:ENSG00000070669 gene_biotype:protein_coding transcript_biotype:protein_coding // ensembl // 11 // --- /// ENST00000444334 // cdna:novel chromosome:GRCh37:7:97481516:97501748:-1 gene:ENSG00000070669 gene_biotype:protein_coding transcript_biotype:protein_coding // ensembl // 11 // --- /// ENST00000454046 // cdna:known chromosome:GRCh37:7:97481443:97499125:-1 gene:ENSG00000070669 gene_biotype:protein_coding transcript_biotype:nonsense_mediated_decay // ensembl // 11 // --- /// ENST00000455086 // cdna:novel chromosome:GRCh37:7:97481464:97501706:-1 gene:ENSG00000070669 gene_biotype:protein_coding transcript_biotype:protein_coding // ensembl // 11 // --- /// ENST00000487714 // cdna:known chromosome:GRCh37:7:97481626:97484187:-1 gene:ENSG00000070669 gene_biotype:protein_coding transcript_biotype:retained_intron // ensembl // 11 // --- /// M27396 // Human asparagine synthetase mRNA, complete cds. // gb // 11 // --- /// NM_001178075 // Homo sapiens asparagine synthetase (glutamine-hydrolyzing) (ASNS), transcript variant 4, mRNA. // refseq // 11 // --- /// NM_001178076 // Homo sapiens asparagine synthetase (glutamine-hydrolyzing) (ASNS), transcript variant 5, mRNA. // refseq // 11 // --- /// NM_001178077 // Homo sapiens asparagine synthetase (glutamine-hydrolyzing) (ASNS), transcript variant 6, mRNA. // refseq // 11 // --- /// NM_001673 // Homo sapiens asparagine synthetase (glutamine-hydrolyzing) (ASNS), transcript variant 2, mRNA. // refseq // 11 // --- /// NM_133436 // Homo sapiens asparagine synthetase (glutamine-hydrolyzing) (ASNS), transcript variant 1, mRNA. // refseq // 11 // --- /// NM_183356 // Homo sapiens asparagine synthetase (glutamine-hydrolyzing) (ASNS), transcript variant 3, mRNA. // refseq // 11 // --- /// OTTHUMT00000059213 // cdna:all chromosome:VEGA52:7:97481443:97501783:-1 Gene:OTTHUMG00000022892 // vega // 11 // --- /// OTTHUMT00000333642 // cdna:all chromosome:VEGA52:7:97481458:97501779:-1 Gene:OTTHUMG00000022892 // vega // 11 // --- /// OTTHUMT00000333643 // cdna:all chromosome:VEGA52:7:97481516:97501748:-1 Gene:OTTHUMG00000022892 // vega // 11 // --- /// OTTHUMT00000333644 // cdna:all chromosome:VEGA52:7:97481464:97501706:-1 Gene:OTTHUMG00000022892 // vega // 11 // --- /// OTTHUMT00000333645 // cdna:all chromosome:VEGA52:7:97481440:97501443:-1 Gene:OTTHUMG00000022892 // vega // 11 // --- /// OTTHUMT00000333646 // cdna:all chromosome:VEGA52:7:97481443:97501425:-1 Gene:OTTHUMG00000022892 // vega // 11 // --- /// OTTHUMT00000333647 // cdna:all chromosome:VEGA52:7:97481443:97499125:-1 Gene:OTTHUMG00000022892 // vega // 11 // --- /// OTTHUMT00000334310 // cdna:all chromosome:VEGA52:7:97481626:97484187:-1 Gene:OTTHUMG00000022892 // vega // 11 // --- /// uc003uot.4 // --- // ucsc_genes // 11 // --- /// uc003uou.4 // --- // ucsc_genes // 11 // --- /// uc003uov.4 // --- // ucsc_genes // 11 // --- /// uc003uox.4 // --- // ucsc_genes // 11 // --- /// uc011kin.2 // --- // ucsc_genes // 11 // --- /// uc011kio.2 // --- // ucsc_genes // 11 // ---</t>
  </si>
  <si>
    <t>TCONS_l2_00028187-XLOC_l2_014505 // broad-tucp // 2 // Cross Hyb Matching Probes /// ENST00000518311 // ensembl // 2 // Cross Hyb Matching Probes /// OTTHUMT00000359987 // vega // 2 // Cross Hyb Matching Probes</t>
  </si>
  <si>
    <t>11756820_a_at</t>
  </si>
  <si>
    <t>chr10:91152398-91163739 (+) // 99.84 // q23.31</t>
  </si>
  <si>
    <t>IFIT1</t>
  </si>
  <si>
    <t>ENSG00000185745 /// OTTHUMG00000018712</t>
  </si>
  <si>
    <t>3434</t>
  </si>
  <si>
    <t>147690</t>
  </si>
  <si>
    <t>NM_001270927 /// NM_001270928 /// NM_001270929 /// NM_001270930 /// NM_001548</t>
  </si>
  <si>
    <t>AK092813 // Homo sapiens cDNA FLJ35494 fis, clone SMINT2008720, highly similar to Interferon-induced protein with tetratricopeptide repeats 1. // gb // 11 // --- /// BC007091 // Homo sapiens interferon-induced protein with tetratricopeptide repeats 1, mRNA (cDNA clone MGC:14710 IMAGE:4250452), complete cds. // gb // 11 // --- /// BT006667 // Homo sapiens interferon-induced protein with tetratricopeptide repeats 1 mRNA, complete cds. // gb // 9 // --- /// ENST00000371804 // cdna:known chromosome:GRCh37:10:91152303:91163745:1 gene:ENSG00000185745 gene_biotype:protein_coding transcript_biotype:protein_coding // ensembl // 11 // --- /// ENST00000546318 // cdna:known chromosome:GRCh37:10:91158562:91163607:1 gene:ENSG00000185745 gene_biotype:protein_coding transcript_biotype:protein_coding // ensembl // 11 // --- /// NM_001270927 // Homo sapiens interferon-induced protein with tetratricopeptide repeats 1 (IFIT1), transcript variant 2, mRNA. // refseq // 11 // --- /// NM_001270928 // Homo sapiens interferon-induced protein with tetratricopeptide repeats 1 (IFIT1), transcript variant 3, mRNA. // refseq // 11 // --- /// NM_001270929 // Homo sapiens interferon-induced protein with tetratricopeptide repeats 1 (IFIT1), transcript variant 4, mRNA. // refseq // 11 // --- /// NM_001270930 // Homo sapiens interferon-induced protein with tetratricopeptide repeats 1 (IFIT1), transcript variant 5, mRNA. // refseq // 11 // --- /// NM_001548 // Homo sapiens interferon-induced protein with tetratricopeptide repeats 1 (IFIT1), transcript variant 1, mRNA. // refseq // 11 // --- /// OTTHUMT00000049302 // cdna:all chromosome:VEGA52:10:91152303:91163745:1 Gene:OTTHUMG00000018712 // vega // 11 // --- /// uc001kgi.3 // --- // ucsc_genes // 11 // --- /// uc001kgj.3 // --- // ucsc_genes // 11 // --- /// uc009xtt.3 // --- // ucsc_genes // 11 // ---</t>
  </si>
  <si>
    <t>GENSCAN00000023895 // ensembl // 8 // Cross Hyb Matching Probes /// AK095515 // gb // 11 // Negative Strand Matching Probes</t>
  </si>
  <si>
    <t>11723669_s_at</t>
  </si>
  <si>
    <t>chr7:80371854-80548667 (-) // 96.6 // q21.11</t>
  </si>
  <si>
    <t>SEMA3C</t>
  </si>
  <si>
    <t>chr7q21-q31</t>
  </si>
  <si>
    <t>ENSG00000075223 /// OTTHUMG00000023447</t>
  </si>
  <si>
    <t>10512</t>
  </si>
  <si>
    <t>602645</t>
  </si>
  <si>
    <t>NM_006379</t>
  </si>
  <si>
    <t>AB000220 // Homo sapiens mRNA for semaphorin E, complete cds. // gb // 11 // --- /// BC030690 // Homo sapiens sema domain, immunoglobulin domain (Ig), short basic domain, secreted, (semaphorin) 3C, mRNA (cDNA clone MGC:26266 IMAGE:4824598), complete cds. // gb // 10 // --- /// ENST00000265361 // cdna:known chromosome:GRCh37:7:80371854:80548667:-1 gene:ENSG00000075223 gene_biotype:protein_coding transcript_biotype:protein_coding // ensembl // 11 // --- /// NM_006379 // Homo sapiens sema domain, immunoglobulin domain (Ig), short basic domain, secreted, (semaphorin) 3C (SEMA3C), mRNA. // refseq // 11 // --- /// OTTHUMT00000253279 // cdna:all chromosome:VEGA52:7:80371854:80548667:-1 Gene:OTTHUMG00000023447 // vega // 11 // --- /// uc003uhj.3 // --- // ucsc_genes // 11 // --- /// uc011kgw.2 // --- // ucsc_genes // 11 // ---</t>
  </si>
  <si>
    <t>11727537_at</t>
  </si>
  <si>
    <t>chr3:148583042-148614983 (+) // 99.89 // q24</t>
  </si>
  <si>
    <t>CPA3</t>
  </si>
  <si>
    <t>chr3q24</t>
  </si>
  <si>
    <t>ENSG00000163751 /// OTTHUMG00000159526</t>
  </si>
  <si>
    <t>1359</t>
  </si>
  <si>
    <t>EC:3.4.17.1</t>
  </si>
  <si>
    <t>114851</t>
  </si>
  <si>
    <t>NM_001870</t>
  </si>
  <si>
    <t>BC012613 // Homo sapiens carboxypeptidase A3 (mast cell), mRNA (cDNA clone MGC:13637 IMAGE:4104766), complete cds. // gb // 11 // --- /// ENST00000296046 // cdna:known chromosome:GRCh37:3:148583043:148614983:1 gene:ENSG00000163751 gene_biotype:protein_coding transcript_biotype:protein_coding // ensembl // 11 // --- /// M27717 // Human mast cell carboxypeptidase A mRNA, complete cds. // gb // 11 // --- /// NM_001870 // Homo sapiens carboxypeptidase A3 (mast cell) (CPA3), mRNA. // refseq // 11 // --- /// OTTHUMT00000355974 // cdna:all chromosome:VEGA52:3:148583043:148614983:1 Gene:OTTHUMG00000159526 // vega // 11 // --- /// uc003ewm.3 // --- // ucsc_genes // 11 // ---</t>
  </si>
  <si>
    <t>GENSCAN00000015995 // ensembl // 5 // Cross Hyb Matching Probes</t>
  </si>
  <si>
    <t>11736729_a_at</t>
  </si>
  <si>
    <t>chr8:104512496-105265832 (+) // 98.9 // q22.3</t>
  </si>
  <si>
    <t>RIMS2</t>
  </si>
  <si>
    <t>chr8q22.3</t>
  </si>
  <si>
    <t>ENSG00000176406 /// OTTHUMG00000162097</t>
  </si>
  <si>
    <t>9699</t>
  </si>
  <si>
    <t>606630</t>
  </si>
  <si>
    <t>NM_001100117 /// NM_014677</t>
  </si>
  <si>
    <t>BC043144 // Homo sapiens regulating synaptic membrane exocytosis 2, mRNA (cDNA clone MGC:41823 IMAGE:5288275), complete cds. // gb // 11 // --- /// ENST00000507740 // cdna:novel chromosome:GRCh37:8:104831500:105268322:1 gene:ENSG00000176406 gene_biotype:protein_coding transcript_biotype:protein_coding // ensembl // 11 // --- /// NM_001100117 // Homo sapiens regulating synaptic membrane exocytosis 2 (RIMS2), transcript variant 1, mRNA. // refseq // 11 // --- /// NM_014677 // Homo sapiens regulating synaptic membrane exocytosis 2 (RIMS2), transcript variant 2, mRNA. // refseq // 11 // --- /// OTTHUMT00000367215 // cdna:all chromosome:VEGA52:8:104831500:105268322:1 Gene:OTTHUMG00000162097 // vega // 11 // --- /// uc003ylp.3 // --- // ucsc_genes // 11 // --- /// uc003ylq.3 // --- // ucsc_genes // 11 // --- /// uc003ylr.3 // --- // ucsc_genes // 11 // --- /// uc003yls.3 // --- // ucsc_genes // 11 // ---</t>
  </si>
  <si>
    <t>11740312_at</t>
  </si>
  <si>
    <t>chr8:122625149-122653659 (-) // 96.22 // q24.13</t>
  </si>
  <si>
    <t>HAS2</t>
  </si>
  <si>
    <t>chr8q24.12</t>
  </si>
  <si>
    <t>ENSG00000170961 /// OTTHUMG00000164953</t>
  </si>
  <si>
    <t>3037</t>
  </si>
  <si>
    <t>EC:2.4.1.212</t>
  </si>
  <si>
    <t>601636</t>
  </si>
  <si>
    <t>NM_005328</t>
  </si>
  <si>
    <t>ENST00000303924 // cdna:known chromosome:GRCh37:8:122624356:122653630:-1 gene:ENSG00000170961 gene_biotype:protein_coding transcript_biotype:protein_coding // ensembl // 11 // --- /// NM_005328 // Homo sapiens hyaluronan synthase 2 (HAS2), mRNA. // refseq // 11 // --- /// OTTHUMT00000381150 // cdna:all chromosome:VEGA52:8:122624356:122653630:-1 Gene:OTTHUMG00000164953 // vega // 11 // --- /// uc003yph.2 // --- // ucsc_genes // 11 // ---</t>
  </si>
  <si>
    <t>BC109071 // gb // 2 // Cross Hyb Matching Probes /// BC109072 // gb // 2 // Cross Hyb Matching Probes /// U54804 // gb // 7 // Cross Hyb Matching Probes</t>
  </si>
  <si>
    <t>11742862_a_at</t>
  </si>
  <si>
    <t>chr6:46820246-46889742 (-) // 98.41 // p12.3</t>
  </si>
  <si>
    <t>GPR116</t>
  </si>
  <si>
    <t>chr6p12.3</t>
  </si>
  <si>
    <t>ENSG00000069122 /// OTTHUMG00000014793</t>
  </si>
  <si>
    <t>221395</t>
  </si>
  <si>
    <t>NM_001098518 /// NM_015234</t>
  </si>
  <si>
    <t>GPCRDB_Other // GenMAPP</t>
  </si>
  <si>
    <t>BC066121 // Homo sapiens G protein-coupled receptor 116, mRNA (cDNA clone MGC:71511 IMAGE:5298732), complete cds. // gb // 11 // --- /// ENST00000265417 // cdna:known chromosome:GRCh37:6:46820336:46922680:-1 gene:ENSG00000069122 gene_biotype:protein_coding transcript_biotype:protein_coding // ensembl // 11 // --- /// ENST00000283296 // cdna:known chromosome:GRCh37:6:46820249:46889714:-1 gene:ENSG00000069122 gene_biotype:protein_coding transcript_biotype:protein_coding // ensembl // 11 // --- /// ENST00000362015 // cdna:known chromosome:GRCh37:6:46820249:46889714:-1 gene:ENSG00000069122 gene_biotype:protein_coding transcript_biotype:protein_coding // ensembl // 11 // --- /// ENST00000456426 // cdna:known chromosome:GRCh37:6:46820249:46889714:-1 gene:ENSG00000069122 gene_biotype:protein_coding transcript_biotype:protein_coding // ensembl // 11 // --- /// NM_001098518 // Homo sapiens G protein-coupled receptor 116 (GPR116), transcript variant 2, mRNA. // refseq // 11 // --- /// NM_015234 // Homo sapiens G protein-coupled receptor 116 (GPR116), transcript variant 1, mRNA. // refseq // 11 // --- /// OTTHUMT00000040806 // cdna:all chromosome:VEGA52:6:46820336:46922680:-1 Gene:OTTHUMG00000014793 // vega // 11 // --- /// uc003oyo.3 // --- // ucsc_genes // 11 // --- /// uc003oyp.3 // --- // ucsc_genes // 11 // --- /// uc003oyq.3 // --- // ucsc_genes // 11 // --- /// uc011dwj.1 // --- // ucsc_genes // 11 // --- /// uc011dwk.1 // --- // ucsc_genes // 11 // ---</t>
  </si>
  <si>
    <t>TCONS_l2_00029287-XLOC_l2_015176 // broad-tucp // 4 // Cross Hyb Matching Probes /// ENST00000450911 // ensembl // 4 // Cross Hyb Matching Probes /// OTTHUMT00000037052 // vega // 4 // Cross Hyb Matching Probes</t>
  </si>
  <si>
    <t>11749553_a_at</t>
  </si>
  <si>
    <t>chr8:122626101-122653680 (-) // 96.06 // q24.13</t>
  </si>
  <si>
    <t>AK297724 // Homo sapiens cDNA FLJ60718 complete cds, highly similar to Hyaluronan synthase 2 (EC 2.4.1.212). // gb // 11 // --- /// BC069353 // Homo sapiens hyaluronan synthase 2, mRNA (cDNA clone MGC:97112 IMAGE:7262337), complete cds. // gb // 9 // --- /// BC109071 // Homo sapiens hyaluronan synthase 2, mRNA (cDNA clone MGC:126241 IMAGE:40034202), complete cds. // gb // 11 // --- /// BC109072 // Homo sapiens hyaluronan synthase 2, mRNA (cDNA clone MGC:126242 IMAGE:40034203), complete cds. // gb // 11 // --- /// ENST00000303924 // cdna:known chromosome:GRCh37:8:122624356:122653630:-1 gene:ENSG00000170961 gene_biotype:protein_coding transcript_biotype:protein_coding // ensembl // 11 // --- /// NM_005328 // Homo sapiens hyaluronan synthase 2 (HAS2), mRNA. // refseq // 11 // --- /// OTTHUMT00000381150 // cdna:all chromosome:VEGA52:8:122624356:122653630:-1 Gene:OTTHUMG00000164953 // vega // 11 // --- /// U54804 // Human Has2 mRNA, complete cds. // gb // 11 // --- /// uc003yph.2 // --- // ucsc_genes // 11 // ---</t>
  </si>
  <si>
    <t>GENSCAN00000036064 // ensembl // 7 // Cross Hyb Matching Probes</t>
  </si>
  <si>
    <t>11753932_a_at</t>
  </si>
  <si>
    <t>chr5:125936638-125961011 (+) // 92.99 // q23.2</t>
  </si>
  <si>
    <t>PHAX</t>
  </si>
  <si>
    <t>chr5q23.2</t>
  </si>
  <si>
    <t>ENSG00000164902 /// OTTHUMG00000163273</t>
  </si>
  <si>
    <t>51808</t>
  </si>
  <si>
    <t>604924</t>
  </si>
  <si>
    <t>NM_032177</t>
  </si>
  <si>
    <t>AK024065 // Homo sapiens cDNA FLJ14003 fis, clone Y79AA1002311, moderately similar to R.norvegicus mRNA for cytosolic resiniferatoxin-binding protein. // gb // 11 // --- /// BC021161 // Homo sapiens phosphorylated adaptor for RNA export, mRNA (cDNA clone MGC:14968 IMAGE:3833896), complete cds. // gb // 11 // --- /// ENST00000297540 // cdna:known chromosome:GRCh37:5:125935960:125962944:1 gene:ENSG00000164902 gene_biotype:protein_coding transcript_biotype:protein_coding // ensembl // 11 // --- /// ENST00000511371 // cdna:known chromosome:GRCh37:5:125944049:125960901:1 gene:ENSG00000164902 gene_biotype:protein_coding transcript_biotype:retained_intron // ensembl // 11 // --- /// ENST00000513813 // cdna:known chromosome:GRCh37:5:125952927:125961170:1 gene:ENSG00000164902 gene_biotype:protein_coding transcript_biotype:retained_intron // ensembl // 11 // --- /// NM_032177 // Homo sapiens phosphorylated adaptor for RNA export (PHAX), mRNA. // refseq // 11 // --- /// OTTHUMT00000250924 // cdna:all chromosome:VEGA52:5:125935960:125962944:1 Gene:OTTHUMG00000163273 // vega // 11 // --- /// OTTHUMT00000371426 // cdna:all chromosome:VEGA52:5:125936607:125962427:1 Gene:OTTHUMG00000163273 // vega // 11 // --- /// OTTHUMT00000371428 // cdna:all chromosome:VEGA52:5:125952927:125961170:1 Gene:OTTHUMG00000163273 // vega // 11 // --- /// OTTHUMT00000372433 // cdna:all chromosome:VEGA52:5:125944049:125960901:1 Gene:OTTHUMG00000163273 // vega // 11 // --- /// uc003kua.2 // --- // ucsc_genes // 11 // ---</t>
  </si>
  <si>
    <t>CR457305 // gb // 4 // Cross Hyb Matching Probes /// GENSCAN00000037535 // ensembl // 4 // Cross Hyb Matching Probes</t>
  </si>
  <si>
    <t>11757802_s_at</t>
  </si>
  <si>
    <t>chrX:105202115-105202601 (+) // 99.79 // q22.3</t>
  </si>
  <si>
    <t>NRK</t>
  </si>
  <si>
    <t>chrXq22.3</t>
  </si>
  <si>
    <t>ENSG00000123572 /// OTTHUMG00000022143</t>
  </si>
  <si>
    <t>203447</t>
  </si>
  <si>
    <t>EC:2.7.11.1</t>
  </si>
  <si>
    <t>300791</t>
  </si>
  <si>
    <t>NM_198465</t>
  </si>
  <si>
    <t>BX538345 // Homo sapiens mRNA; cDNA DKFZp686A17109 (from clone DKFZp686A17109); complete cds. // gb // 10 // --- /// ENST00000243300 // cdna:known chromosome:GRCh37:X:105066536:105202602:1 gene:ENSG00000123572 gene_biotype:protein_coding transcript_biotype:protein_coding // ensembl // 11 // --- /// ENST00000428173 // cdna:known chromosome:GRCh37:X:105066536:105202601:1 gene:ENSG00000123572 gene_biotype:protein_coding transcript_biotype:protein_coding // ensembl // 11 // --- /// NM_198465 // Homo sapiens Nik related kinase (NRK), mRNA. // refseq // 11 // --- /// OTTHUMT00000106480 // cdna:all chromosome:VEGA52:X:105066536:105202602:1 Gene:OTTHUMG00000022143 // vega // 11 // --- /// uc004emd.3 // --- // ucsc_genes // 11 // --- /// uc011msi.2 // --- // ucsc_genes // 11 // ---</t>
  </si>
  <si>
    <t>11758525_s_at</t>
  </si>
  <si>
    <t>chr6:21598404-21598848 (+) // 100.0 // p22.3</t>
  </si>
  <si>
    <t>SOX4</t>
  </si>
  <si>
    <t>chr6p22.3</t>
  </si>
  <si>
    <t>ENSG00000124766 /// OTTHUMG00000016101</t>
  </si>
  <si>
    <t>6659</t>
  </si>
  <si>
    <t>184430</t>
  </si>
  <si>
    <t>NM_003107</t>
  </si>
  <si>
    <t>AJ420500 // Homo sapiens mRNA full length insert cDNA clone EUROIMAGE 1977059. // gb // 11 // --- /// ENST00000244745 // cdna:known chromosome:GRCh37:6:21593972:21598847:1 gene:ENSG00000124766 gene_biotype:protein_coding transcript_biotype:protein_coding // ensembl // 11 // --- /// n340869 // accn=AJ420500 class=mRNAlike lncRNA name=Human lncRNA ref=JounralRNA transcriptId=3334 cpcScore=-1.0493900 cnci=-0.3673414 // noncode // 11 // --- /// NM_003107 // Homo sapiens SRY (sex determining region Y)-box 4 (SOX4), mRNA. // refseq // 11 // --- /// OTTHUMT00000043301 // cdna:all chromosome:VEGA52:6:21593000:21598850:1 Gene:OTTHUMG00000016101 // vega // 11 // --- /// uc003ndi.3 // --- // ucsc_genes // 11 // ---</t>
  </si>
  <si>
    <t>11758793_at</t>
  </si>
  <si>
    <t>chr4:110481353-110609882 (+) // 96.28 // q25</t>
  </si>
  <si>
    <t>CCDC109B</t>
  </si>
  <si>
    <t>chr4q25</t>
  </si>
  <si>
    <t>ENSG00000005059 /// OTTHUMG00000161103</t>
  </si>
  <si>
    <t>55013</t>
  </si>
  <si>
    <t>NM_017918</t>
  </si>
  <si>
    <t>AK095936 // Homo sapiens cDNA FLJ38617 fis, clone HEART2007231. // gb // 9 // --- /// ENST00000394650 // cdna:known chromosome:GRCh37:4:110481361:110609874:1 gene:ENSG00000005059 gene_biotype:protein_coding transcript_biotype:protein_coding // ensembl // 9 // --- /// OTTHUMT00000254865 // cdna:all chromosome:VEGA52:4:110481361:110609874:1 Gene:OTTHUMG00000161103 // vega // 9 // 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</si>
</sst>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b/>
      <sz val="11"/>
      <name val="Times New Roman"/>
      <family val="1"/>
    </font>
    <font>
      <sz val="9"/>
      <name val="等线"/>
      <family val="2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59475"/>
        <bgColor indexed="64"/>
      </patternFill>
    </fill>
    <fill>
      <patternFill patternType="solid">
        <fgColor rgb="FF8EB370"/>
        <bgColor indexed="64"/>
      </patternFill>
    </fill>
    <fill>
      <patternFill patternType="solid">
        <fgColor rgb="FF749A9B"/>
        <bgColor indexed="64"/>
      </patternFill>
    </fill>
    <fill>
      <patternFill patternType="solid">
        <fgColor rgb="FF6C6CB3"/>
        <bgColor indexed="64"/>
      </patternFill>
    </fill>
    <fill>
      <patternFill patternType="solid">
        <fgColor rgb="FFFDDEE8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8" fillId="0" borderId="0" xfId="0" applyFont="1" applyAlignment="1">
      <alignment horizontal="left" vertical="center"/>
    </xf>
    <xf numFmtId="0" fontId="21" fillId="33" borderId="0" xfId="0" applyFont="1" applyFill="1" applyAlignment="1">
      <alignment horizontal="center" vertical="center"/>
    </xf>
    <xf numFmtId="0" fontId="21" fillId="34" borderId="0" xfId="0" applyFont="1" applyFill="1" applyAlignment="1">
      <alignment horizontal="center" vertical="center"/>
    </xf>
    <xf numFmtId="0" fontId="21" fillId="35" borderId="0" xfId="0" applyFont="1" applyFill="1" applyAlignment="1">
      <alignment horizontal="center" vertical="center"/>
    </xf>
    <xf numFmtId="0" fontId="21" fillId="36" borderId="0" xfId="0" applyFont="1" applyFill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workbookViewId="0">
      <selection activeCell="C16" sqref="C16"/>
    </sheetView>
  </sheetViews>
  <sheetFormatPr defaultRowHeight="12.75" x14ac:dyDescent="0.2"/>
  <cols>
    <col min="1" max="1" width="9" style="1"/>
    <col min="2" max="4" width="9.125" style="1" bestFit="1" customWidth="1"/>
    <col min="5" max="5" width="10" style="1" bestFit="1" customWidth="1"/>
    <col min="6" max="14" width="9.125" style="1" bestFit="1" customWidth="1"/>
    <col min="15" max="16384" width="9" style="1"/>
  </cols>
  <sheetData>
    <row r="1" spans="1:25" ht="14.25" x14ac:dyDescent="0.2">
      <c r="B1" s="2" t="s">
        <v>0</v>
      </c>
      <c r="C1" s="2"/>
      <c r="D1" s="3" t="s">
        <v>1</v>
      </c>
      <c r="E1" s="3"/>
      <c r="F1" s="3"/>
      <c r="G1" s="4" t="s">
        <v>2</v>
      </c>
      <c r="H1" s="4"/>
      <c r="I1" s="5" t="s">
        <v>3</v>
      </c>
      <c r="J1" s="5"/>
      <c r="K1" s="5"/>
      <c r="L1" s="5"/>
      <c r="M1" s="5"/>
      <c r="N1" s="5"/>
      <c r="O1" s="6" t="s">
        <v>4</v>
      </c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7" customFormat="1" x14ac:dyDescent="0.2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27</v>
      </c>
      <c r="X2" s="7" t="s">
        <v>28</v>
      </c>
      <c r="Y2" s="7" t="s">
        <v>29</v>
      </c>
    </row>
    <row r="3" spans="1:25" x14ac:dyDescent="0.2">
      <c r="A3" s="1" t="s">
        <v>30</v>
      </c>
      <c r="B3" s="8" t="str">
        <f>HYPERLINK("http://www.genecards.org/cgi-bin/carddisp.pl?gene=ASNS","ASNS")</f>
        <v>ASNS</v>
      </c>
      <c r="C3" s="8" t="str">
        <f>HYPERLINK("http://www.ncbi.nlm.nih.gov/nuccore/NM_001178075","NM_001178075")</f>
        <v>NM_001178075</v>
      </c>
      <c r="D3" s="1">
        <v>1.5203288793563843</v>
      </c>
      <c r="E3" s="1">
        <v>2.9292490798979998E-3</v>
      </c>
      <c r="F3" s="1">
        <v>0.35877737402915955</v>
      </c>
      <c r="G3" s="1">
        <v>9.3302202224731445</v>
      </c>
      <c r="H3" s="1">
        <v>8.7258367538452148</v>
      </c>
      <c r="I3" s="1">
        <v>9.5612964630126953</v>
      </c>
      <c r="J3" s="1">
        <v>9.1159276962280273</v>
      </c>
      <c r="K3" s="1">
        <v>9.3134374618530273</v>
      </c>
      <c r="L3" s="1">
        <v>8.5187129974365234</v>
      </c>
      <c r="M3" s="1">
        <v>8.7475252151489258</v>
      </c>
      <c r="N3" s="1">
        <v>8.9112710952758789</v>
      </c>
      <c r="O3" s="1" t="s">
        <v>31</v>
      </c>
      <c r="P3" s="1" t="s">
        <v>32</v>
      </c>
      <c r="Q3" s="1" t="s">
        <v>33</v>
      </c>
      <c r="R3" s="1" t="s">
        <v>34</v>
      </c>
      <c r="S3" s="1" t="s">
        <v>35</v>
      </c>
      <c r="T3" s="1" t="s">
        <v>36</v>
      </c>
      <c r="U3" s="1" t="s">
        <v>37</v>
      </c>
      <c r="V3" s="1" t="s">
        <v>38</v>
      </c>
      <c r="W3" s="1" t="s">
        <v>39</v>
      </c>
      <c r="X3" s="1" t="s">
        <v>40</v>
      </c>
      <c r="Y3" s="1" t="s">
        <v>41</v>
      </c>
    </row>
    <row r="4" spans="1:25" x14ac:dyDescent="0.2">
      <c r="A4" s="1" t="s">
        <v>42</v>
      </c>
      <c r="B4" s="8" t="str">
        <f>HYPERLINK("http://www.genecards.org/cgi-bin/carddisp.pl?gene=EGR1","EGR1")</f>
        <v>EGR1</v>
      </c>
      <c r="C4" s="8" t="str">
        <f>HYPERLINK("http://www.ncbi.nlm.nih.gov/nuccore/NM_001964","NM_001964")</f>
        <v>NM_001964</v>
      </c>
      <c r="D4" s="1">
        <v>1.6517062187194824</v>
      </c>
      <c r="E4" s="1">
        <v>1.7369486158713698E-3</v>
      </c>
      <c r="F4" s="1">
        <v>0.35877737402915955</v>
      </c>
      <c r="G4" s="1">
        <v>6.6646137237548828</v>
      </c>
      <c r="H4" s="1">
        <v>5.9406566619873047</v>
      </c>
      <c r="I4" s="1">
        <v>6.5794181823730469</v>
      </c>
      <c r="J4" s="1">
        <v>6.5677289962768555</v>
      </c>
      <c r="K4" s="1">
        <v>6.8466939926147461</v>
      </c>
      <c r="L4" s="1">
        <v>5.796717643737793</v>
      </c>
      <c r="M4" s="1">
        <v>5.7538037300109863</v>
      </c>
      <c r="N4" s="1">
        <v>6.2714486122131348</v>
      </c>
      <c r="O4" s="1" t="s">
        <v>43</v>
      </c>
      <c r="P4" s="1" t="s">
        <v>44</v>
      </c>
      <c r="Q4" s="1" t="s">
        <v>45</v>
      </c>
      <c r="R4" s="1" t="s">
        <v>46</v>
      </c>
      <c r="S4" s="1" t="s">
        <v>47</v>
      </c>
      <c r="T4" s="1" t="s">
        <v>39</v>
      </c>
      <c r="U4" s="1" t="s">
        <v>48</v>
      </c>
      <c r="V4" s="1" t="s">
        <v>49</v>
      </c>
      <c r="W4" s="1" t="s">
        <v>50</v>
      </c>
      <c r="X4" s="1" t="s">
        <v>51</v>
      </c>
      <c r="Y4" s="1" t="s">
        <v>39</v>
      </c>
    </row>
    <row r="5" spans="1:25" x14ac:dyDescent="0.2">
      <c r="A5" s="1" t="s">
        <v>52</v>
      </c>
      <c r="B5" s="8" t="str">
        <f>HYPERLINK("http://www.genecards.org/cgi-bin/carddisp.pl?gene=IFIT2","IFIT2")</f>
        <v>IFIT2</v>
      </c>
      <c r="C5" s="8" t="str">
        <f>HYPERLINK("http://www.ncbi.nlm.nih.gov/nuccore/NM_001547","NM_001547")</f>
        <v>NM_001547</v>
      </c>
      <c r="D5" s="1">
        <v>1.8883668184280396</v>
      </c>
      <c r="E5" s="1">
        <v>4.5871856855228543E-5</v>
      </c>
      <c r="F5" s="1">
        <v>0.19216902554035187</v>
      </c>
      <c r="G5" s="1">
        <v>6.9243817329406738</v>
      </c>
      <c r="H5" s="1">
        <v>6.0072426795959473</v>
      </c>
      <c r="I5" s="1">
        <v>6.72271728515625</v>
      </c>
      <c r="J5" s="1">
        <v>6.9179844856262207</v>
      </c>
      <c r="K5" s="1">
        <v>7.1324429512023926</v>
      </c>
      <c r="L5" s="1">
        <v>6.0739574432373047</v>
      </c>
      <c r="M5" s="1">
        <v>5.9258294105529785</v>
      </c>
      <c r="N5" s="1">
        <v>6.0219416618347168</v>
      </c>
      <c r="O5" s="1" t="s">
        <v>53</v>
      </c>
      <c r="P5" s="1" t="s">
        <v>54</v>
      </c>
      <c r="Q5" s="1" t="s">
        <v>55</v>
      </c>
      <c r="R5" s="1" t="s">
        <v>56</v>
      </c>
      <c r="S5" s="1" t="s">
        <v>57</v>
      </c>
      <c r="T5" s="1" t="s">
        <v>39</v>
      </c>
      <c r="U5" s="1" t="s">
        <v>58</v>
      </c>
      <c r="V5" s="1" t="s">
        <v>59</v>
      </c>
      <c r="W5" s="1" t="s">
        <v>39</v>
      </c>
      <c r="X5" s="1" t="s">
        <v>60</v>
      </c>
      <c r="Y5" s="1" t="s">
        <v>61</v>
      </c>
    </row>
    <row r="6" spans="1:25" x14ac:dyDescent="0.2">
      <c r="A6" s="1" t="s">
        <v>62</v>
      </c>
      <c r="B6" s="8" t="str">
        <f>HYPERLINK("http://www.genecards.org/cgi-bin/carddisp.pl?gene=IFIT2","IFIT2")</f>
        <v>IFIT2</v>
      </c>
      <c r="C6" s="8" t="str">
        <f>HYPERLINK("http://www.ncbi.nlm.nih.gov/nuccore/NM_001547","NM_001547")</f>
        <v>NM_001547</v>
      </c>
      <c r="D6" s="1">
        <v>1.8227082490921021</v>
      </c>
      <c r="E6" s="1">
        <v>3.8661942198814359E-6</v>
      </c>
      <c r="F6" s="1">
        <v>0.11834966391324997</v>
      </c>
      <c r="G6" s="1">
        <v>7.8432745933532715</v>
      </c>
      <c r="H6" s="1">
        <v>6.9771909713745117</v>
      </c>
      <c r="I6" s="1">
        <v>7.7091422080993652</v>
      </c>
      <c r="J6" s="1">
        <v>7.894068717956543</v>
      </c>
      <c r="K6" s="1">
        <v>7.926612377166748</v>
      </c>
      <c r="L6" s="1">
        <v>6.9668998718261719</v>
      </c>
      <c r="M6" s="1">
        <v>6.9978666305541992</v>
      </c>
      <c r="N6" s="1">
        <v>6.9668059349060059</v>
      </c>
      <c r="O6" s="1" t="s">
        <v>53</v>
      </c>
      <c r="P6" s="1" t="s">
        <v>54</v>
      </c>
      <c r="Q6" s="1" t="s">
        <v>55</v>
      </c>
      <c r="R6" s="1" t="s">
        <v>56</v>
      </c>
      <c r="S6" s="1" t="s">
        <v>57</v>
      </c>
      <c r="T6" s="1" t="s">
        <v>39</v>
      </c>
      <c r="U6" s="1" t="s">
        <v>58</v>
      </c>
      <c r="V6" s="1" t="s">
        <v>59</v>
      </c>
      <c r="W6" s="1" t="s">
        <v>39</v>
      </c>
      <c r="X6" s="1" t="s">
        <v>63</v>
      </c>
      <c r="Y6" s="1" t="s">
        <v>39</v>
      </c>
    </row>
    <row r="7" spans="1:25" x14ac:dyDescent="0.2">
      <c r="A7" s="1" t="s">
        <v>64</v>
      </c>
      <c r="B7" s="8" t="str">
        <f>HYPERLINK("http://www.genecards.org/cgi-bin/carddisp.pl?gene=IFIT3","IFIT3")</f>
        <v>IFIT3</v>
      </c>
      <c r="C7" s="8" t="str">
        <f>HYPERLINK("http://www.ncbi.nlm.nih.gov/nuccore/NM_001031683","NM_001031683")</f>
        <v>NM_001031683</v>
      </c>
      <c r="D7" s="1">
        <v>1.6260833740234375</v>
      </c>
      <c r="E7" s="1">
        <v>5.6484175729565322E-5</v>
      </c>
      <c r="F7" s="1">
        <v>0.19216902554035187</v>
      </c>
      <c r="G7" s="1">
        <v>8.0727005004882813</v>
      </c>
      <c r="H7" s="1">
        <v>7.3712992668151855</v>
      </c>
      <c r="I7" s="1">
        <v>7.9588608741760254</v>
      </c>
      <c r="J7" s="1">
        <v>8.048213005065918</v>
      </c>
      <c r="K7" s="1">
        <v>8.2110280990600586</v>
      </c>
      <c r="L7" s="1">
        <v>7.3131909370422363</v>
      </c>
      <c r="M7" s="1">
        <v>7.3187623023986816</v>
      </c>
      <c r="N7" s="1">
        <v>7.4819445610046387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39</v>
      </c>
      <c r="U7" s="1" t="s">
        <v>70</v>
      </c>
      <c r="V7" s="1" t="s">
        <v>71</v>
      </c>
      <c r="W7" s="1" t="s">
        <v>39</v>
      </c>
      <c r="X7" s="1" t="s">
        <v>72</v>
      </c>
      <c r="Y7" s="1" t="s">
        <v>73</v>
      </c>
    </row>
    <row r="8" spans="1:25" x14ac:dyDescent="0.2">
      <c r="A8" s="1" t="s">
        <v>74</v>
      </c>
      <c r="B8" s="8" t="str">
        <f>HYPERLINK("http://www.genecards.org/cgi-bin/carddisp.pl?gene=ASNS","ASNS")</f>
        <v>ASNS</v>
      </c>
      <c r="C8" s="8" t="str">
        <f>HYPERLINK("http://www.ncbi.nlm.nih.gov/nuccore/NM_001178075","NM_001178075")</f>
        <v>NM_001178075</v>
      </c>
      <c r="D8" s="1">
        <v>1.5121272802352905</v>
      </c>
      <c r="E8" s="1">
        <v>3.1509136315435171E-3</v>
      </c>
      <c r="F8" s="1">
        <v>0.35877737402915955</v>
      </c>
      <c r="G8" s="1">
        <v>9.3346977233886719</v>
      </c>
      <c r="H8" s="1">
        <v>8.7381181716918945</v>
      </c>
      <c r="I8" s="1">
        <v>9.6048955917358398</v>
      </c>
      <c r="J8" s="1">
        <v>9.1526117324829102</v>
      </c>
      <c r="K8" s="1">
        <v>9.246586799621582</v>
      </c>
      <c r="L8" s="1">
        <v>8.5441074371337891</v>
      </c>
      <c r="M8" s="1">
        <v>8.7752590179443359</v>
      </c>
      <c r="N8" s="1">
        <v>8.8949880599975586</v>
      </c>
      <c r="O8" s="1" t="s">
        <v>75</v>
      </c>
      <c r="P8" s="1" t="s">
        <v>32</v>
      </c>
      <c r="Q8" s="1" t="s">
        <v>33</v>
      </c>
      <c r="R8" s="1" t="s">
        <v>34</v>
      </c>
      <c r="S8" s="1" t="s">
        <v>35</v>
      </c>
      <c r="T8" s="1" t="s">
        <v>36</v>
      </c>
      <c r="U8" s="1" t="s">
        <v>37</v>
      </c>
      <c r="V8" s="1" t="s">
        <v>38</v>
      </c>
      <c r="W8" s="1" t="s">
        <v>39</v>
      </c>
      <c r="X8" s="1" t="s">
        <v>76</v>
      </c>
      <c r="Y8" s="1" t="s">
        <v>77</v>
      </c>
    </row>
    <row r="9" spans="1:25" x14ac:dyDescent="0.2">
      <c r="A9" s="1" t="s">
        <v>78</v>
      </c>
      <c r="B9" s="8" t="str">
        <f>HYPERLINK("http://www.genecards.org/cgi-bin/carddisp.pl?gene=ASNS","ASNS")</f>
        <v>ASNS</v>
      </c>
      <c r="C9" s="8" t="str">
        <f>HYPERLINK("http://www.ncbi.nlm.nih.gov/nuccore/NM_001178075","NM_001178075")</f>
        <v>NM_001178075</v>
      </c>
      <c r="D9" s="1">
        <v>1.5705069303512573</v>
      </c>
      <c r="E9" s="1">
        <v>5.7372625451534986E-4</v>
      </c>
      <c r="F9" s="1">
        <v>0.34486484527587891</v>
      </c>
      <c r="G9" s="1">
        <v>8.0802192687988281</v>
      </c>
      <c r="H9" s="1">
        <v>7.4289889335632324</v>
      </c>
      <c r="I9" s="1">
        <v>8.2454462051391602</v>
      </c>
      <c r="J9" s="1">
        <v>7.8671069145202637</v>
      </c>
      <c r="K9" s="1">
        <v>8.1281061172485352</v>
      </c>
      <c r="L9" s="1">
        <v>7.3845772743225098</v>
      </c>
      <c r="M9" s="1">
        <v>7.3261756896972656</v>
      </c>
      <c r="N9" s="1">
        <v>7.5762133598327637</v>
      </c>
      <c r="O9" s="1" t="s">
        <v>79</v>
      </c>
      <c r="P9" s="1" t="s">
        <v>32</v>
      </c>
      <c r="Q9" s="1" t="s">
        <v>33</v>
      </c>
      <c r="R9" s="1" t="s">
        <v>34</v>
      </c>
      <c r="S9" s="1" t="s">
        <v>35</v>
      </c>
      <c r="T9" s="1" t="s">
        <v>36</v>
      </c>
      <c r="U9" s="1" t="s">
        <v>37</v>
      </c>
      <c r="V9" s="1" t="s">
        <v>38</v>
      </c>
      <c r="W9" s="1" t="s">
        <v>39</v>
      </c>
      <c r="X9" s="1" t="s">
        <v>80</v>
      </c>
      <c r="Y9" s="1" t="s">
        <v>81</v>
      </c>
    </row>
    <row r="10" spans="1:25" x14ac:dyDescent="0.2">
      <c r="A10" s="1" t="s">
        <v>82</v>
      </c>
      <c r="B10" s="8" t="str">
        <f>HYPERLINK("http://www.genecards.org/cgi-bin/carddisp.pl?gene=IFIT1","IFIT1")</f>
        <v>IFIT1</v>
      </c>
      <c r="C10" s="8" t="str">
        <f>HYPERLINK("http://www.ncbi.nlm.nih.gov/nuccore/NM_001270927","NM_001270927")</f>
        <v>NM_001270927</v>
      </c>
      <c r="D10" s="1">
        <v>1.9646830558776855</v>
      </c>
      <c r="E10" s="1">
        <v>5.9320163927623071E-6</v>
      </c>
      <c r="F10" s="1">
        <v>0.11834966391324997</v>
      </c>
      <c r="G10" s="1">
        <v>7.899777889251709</v>
      </c>
      <c r="H10" s="1">
        <v>6.9254813194274902</v>
      </c>
      <c r="I10" s="1">
        <v>7.7349333763122559</v>
      </c>
      <c r="J10" s="1">
        <v>8.0175161361694336</v>
      </c>
      <c r="K10" s="1">
        <v>7.9468836784362793</v>
      </c>
      <c r="L10" s="1">
        <v>6.9906153678894043</v>
      </c>
      <c r="M10" s="1">
        <v>6.8798770904541016</v>
      </c>
      <c r="N10" s="1">
        <v>6.905951976776123</v>
      </c>
      <c r="O10" s="1" t="s">
        <v>83</v>
      </c>
      <c r="P10" s="1" t="s">
        <v>84</v>
      </c>
      <c r="Q10" s="1" t="s">
        <v>55</v>
      </c>
      <c r="R10" s="1" t="s">
        <v>85</v>
      </c>
      <c r="S10" s="1" t="s">
        <v>86</v>
      </c>
      <c r="T10" s="1" t="s">
        <v>39</v>
      </c>
      <c r="U10" s="1" t="s">
        <v>87</v>
      </c>
      <c r="V10" s="1" t="s">
        <v>88</v>
      </c>
      <c r="W10" s="1" t="s">
        <v>39</v>
      </c>
      <c r="X10" s="1" t="s">
        <v>89</v>
      </c>
      <c r="Y10" s="1" t="s">
        <v>90</v>
      </c>
    </row>
  </sheetData>
  <mergeCells count="5">
    <mergeCell ref="B1:C1"/>
    <mergeCell ref="D1:F1"/>
    <mergeCell ref="G1:H1"/>
    <mergeCell ref="I1:N1"/>
    <mergeCell ref="O1:Y1"/>
  </mergeCells>
  <phoneticPr fontId="22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/>
  </sheetViews>
  <sheetFormatPr defaultRowHeight="12.75" x14ac:dyDescent="0.2"/>
  <cols>
    <col min="1" max="1" width="9" style="1"/>
    <col min="2" max="4" width="9.125" style="1" bestFit="1" customWidth="1"/>
    <col min="5" max="5" width="10" style="1" bestFit="1" customWidth="1"/>
    <col min="6" max="14" width="9.125" style="1" bestFit="1" customWidth="1"/>
    <col min="15" max="16384" width="9" style="1"/>
  </cols>
  <sheetData>
    <row r="1" spans="1:25" ht="14.25" x14ac:dyDescent="0.2">
      <c r="B1" s="2" t="s">
        <v>0</v>
      </c>
      <c r="C1" s="2"/>
      <c r="D1" s="3" t="s">
        <v>1</v>
      </c>
      <c r="E1" s="3"/>
      <c r="F1" s="3"/>
      <c r="G1" s="4" t="s">
        <v>2</v>
      </c>
      <c r="H1" s="4"/>
      <c r="I1" s="5" t="s">
        <v>3</v>
      </c>
      <c r="J1" s="5"/>
      <c r="K1" s="5"/>
      <c r="L1" s="5"/>
      <c r="M1" s="5"/>
      <c r="N1" s="5"/>
      <c r="O1" s="6" t="s">
        <v>4</v>
      </c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7" customFormat="1" x14ac:dyDescent="0.2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27</v>
      </c>
      <c r="X2" s="7" t="s">
        <v>28</v>
      </c>
      <c r="Y2" s="7" t="s">
        <v>29</v>
      </c>
    </row>
    <row r="3" spans="1:25" x14ac:dyDescent="0.2">
      <c r="A3" s="1" t="s">
        <v>91</v>
      </c>
      <c r="B3" s="8" t="str">
        <f>HYPERLINK("http://www.genecards.org/cgi-bin/carddisp.pl?gene=SEMA3C","SEMA3C")</f>
        <v>SEMA3C</v>
      </c>
      <c r="C3" s="8" t="str">
        <f>HYPERLINK("http://www.ncbi.nlm.nih.gov/nuccore/NM_006379","NM_006379")</f>
        <v>NM_006379</v>
      </c>
      <c r="D3" s="1">
        <v>-1.535045862197876</v>
      </c>
      <c r="E3" s="1">
        <v>3.1268399208784103E-2</v>
      </c>
      <c r="F3" s="1">
        <v>0.43533557653427124</v>
      </c>
      <c r="G3" s="1">
        <v>7.7675795555114746</v>
      </c>
      <c r="H3" s="1">
        <v>8.3858613967895508</v>
      </c>
      <c r="I3" s="1">
        <v>8.0674629211425781</v>
      </c>
      <c r="J3" s="1">
        <v>8.0661468505859375</v>
      </c>
      <c r="K3" s="1">
        <v>7.16912841796875</v>
      </c>
      <c r="L3" s="1">
        <v>8.3083047866821289</v>
      </c>
      <c r="M3" s="1">
        <v>8.385197639465332</v>
      </c>
      <c r="N3" s="1">
        <v>8.464080810546875</v>
      </c>
      <c r="O3" s="1" t="s">
        <v>92</v>
      </c>
      <c r="P3" s="1" t="s">
        <v>93</v>
      </c>
      <c r="Q3" s="1" t="s">
        <v>94</v>
      </c>
      <c r="R3" s="1" t="s">
        <v>95</v>
      </c>
      <c r="S3" s="1" t="s">
        <v>96</v>
      </c>
      <c r="T3" s="1" t="s">
        <v>39</v>
      </c>
      <c r="U3" s="1" t="s">
        <v>97</v>
      </c>
      <c r="V3" s="1" t="s">
        <v>98</v>
      </c>
      <c r="W3" s="1" t="s">
        <v>39</v>
      </c>
      <c r="X3" s="1" t="s">
        <v>99</v>
      </c>
      <c r="Y3" s="1" t="s">
        <v>39</v>
      </c>
    </row>
    <row r="4" spans="1:25" x14ac:dyDescent="0.2">
      <c r="A4" s="1" t="s">
        <v>100</v>
      </c>
      <c r="B4" s="8" t="str">
        <f>HYPERLINK("http://www.genecards.org/cgi-bin/carddisp.pl?gene=CPA3","CPA3")</f>
        <v>CPA3</v>
      </c>
      <c r="C4" s="8" t="str">
        <f>HYPERLINK("http://www.ncbi.nlm.nih.gov/nuccore/NM_001870","NM_001870")</f>
        <v>NM_001870</v>
      </c>
      <c r="D4" s="1">
        <v>-1.7496951818466187</v>
      </c>
      <c r="E4" s="1">
        <v>1.0394933269708417E-5</v>
      </c>
      <c r="F4" s="1">
        <v>0.13825954496860504</v>
      </c>
      <c r="G4" s="1">
        <v>5.7938013076782227</v>
      </c>
      <c r="H4" s="1">
        <v>6.6009049415588379</v>
      </c>
      <c r="I4" s="1">
        <v>5.8580427169799805</v>
      </c>
      <c r="J4" s="1">
        <v>5.6875948905944824</v>
      </c>
      <c r="K4" s="1">
        <v>5.8357667922973633</v>
      </c>
      <c r="L4" s="1">
        <v>6.508582592010498</v>
      </c>
      <c r="M4" s="1">
        <v>6.7031140327453613</v>
      </c>
      <c r="N4" s="1">
        <v>6.5910186767578125</v>
      </c>
      <c r="O4" s="1" t="s">
        <v>101</v>
      </c>
      <c r="P4" s="1" t="s">
        <v>102</v>
      </c>
      <c r="Q4" s="1" t="s">
        <v>103</v>
      </c>
      <c r="R4" s="1" t="s">
        <v>104</v>
      </c>
      <c r="S4" s="1" t="s">
        <v>105</v>
      </c>
      <c r="T4" s="1" t="s">
        <v>106</v>
      </c>
      <c r="U4" s="1" t="s">
        <v>107</v>
      </c>
      <c r="V4" s="1" t="s">
        <v>108</v>
      </c>
      <c r="W4" s="1" t="s">
        <v>39</v>
      </c>
      <c r="X4" s="1" t="s">
        <v>109</v>
      </c>
      <c r="Y4" s="1" t="s">
        <v>110</v>
      </c>
    </row>
    <row r="5" spans="1:25" x14ac:dyDescent="0.2">
      <c r="A5" s="1" t="s">
        <v>111</v>
      </c>
      <c r="B5" s="8" t="str">
        <f>HYPERLINK("http://www.genecards.org/cgi-bin/carddisp.pl?gene=RIMS2","RIMS2")</f>
        <v>RIMS2</v>
      </c>
      <c r="C5" s="8" t="str">
        <f>HYPERLINK("http://www.ncbi.nlm.nih.gov/nuccore/NM_001100117","NM_001100117")</f>
        <v>NM_001100117</v>
      </c>
      <c r="D5" s="1">
        <v>-1.501679539680481</v>
      </c>
      <c r="E5" s="1">
        <v>4.019671177957207E-5</v>
      </c>
      <c r="F5" s="1">
        <v>0.19216902554035187</v>
      </c>
      <c r="G5" s="1">
        <v>6.2332763671875</v>
      </c>
      <c r="H5" s="1">
        <v>6.8198533058166504</v>
      </c>
      <c r="I5" s="1">
        <v>6.1360297203063965</v>
      </c>
      <c r="J5" s="1">
        <v>6.2818994522094727</v>
      </c>
      <c r="K5" s="1">
        <v>6.2818994522094727</v>
      </c>
      <c r="L5" s="1">
        <v>6.7435541152954102</v>
      </c>
      <c r="M5" s="1">
        <v>6.8820114135742188</v>
      </c>
      <c r="N5" s="1">
        <v>6.8339943885803223</v>
      </c>
      <c r="O5" s="1" t="s">
        <v>112</v>
      </c>
      <c r="P5" s="1" t="s">
        <v>113</v>
      </c>
      <c r="Q5" s="1" t="s">
        <v>114</v>
      </c>
      <c r="R5" s="1" t="s">
        <v>115</v>
      </c>
      <c r="S5" s="1" t="s">
        <v>116</v>
      </c>
      <c r="T5" s="1" t="s">
        <v>39</v>
      </c>
      <c r="U5" s="1" t="s">
        <v>117</v>
      </c>
      <c r="V5" s="1" t="s">
        <v>118</v>
      </c>
      <c r="W5" s="1" t="s">
        <v>39</v>
      </c>
      <c r="X5" s="1" t="s">
        <v>119</v>
      </c>
      <c r="Y5" s="1" t="s">
        <v>39</v>
      </c>
    </row>
    <row r="6" spans="1:25" x14ac:dyDescent="0.2">
      <c r="A6" s="1" t="s">
        <v>120</v>
      </c>
      <c r="B6" s="8" t="str">
        <f>HYPERLINK("http://www.genecards.org/cgi-bin/carddisp.pl?gene=HAS2","HAS2")</f>
        <v>HAS2</v>
      </c>
      <c r="C6" s="8" t="str">
        <f>HYPERLINK("http://www.ncbi.nlm.nih.gov/nuccore/NM_005328","NM_005328")</f>
        <v>NM_005328</v>
      </c>
      <c r="D6" s="1">
        <v>-1.5174126625061035</v>
      </c>
      <c r="E6" s="1">
        <v>1.4468863373622298E-3</v>
      </c>
      <c r="F6" s="1">
        <v>0.35529109835624695</v>
      </c>
      <c r="G6" s="1">
        <v>5.3696293830871582</v>
      </c>
      <c r="H6" s="1">
        <v>5.9712429046630859</v>
      </c>
      <c r="I6" s="1">
        <v>5.3972840309143066</v>
      </c>
      <c r="J6" s="1">
        <v>5.4750142097473145</v>
      </c>
      <c r="K6" s="1">
        <v>5.2365894317626953</v>
      </c>
      <c r="L6" s="1">
        <v>5.7177104949951172</v>
      </c>
      <c r="M6" s="1">
        <v>6.0461397171020508</v>
      </c>
      <c r="N6" s="1">
        <v>6.1498780250549316</v>
      </c>
      <c r="O6" s="1" t="s">
        <v>121</v>
      </c>
      <c r="P6" s="1" t="s">
        <v>122</v>
      </c>
      <c r="Q6" s="1" t="s">
        <v>123</v>
      </c>
      <c r="R6" s="1" t="s">
        <v>124</v>
      </c>
      <c r="S6" s="1" t="s">
        <v>125</v>
      </c>
      <c r="T6" s="1" t="s">
        <v>126</v>
      </c>
      <c r="U6" s="1" t="s">
        <v>127</v>
      </c>
      <c r="V6" s="1" t="s">
        <v>128</v>
      </c>
      <c r="W6" s="1" t="s">
        <v>39</v>
      </c>
      <c r="X6" s="1" t="s">
        <v>129</v>
      </c>
      <c r="Y6" s="1" t="s">
        <v>130</v>
      </c>
    </row>
    <row r="7" spans="1:25" x14ac:dyDescent="0.2">
      <c r="A7" s="1" t="s">
        <v>131</v>
      </c>
      <c r="B7" s="8" t="str">
        <f>HYPERLINK("http://www.genecards.org/cgi-bin/carddisp.pl?gene=GPR116","GPR116")</f>
        <v>GPR116</v>
      </c>
      <c r="C7" s="8" t="str">
        <f>HYPERLINK("http://www.ncbi.nlm.nih.gov/nuccore/NM_001098518","NM_001098518")</f>
        <v>NM_001098518</v>
      </c>
      <c r="D7" s="1">
        <v>-1.6245673894882202</v>
      </c>
      <c r="E7" s="1">
        <v>2.9171150526963174E-4</v>
      </c>
      <c r="F7" s="1">
        <v>0.34486484527587891</v>
      </c>
      <c r="G7" s="1">
        <v>5.9361729621887207</v>
      </c>
      <c r="H7" s="1">
        <v>6.6362285614013672</v>
      </c>
      <c r="I7" s="1">
        <v>5.9676346778869629</v>
      </c>
      <c r="J7" s="1">
        <v>6.0131745338439941</v>
      </c>
      <c r="K7" s="1">
        <v>5.8277101516723633</v>
      </c>
      <c r="L7" s="1">
        <v>6.4078607559204102</v>
      </c>
      <c r="M7" s="1">
        <v>6.7135882377624512</v>
      </c>
      <c r="N7" s="1">
        <v>6.787236213684082</v>
      </c>
      <c r="O7" s="1" t="s">
        <v>132</v>
      </c>
      <c r="P7" s="1" t="s">
        <v>133</v>
      </c>
      <c r="Q7" s="1" t="s">
        <v>134</v>
      </c>
      <c r="R7" s="1" t="s">
        <v>135</v>
      </c>
      <c r="S7" s="1" t="s">
        <v>136</v>
      </c>
      <c r="T7" s="1" t="s">
        <v>39</v>
      </c>
      <c r="U7" s="1" t="s">
        <v>39</v>
      </c>
      <c r="V7" s="1" t="s">
        <v>137</v>
      </c>
      <c r="W7" s="1" t="s">
        <v>138</v>
      </c>
      <c r="X7" s="1" t="s">
        <v>139</v>
      </c>
      <c r="Y7" s="1" t="s">
        <v>140</v>
      </c>
    </row>
    <row r="8" spans="1:25" x14ac:dyDescent="0.2">
      <c r="A8" s="1" t="s">
        <v>141</v>
      </c>
      <c r="B8" s="8" t="str">
        <f>HYPERLINK("http://www.genecards.org/cgi-bin/carddisp.pl?gene=HAS2","HAS2")</f>
        <v>HAS2</v>
      </c>
      <c r="C8" s="8" t="str">
        <f>HYPERLINK("http://www.ncbi.nlm.nih.gov/nuccore/NM_005328","NM_005328")</f>
        <v>NM_005328</v>
      </c>
      <c r="D8" s="1">
        <v>-1.5365246534347534</v>
      </c>
      <c r="E8" s="1">
        <v>1.1379047064110637E-3</v>
      </c>
      <c r="F8" s="1">
        <v>0.35113418102264404</v>
      </c>
      <c r="G8" s="1">
        <v>4.5794868469238281</v>
      </c>
      <c r="H8" s="1">
        <v>5.19915771484375</v>
      </c>
      <c r="I8" s="1">
        <v>4.7128686904907227</v>
      </c>
      <c r="J8" s="1">
        <v>4.5237646102905273</v>
      </c>
      <c r="K8" s="1">
        <v>4.5018267631530762</v>
      </c>
      <c r="L8" s="1">
        <v>5.2637481689453125</v>
      </c>
      <c r="M8" s="1">
        <v>4.9494662284851074</v>
      </c>
      <c r="N8" s="1">
        <v>5.3842587471008301</v>
      </c>
      <c r="O8" s="1" t="s">
        <v>142</v>
      </c>
      <c r="P8" s="1" t="s">
        <v>122</v>
      </c>
      <c r="Q8" s="1" t="s">
        <v>123</v>
      </c>
      <c r="R8" s="1" t="s">
        <v>124</v>
      </c>
      <c r="S8" s="1" t="s">
        <v>125</v>
      </c>
      <c r="T8" s="1" t="s">
        <v>126</v>
      </c>
      <c r="U8" s="1" t="s">
        <v>127</v>
      </c>
      <c r="V8" s="1" t="s">
        <v>128</v>
      </c>
      <c r="W8" s="1" t="s">
        <v>39</v>
      </c>
      <c r="X8" s="1" t="s">
        <v>143</v>
      </c>
      <c r="Y8" s="1" t="s">
        <v>144</v>
      </c>
    </row>
    <row r="9" spans="1:25" x14ac:dyDescent="0.2">
      <c r="A9" s="1" t="s">
        <v>145</v>
      </c>
      <c r="B9" s="8" t="str">
        <f>HYPERLINK("http://www.genecards.org/cgi-bin/carddisp.pl?gene=PHAX","PHAX")</f>
        <v>PHAX</v>
      </c>
      <c r="C9" s="8" t="str">
        <f>HYPERLINK("http://www.ncbi.nlm.nih.gov/nuccore/NM_032177","NM_032177")</f>
        <v>NM_032177</v>
      </c>
      <c r="D9" s="1">
        <v>-1.5052628517150879</v>
      </c>
      <c r="E9" s="1">
        <v>1.846897229552269E-2</v>
      </c>
      <c r="F9" s="1">
        <v>0.4094146192073822</v>
      </c>
      <c r="G9" s="1">
        <v>6.0897002220153809</v>
      </c>
      <c r="H9" s="1">
        <v>6.679715633392334</v>
      </c>
      <c r="I9" s="1">
        <v>6.2776589393615723</v>
      </c>
      <c r="J9" s="1">
        <v>6.3709526062011719</v>
      </c>
      <c r="K9" s="1">
        <v>5.6204886436462402</v>
      </c>
      <c r="L9" s="1">
        <v>6.6265974044799805</v>
      </c>
      <c r="M9" s="1">
        <v>6.5610814094543457</v>
      </c>
      <c r="N9" s="1">
        <v>6.8514680862426758</v>
      </c>
      <c r="O9" s="1" t="s">
        <v>146</v>
      </c>
      <c r="P9" s="1" t="s">
        <v>147</v>
      </c>
      <c r="Q9" s="1" t="s">
        <v>148</v>
      </c>
      <c r="R9" s="1" t="s">
        <v>149</v>
      </c>
      <c r="S9" s="1" t="s">
        <v>150</v>
      </c>
      <c r="T9" s="1" t="s">
        <v>39</v>
      </c>
      <c r="U9" s="1" t="s">
        <v>151</v>
      </c>
      <c r="V9" s="1" t="s">
        <v>152</v>
      </c>
      <c r="W9" s="1" t="s">
        <v>39</v>
      </c>
      <c r="X9" s="1" t="s">
        <v>153</v>
      </c>
      <c r="Y9" s="1" t="s">
        <v>154</v>
      </c>
    </row>
    <row r="10" spans="1:25" x14ac:dyDescent="0.2">
      <c r="A10" s="1" t="s">
        <v>155</v>
      </c>
      <c r="B10" s="8" t="str">
        <f>HYPERLINK("http://www.genecards.org/cgi-bin/carddisp.pl?gene=NRK","NRK")</f>
        <v>NRK</v>
      </c>
      <c r="C10" s="8" t="str">
        <f>HYPERLINK("http://www.ncbi.nlm.nih.gov/nuccore/NM_198465","NM_198465")</f>
        <v>NM_198465</v>
      </c>
      <c r="D10" s="1">
        <v>-1.8835122585296631</v>
      </c>
      <c r="E10" s="1">
        <v>6.6440080991014838E-4</v>
      </c>
      <c r="F10" s="1">
        <v>0.34486484527587891</v>
      </c>
      <c r="G10" s="1">
        <v>4.0811796188354492</v>
      </c>
      <c r="H10" s="1">
        <v>4.9946050643920898</v>
      </c>
      <c r="I10" s="1">
        <v>4.2075839042663574</v>
      </c>
      <c r="J10" s="1">
        <v>4.2180166244506836</v>
      </c>
      <c r="K10" s="1">
        <v>3.8179390430450439</v>
      </c>
      <c r="L10" s="1">
        <v>4.730135440826416</v>
      </c>
      <c r="M10" s="1">
        <v>4.9850554466247559</v>
      </c>
      <c r="N10" s="1">
        <v>5.2686247825622559</v>
      </c>
      <c r="O10" s="1" t="s">
        <v>156</v>
      </c>
      <c r="P10" s="1" t="s">
        <v>157</v>
      </c>
      <c r="Q10" s="1" t="s">
        <v>158</v>
      </c>
      <c r="R10" s="1" t="s">
        <v>159</v>
      </c>
      <c r="S10" s="1" t="s">
        <v>160</v>
      </c>
      <c r="T10" s="1" t="s">
        <v>161</v>
      </c>
      <c r="U10" s="1" t="s">
        <v>162</v>
      </c>
      <c r="V10" s="1" t="s">
        <v>163</v>
      </c>
      <c r="W10" s="1" t="s">
        <v>39</v>
      </c>
      <c r="X10" s="1" t="s">
        <v>164</v>
      </c>
      <c r="Y10" s="1" t="s">
        <v>39</v>
      </c>
    </row>
    <row r="11" spans="1:25" x14ac:dyDescent="0.2">
      <c r="A11" s="1" t="s">
        <v>165</v>
      </c>
      <c r="B11" s="8" t="str">
        <f>HYPERLINK("http://www.genecards.org/cgi-bin/carddisp.pl?gene=SOX4","SOX4")</f>
        <v>SOX4</v>
      </c>
      <c r="C11" s="8" t="str">
        <f>HYPERLINK("http://www.ncbi.nlm.nih.gov/nuccore/NM_003107","NM_003107")</f>
        <v>NM_003107</v>
      </c>
      <c r="D11" s="1">
        <v>-1.5201168060302734</v>
      </c>
      <c r="E11" s="1">
        <v>8.3553168224170804E-4</v>
      </c>
      <c r="F11" s="1">
        <v>0.34728527069091797</v>
      </c>
      <c r="G11" s="1">
        <v>8.0711383819580078</v>
      </c>
      <c r="H11" s="1">
        <v>8.6753206253051758</v>
      </c>
      <c r="I11" s="1">
        <v>8.1528263092041016</v>
      </c>
      <c r="J11" s="1">
        <v>8.2409019470214844</v>
      </c>
      <c r="K11" s="1">
        <v>7.8196873664855957</v>
      </c>
      <c r="L11" s="1">
        <v>8.6122674942016602</v>
      </c>
      <c r="M11" s="1">
        <v>8.6803779602050781</v>
      </c>
      <c r="N11" s="1">
        <v>8.7333154678344727</v>
      </c>
      <c r="O11" s="1" t="s">
        <v>166</v>
      </c>
      <c r="P11" s="1" t="s">
        <v>167</v>
      </c>
      <c r="Q11" s="1" t="s">
        <v>168</v>
      </c>
      <c r="R11" s="1" t="s">
        <v>169</v>
      </c>
      <c r="S11" s="1" t="s">
        <v>170</v>
      </c>
      <c r="T11" s="1" t="s">
        <v>39</v>
      </c>
      <c r="U11" s="1" t="s">
        <v>171</v>
      </c>
      <c r="V11" s="1" t="s">
        <v>172</v>
      </c>
      <c r="W11" s="1" t="s">
        <v>39</v>
      </c>
      <c r="X11" s="1" t="s">
        <v>173</v>
      </c>
      <c r="Y11" s="1" t="s">
        <v>39</v>
      </c>
    </row>
    <row r="12" spans="1:25" x14ac:dyDescent="0.2">
      <c r="A12" s="1" t="s">
        <v>174</v>
      </c>
      <c r="B12" s="8" t="str">
        <f>HYPERLINK("http://www.genecards.org/cgi-bin/carddisp.pl?gene=CCDC109B","CCDC109B")</f>
        <v>CCDC109B</v>
      </c>
      <c r="C12" s="8" t="str">
        <f>HYPERLINK("http://www.ncbi.nlm.nih.gov/nuccore/NM_017918","NM_017918")</f>
        <v>NM_017918</v>
      </c>
      <c r="D12" s="1">
        <v>-1.5116245746612549</v>
      </c>
      <c r="E12" s="1">
        <v>1.9600588828325272E-2</v>
      </c>
      <c r="F12" s="1">
        <v>0.41226914525032043</v>
      </c>
      <c r="G12" s="1">
        <v>5.5041332244873047</v>
      </c>
      <c r="H12" s="1">
        <v>6.1002330780029297</v>
      </c>
      <c r="I12" s="1">
        <v>5.7056312561035156</v>
      </c>
      <c r="J12" s="1">
        <v>5.8110647201538086</v>
      </c>
      <c r="K12" s="1">
        <v>4.9957036972045898</v>
      </c>
      <c r="L12" s="1">
        <v>6.0312561988830566</v>
      </c>
      <c r="M12" s="1">
        <v>6.1203560829162598</v>
      </c>
      <c r="N12" s="1">
        <v>6.1490864753723145</v>
      </c>
      <c r="O12" s="1" t="s">
        <v>175</v>
      </c>
      <c r="P12" s="1" t="s">
        <v>176</v>
      </c>
      <c r="Q12" s="1" t="s">
        <v>177</v>
      </c>
      <c r="R12" s="1" t="s">
        <v>178</v>
      </c>
      <c r="S12" s="1" t="s">
        <v>179</v>
      </c>
      <c r="T12" s="1" t="s">
        <v>39</v>
      </c>
      <c r="U12" s="1" t="s">
        <v>39</v>
      </c>
      <c r="V12" s="1" t="s">
        <v>180</v>
      </c>
      <c r="W12" s="1" t="s">
        <v>39</v>
      </c>
      <c r="X12" s="1" t="s">
        <v>181</v>
      </c>
      <c r="Y12" s="1" t="s">
        <v>39</v>
      </c>
    </row>
  </sheetData>
  <mergeCells count="5">
    <mergeCell ref="B1:C1"/>
    <mergeCell ref="D1:F1"/>
    <mergeCell ref="G1:H1"/>
    <mergeCell ref="I1:N1"/>
    <mergeCell ref="O1:Y1"/>
  </mergeCells>
  <phoneticPr fontId="2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 low vs C_up</vt:lpstr>
      <vt:lpstr>T low vs C_dn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2016-11-21T01:14:34Z</dcterms:created>
  <dcterms:modified xsi:type="dcterms:W3CDTF">2016-11-21T01:14:35Z</dcterms:modified>
</cp:coreProperties>
</file>