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CACTMismatches\"/>
    </mc:Choice>
  </mc:AlternateContent>
  <xr:revisionPtr revIDLastSave="0" documentId="13_ncr:1_{C16842A9-7E3A-49FA-B34E-DB55D84CA64E}" xr6:coauthVersionLast="47" xr6:coauthVersionMax="47" xr10:uidLastSave="{00000000-0000-0000-0000-000000000000}"/>
  <bookViews>
    <workbookView xWindow="-108" yWindow="-108" windowWidth="23256" windowHeight="12456" xr2:uid="{8AC1D109-3969-461E-B91D-790C1D73089B}"/>
  </bookViews>
  <sheets>
    <sheet name="CACT Mismatche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0" i="3" l="1"/>
  <c r="P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P64" i="3" l="1"/>
  <c r="P63" i="3"/>
  <c r="P62" i="3"/>
  <c r="P61" i="3"/>
  <c r="P60" i="3"/>
  <c r="P59" i="3"/>
  <c r="P58" i="3"/>
  <c r="P57" i="3"/>
  <c r="P56" i="3"/>
  <c r="P55" i="3"/>
  <c r="P54" i="3"/>
  <c r="P53" i="3"/>
  <c r="P52" i="3"/>
  <c r="P51" i="3"/>
  <c r="P50" i="3"/>
  <c r="P49" i="3"/>
  <c r="P48" i="3"/>
  <c r="P47" i="3"/>
  <c r="P46" i="3"/>
  <c r="P45" i="3"/>
  <c r="P44" i="3"/>
  <c r="P43" i="3"/>
  <c r="P42" i="3"/>
  <c r="P41" i="3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</calcChain>
</file>

<file path=xl/sharedStrings.xml><?xml version="1.0" encoding="utf-8"?>
<sst xmlns="http://schemas.openxmlformats.org/spreadsheetml/2006/main" count="160" uniqueCount="42">
  <si>
    <t>Comp</t>
  </si>
  <si>
    <t>MR2</t>
  </si>
  <si>
    <t>MR3</t>
  </si>
  <si>
    <t>MR4</t>
  </si>
  <si>
    <t>MR5</t>
  </si>
  <si>
    <t>MR6</t>
  </si>
  <si>
    <t>M-1S-1</t>
  </si>
  <si>
    <t>MF2</t>
  </si>
  <si>
    <t>MF3</t>
  </si>
  <si>
    <t>MF4</t>
  </si>
  <si>
    <t>MF5</t>
  </si>
  <si>
    <t>MF6</t>
  </si>
  <si>
    <t>ME(2, 2)</t>
  </si>
  <si>
    <t>ME(2, 3)</t>
  </si>
  <si>
    <t>ME(2, 4)</t>
  </si>
  <si>
    <t>ME(2, 5)</t>
  </si>
  <si>
    <t>ME(2, 6)</t>
  </si>
  <si>
    <t>ME(3, 2)</t>
  </si>
  <si>
    <t>ME(3, 3)</t>
  </si>
  <si>
    <t>ME(3, 4)</t>
  </si>
  <si>
    <t>ME(3, 5)</t>
  </si>
  <si>
    <t>ME(3, 6)</t>
  </si>
  <si>
    <t>ME(4, 2)</t>
  </si>
  <si>
    <t>ME(4, 3)</t>
  </si>
  <si>
    <t>ME(4, 4)</t>
  </si>
  <si>
    <t>ME(4, 5)</t>
  </si>
  <si>
    <t>ME(4, 6)</t>
  </si>
  <si>
    <t>ME(5, 2)</t>
  </si>
  <si>
    <t>ME(5, 3)</t>
  </si>
  <si>
    <t>ME(5, 4)</t>
  </si>
  <si>
    <t>ME(5, 5)</t>
  </si>
  <si>
    <t>ME(5, 6)</t>
  </si>
  <si>
    <t>ME(6, 2)</t>
  </si>
  <si>
    <t>ME(6, 3)</t>
  </si>
  <si>
    <t>ME(6, 4)</t>
  </si>
  <si>
    <t>ME(6, 5)</t>
  </si>
  <si>
    <t>ME(6, 6)</t>
  </si>
  <si>
    <t>Normalised Results</t>
  </si>
  <si>
    <t>Invader</t>
  </si>
  <si>
    <t>Incumbent</t>
  </si>
  <si>
    <t>Mismatches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</si>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</sst>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E+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1" fontId="0" fillId="0" borderId="0" xfId="0" applyNumberFormat="1"/>
    <xf numFmtId="11" fontId="1" fillId="0" borderId="0" xfId="0" applyNumberFormat="1" applyFont="1"/>
    <xf numFmtId="2" fontId="0" fillId="0" borderId="0" xfId="0" applyNumberFormat="1"/>
    <xf numFmtId="0" fontId="1" fillId="0" borderId="0" xfId="0" applyFont="1" applyAlignment="1">
      <alignment horizontal="center" vertic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sz="1100" i="1"/>
              <a:t>Complementary reaction rate</a:t>
            </a:r>
          </a:p>
        </c:rich>
      </c:tx>
      <c:layout>
        <c:manualLayout>
          <c:xMode val="edge"/>
          <c:yMode val="edge"/>
          <c:x val="0.1886417989868828"/>
          <c:y val="0.285280668724843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139365625984102"/>
          <c:y val="3.5363150217400163E-2"/>
          <c:w val="0.79721398754147932"/>
          <c:h val="0.80887131155634751"/>
        </c:manualLayout>
      </c:layout>
      <c:scatterChart>
        <c:scatterStyle val="lineMarker"/>
        <c:varyColors val="0"/>
        <c:ser>
          <c:idx val="0"/>
          <c:order val="0"/>
          <c:tx>
            <c:v>MR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'CACT Mismatches'!$O$3:$O$7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'CACT Mismatches'!$P$3:$P$7</c:f>
              <c:numCache>
                <c:formatCode>0.0E+00</c:formatCode>
                <c:ptCount val="5"/>
                <c:pt idx="0">
                  <c:v>28.476190476190474</c:v>
                </c:pt>
                <c:pt idx="1">
                  <c:v>47.047619047619044</c:v>
                </c:pt>
                <c:pt idx="2">
                  <c:v>32.476190476190474</c:v>
                </c:pt>
                <c:pt idx="3">
                  <c:v>34.666666666666664</c:v>
                </c:pt>
                <c:pt idx="4">
                  <c:v>23.904761904761902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00-4AB6-AEFA-DC32041A152F}"/>
            </c:ext>
          </c:extLst>
        </c:ser>
        <c:ser>
          <c:idx val="1"/>
          <c:order val="1"/>
          <c:tx>
            <c:v>MF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2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'CACT Mismatches'!$N$8:$N$12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'CACT Mismatches'!$P$8:$P$12</c:f>
              <c:numCache>
                <c:formatCode>0.0E+00</c:formatCode>
                <c:ptCount val="5"/>
                <c:pt idx="0">
                  <c:v>8.3809523809523793E-4</c:v>
                </c:pt>
                <c:pt idx="1">
                  <c:v>1.2275132275132274E-3</c:v>
                </c:pt>
                <c:pt idx="2">
                  <c:v>1.1640211640211639E-3</c:v>
                </c:pt>
                <c:pt idx="3">
                  <c:v>7.6613756613756604E-4</c:v>
                </c:pt>
                <c:pt idx="4">
                  <c:v>5.8095238095238089E-4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500-4AB6-AEFA-DC32041A152F}"/>
            </c:ext>
          </c:extLst>
        </c:ser>
        <c:ser>
          <c:idx val="2"/>
          <c:order val="2"/>
          <c:tx>
            <c:v>ME(2,x)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3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'CACT Mismatches'!$N$13:$N$17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'CACT Mismatches'!$P$13:$P$17</c:f>
              <c:numCache>
                <c:formatCode>0.0E+00</c:formatCode>
                <c:ptCount val="5"/>
                <c:pt idx="0">
                  <c:v>1.3756613756613755E-2</c:v>
                </c:pt>
                <c:pt idx="1">
                  <c:v>0.10793650793650793</c:v>
                </c:pt>
                <c:pt idx="2" formatCode="0.00E+00">
                  <c:v>8.6984126984126969E-2</c:v>
                </c:pt>
                <c:pt idx="3">
                  <c:v>0.3121693121693121</c:v>
                </c:pt>
                <c:pt idx="4">
                  <c:v>0.1492063492063492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500-4AB6-AEFA-DC32041A152F}"/>
            </c:ext>
          </c:extLst>
        </c:ser>
        <c:ser>
          <c:idx val="3"/>
          <c:order val="3"/>
          <c:tx>
            <c:v>ME(3,x)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4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'CACT Mismatches'!$N$18:$N$22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'CACT Mismatches'!$P$18:$P$22</c:f>
              <c:numCache>
                <c:formatCode>0.0E+00</c:formatCode>
                <c:ptCount val="5"/>
                <c:pt idx="0">
                  <c:v>3.9788359788359783E-2</c:v>
                </c:pt>
                <c:pt idx="1">
                  <c:v>0.2899470899470899</c:v>
                </c:pt>
                <c:pt idx="2">
                  <c:v>0.22116402116402115</c:v>
                </c:pt>
                <c:pt idx="3">
                  <c:v>0.72804232804232805</c:v>
                </c:pt>
                <c:pt idx="4">
                  <c:v>0.38095238095238088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500-4AB6-AEFA-DC32041A152F}"/>
            </c:ext>
          </c:extLst>
        </c:ser>
        <c:ser>
          <c:idx val="4"/>
          <c:order val="4"/>
          <c:tx>
            <c:v>ME(4,x)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5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'CACT Mismatches'!$N$23:$N$27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'CACT Mismatches'!$P$23:$P$27</c:f>
              <c:numCache>
                <c:formatCode>0.0E+00</c:formatCode>
                <c:ptCount val="5"/>
                <c:pt idx="0">
                  <c:v>3.8412698412698405E-2</c:v>
                </c:pt>
                <c:pt idx="1">
                  <c:v>0.29312169312169306</c:v>
                </c:pt>
                <c:pt idx="2">
                  <c:v>0.22116402116402115</c:v>
                </c:pt>
                <c:pt idx="3" formatCode="General">
                  <c:v>0.68994708994708986</c:v>
                </c:pt>
                <c:pt idx="4" formatCode="0.00E+00">
                  <c:v>0.419047619047619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500-4AB6-AEFA-DC32041A152F}"/>
            </c:ext>
          </c:extLst>
        </c:ser>
        <c:ser>
          <c:idx val="5"/>
          <c:order val="5"/>
          <c:tx>
            <c:v>ME(5,x)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6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'CACT Mismatches'!$N$28:$N$32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'CACT Mismatches'!$P$28:$P$32</c:f>
              <c:numCache>
                <c:formatCode>General</c:formatCode>
                <c:ptCount val="5"/>
                <c:pt idx="0">
                  <c:v>1.1322751322751319E-2</c:v>
                </c:pt>
                <c:pt idx="1">
                  <c:v>9.8306878306878301E-2</c:v>
                </c:pt>
                <c:pt idx="2">
                  <c:v>7.1746031746031738E-2</c:v>
                </c:pt>
                <c:pt idx="3">
                  <c:v>0.27619047619047615</c:v>
                </c:pt>
                <c:pt idx="4">
                  <c:v>0.17671957671957669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500-4AB6-AEFA-DC32041A152F}"/>
            </c:ext>
          </c:extLst>
        </c:ser>
        <c:ser>
          <c:idx val="6"/>
          <c:order val="6"/>
          <c:tx>
            <c:v>ME(6,x)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1">
                  <a:lumMod val="60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'CACT Mismatches'!$N$33:$N$37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'CACT Mismatches'!$P$33:$P$37</c:f>
              <c:numCache>
                <c:formatCode>General</c:formatCode>
                <c:ptCount val="5"/>
                <c:pt idx="0">
                  <c:v>1.0486772486772485E-2</c:v>
                </c:pt>
                <c:pt idx="1">
                  <c:v>8.9523809523809506E-2</c:v>
                </c:pt>
                <c:pt idx="2">
                  <c:v>6.232804232804233E-2</c:v>
                </c:pt>
                <c:pt idx="3">
                  <c:v>0.26137566137566132</c:v>
                </c:pt>
                <c:pt idx="4">
                  <c:v>0.16402116402116401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500-4AB6-AEFA-DC32041A15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3403808"/>
        <c:axId val="1716825104"/>
      </c:scatterChart>
      <c:valAx>
        <c:axId val="1023403808"/>
        <c:scaling>
          <c:orientation val="minMax"/>
          <c:max val="6.5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Mismatch Location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19050" cap="flat" cmpd="sng" algn="ctr">
            <a:solidFill>
              <a:schemeClr val="tx1"/>
            </a:solidFill>
            <a:prstDash val="dash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6825104"/>
        <c:crosses val="autoZero"/>
        <c:crossBetween val="midCat"/>
        <c:majorUnit val="1"/>
      </c:valAx>
      <c:valAx>
        <c:axId val="1716825104"/>
        <c:scaling>
          <c:logBase val="10"/>
          <c:orientation val="minMax"/>
          <c:max val="1000"/>
          <c:min val="1.0000000000000004E-5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Reaction Rates Normalised Against Complementary Reaction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3403808"/>
        <c:crosses val="autoZero"/>
        <c:crossBetween val="midCat"/>
      </c:valAx>
      <c:spPr>
        <a:noFill/>
        <a:ln w="19050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sz="1100" i="1"/>
              <a:t>MR*MF reaction rate</a:t>
            </a:r>
          </a:p>
        </c:rich>
      </c:tx>
      <c:layout>
        <c:manualLayout>
          <c:xMode val="edge"/>
          <c:yMode val="edge"/>
          <c:x val="0.78964757841010491"/>
          <c:y val="0.597306400142640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139365625984102"/>
          <c:y val="9.1824949235858697E-2"/>
          <c:w val="0.79721398754147932"/>
          <c:h val="0.75240951253788879"/>
        </c:manualLayout>
      </c:layout>
      <c:scatterChart>
        <c:scatterStyle val="lineMarker"/>
        <c:varyColors val="0"/>
        <c:ser>
          <c:idx val="2"/>
          <c:order val="0"/>
          <c:tx>
            <c:v>ME(2,x)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3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'CACT Mismatches'!$N$40:$N$44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'CACT Mismatches'!$Q$40:$Q$44</c:f>
              <c:numCache>
                <c:formatCode>0.0E+00</c:formatCode>
                <c:ptCount val="5"/>
                <c:pt idx="0">
                  <c:v>0.57641633728590258</c:v>
                </c:pt>
                <c:pt idx="1">
                  <c:v>3.0878791373543999</c:v>
                </c:pt>
                <c:pt idx="2">
                  <c:v>2.6242018850714501</c:v>
                </c:pt>
                <c:pt idx="3">
                  <c:v>14.308745542231009</c:v>
                </c:pt>
                <c:pt idx="4">
                  <c:v>9.0191348209879951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A1-46F7-A0E0-F4C3CB56EA1A}"/>
            </c:ext>
          </c:extLst>
        </c:ser>
        <c:ser>
          <c:idx val="3"/>
          <c:order val="1"/>
          <c:tx>
            <c:v>ME(3,x)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solidFill>
                <a:schemeClr val="accent4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'CACT Mismatches'!$N$45:$N$49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'CACT Mismatches'!$Q$45:$Q$49</c:f>
              <c:numCache>
                <c:formatCode>0.0E+00</c:formatCode>
                <c:ptCount val="5"/>
                <c:pt idx="0">
                  <c:v>1.009078640657588</c:v>
                </c:pt>
                <c:pt idx="1">
                  <c:v>5.0205919307552707</c:v>
                </c:pt>
                <c:pt idx="2">
                  <c:v>4.0384615384615383</c:v>
                </c:pt>
                <c:pt idx="3">
                  <c:v>20.19817925604492</c:v>
                </c:pt>
                <c:pt idx="4">
                  <c:v>13.937744740160614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A1-46F7-A0E0-F4C3CB56EA1A}"/>
            </c:ext>
          </c:extLst>
        </c:ser>
        <c:ser>
          <c:idx val="4"/>
          <c:order val="2"/>
          <c:tx>
            <c:v>ME(4,x)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5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'CACT Mismatches'!$N$50:$N$54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'CACT Mismatches'!$Q$50:$Q$54</c:f>
              <c:numCache>
                <c:formatCode>0.0E+00</c:formatCode>
                <c:ptCount val="5"/>
                <c:pt idx="0">
                  <c:v>1.4112903225806452</c:v>
                </c:pt>
                <c:pt idx="1">
                  <c:v>7.3528668217211042</c:v>
                </c:pt>
                <c:pt idx="2">
                  <c:v>5.8504398826979473</c:v>
                </c:pt>
                <c:pt idx="3">
                  <c:v>27.729622008716646</c:v>
                </c:pt>
                <c:pt idx="4">
                  <c:v>22.210470650449501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A1-46F7-A0E0-F4C3CB56EA1A}"/>
            </c:ext>
          </c:extLst>
        </c:ser>
        <c:ser>
          <c:idx val="5"/>
          <c:order val="3"/>
          <c:tx>
            <c:v>ME(5,x)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accent6"/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'CACT Mismatches'!$N$55:$N$59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'CACT Mismatches'!$Q$55:$Q$59</c:f>
              <c:numCache>
                <c:formatCode>0.0E+00</c:formatCode>
                <c:ptCount val="5"/>
                <c:pt idx="0">
                  <c:v>0.38971445221445222</c:v>
                </c:pt>
                <c:pt idx="1">
                  <c:v>2.3101790450928386</c:v>
                </c:pt>
                <c:pt idx="2">
                  <c:v>1.7779720279720279</c:v>
                </c:pt>
                <c:pt idx="3">
                  <c:v>10.3989587760306</c:v>
                </c:pt>
                <c:pt idx="4">
                  <c:v>8.7746952501050863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3A1-46F7-A0E0-F4C3CB56EA1A}"/>
            </c:ext>
          </c:extLst>
        </c:ser>
        <c:ser>
          <c:idx val="6"/>
          <c:order val="4"/>
          <c:tx>
            <c:v>ME(6,x)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1">
                  <a:lumMod val="60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'CACT Mismatches'!$N$60:$N$64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'CACT Mismatches'!$Q$60:$Q$64</c:f>
              <c:numCache>
                <c:formatCode>0.0E+00</c:formatCode>
                <c:ptCount val="5"/>
                <c:pt idx="0">
                  <c:v>0.52343655680309076</c:v>
                </c:pt>
                <c:pt idx="1">
                  <c:v>3.0508998488803409</c:v>
                </c:pt>
                <c:pt idx="2">
                  <c:v>2.239949293734155</c:v>
                </c:pt>
                <c:pt idx="3">
                  <c:v>14.271642710924258</c:v>
                </c:pt>
                <c:pt idx="4">
                  <c:v>11.810680774171077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A1-46F7-A0E0-F4C3CB56E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3403808"/>
        <c:axId val="1716825104"/>
      </c:scatterChart>
      <c:valAx>
        <c:axId val="1023403808"/>
        <c:scaling>
          <c:orientation val="minMax"/>
          <c:max val="6.5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Mismatch Location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19050" cap="flat" cmpd="sng" algn="ctr">
            <a:solidFill>
              <a:schemeClr val="tx1"/>
            </a:solidFill>
            <a:prstDash val="dash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6825104"/>
        <c:crosses val="autoZero"/>
        <c:crossBetween val="midCat"/>
        <c:majorUnit val="1"/>
      </c:valAx>
      <c:valAx>
        <c:axId val="1716825104"/>
        <c:scaling>
          <c:logBase val="10"/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0" i="0" u="none" strike="noStrike" kern="1200" baseline="0">
                    <a:solidFill>
                      <a:sysClr val="windowText" lastClr="000000"/>
                    </a:solidFill>
                    <a:effectLst/>
                  </a:rPr>
                  <a:t>Normalised CT/CA Mismatch Outputs</a:t>
                </a:r>
              </a:p>
              <a:p>
                <a:pPr>
                  <a:defRPr/>
                </a:pPr>
                <a:r>
                  <a:rPr lang="en-GB" sz="1200" b="0" i="0" u="none" strike="noStrike" kern="1200" baseline="0">
                    <a:solidFill>
                      <a:sysClr val="windowText" lastClr="000000"/>
                    </a:solidFill>
                    <a:effectLst/>
                  </a:rPr>
                  <a:t>(𝑘</a:t>
                </a:r>
                <a:r>
                  <a:rPr lang="en-GB" sz="1200" b="0" i="0" u="none" strike="noStrike" kern="1200" baseline="-25000">
                    <a:solidFill>
                      <a:sysClr val="windowText" lastClr="000000"/>
                    </a:solidFill>
                    <a:effectLst/>
                  </a:rPr>
                  <a:t>ME</a:t>
                </a:r>
                <a:r>
                  <a:rPr lang="en-GB" sz="1200" b="0" i="0" u="none" strike="noStrike" kern="1200" baseline="0">
                    <a:solidFill>
                      <a:sysClr val="windowText" lastClr="000000"/>
                    </a:solidFill>
                    <a:effectLst/>
                  </a:rPr>
                  <a:t>  ⁄  𝑘</a:t>
                </a:r>
                <a:r>
                  <a:rPr lang="en-GB" sz="1200" b="0" i="0" u="none" strike="noStrike" kern="1200" baseline="-25000">
                    <a:solidFill>
                      <a:sysClr val="windowText" lastClr="000000"/>
                    </a:solidFill>
                    <a:effectLst/>
                  </a:rPr>
                  <a:t>MF</a:t>
                </a:r>
                <a:r>
                  <a:rPr lang="en-GB" sz="1200" b="0" i="0" u="none" strike="noStrike" kern="1200" baseline="0">
                    <a:solidFill>
                      <a:sysClr val="windowText" lastClr="000000"/>
                    </a:solidFill>
                    <a:effectLst/>
                  </a:rPr>
                  <a:t> * 𝑘</a:t>
                </a:r>
                <a:r>
                  <a:rPr lang="en-GB" sz="1200" b="0" i="0" u="none" strike="noStrike" kern="1200" baseline="-25000">
                    <a:solidFill>
                      <a:sysClr val="windowText" lastClr="000000"/>
                    </a:solidFill>
                    <a:effectLst/>
                  </a:rPr>
                  <a:t>MR</a:t>
                </a:r>
                <a:r>
                  <a:rPr lang="en-GB" sz="1200" b="0" i="0" u="none" strike="noStrike" kern="1200" baseline="0">
                    <a:solidFill>
                      <a:sysClr val="windowText" lastClr="000000"/>
                    </a:solidFill>
                    <a:effectLst/>
                  </a:rPr>
                  <a:t>)</a:t>
                </a:r>
                <a:endParaRPr lang="en-GB" sz="1200" b="0" i="0" u="none" strike="noStrike" kern="1200" baseline="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3403808"/>
        <c:crossesAt val="1"/>
        <c:crossBetween val="midCat"/>
      </c:valAx>
      <c:spPr>
        <a:noFill/>
        <a:ln w="19050">
          <a:solidFill>
            <a:sysClr val="windowText" lastClr="000000"/>
          </a:solidFill>
        </a:ln>
        <a:effectLst/>
      </c:spPr>
    </c:plotArea>
    <c:legend>
      <c:legendPos val="t"/>
      <c:layout>
        <c:manualLayout>
          <c:xMode val="edge"/>
          <c:yMode val="edge"/>
          <c:x val="0.51435936163009055"/>
          <c:y val="4.2881250517702987E-2"/>
          <c:w val="0.45073519256258671"/>
          <c:h val="5.5545727973463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129702</xdr:colOff>
      <xdr:row>3</xdr:row>
      <xdr:rowOff>103762</xdr:rowOff>
    </xdr:from>
    <xdr:to>
      <xdr:col>30</xdr:col>
      <xdr:colOff>356680</xdr:colOff>
      <xdr:row>26</xdr:row>
      <xdr:rowOff>89171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16B7788-841C-1DD7-EDF9-D8B23C0772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445850</xdr:colOff>
      <xdr:row>38</xdr:row>
      <xdr:rowOff>64851</xdr:rowOff>
    </xdr:from>
    <xdr:to>
      <xdr:col>30</xdr:col>
      <xdr:colOff>64849</xdr:colOff>
      <xdr:row>61</xdr:row>
      <xdr:rowOff>50261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8DCCDD2-6E9F-431B-9A61-53E30ADCDC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9F80A-2B0C-48F7-89F3-EE3592DF20B7}">
  <dimension ref="A1:T86"/>
  <sheetViews>
    <sheetView tabSelected="1" topLeftCell="M34" zoomScale="94" workbookViewId="0">
      <selection activeCell="AE48" sqref="AE48"/>
    </sheetView>
  </sheetViews>
  <sheetFormatPr defaultRowHeight="14.4" x14ac:dyDescent="0.3"/>
  <cols>
    <col min="1" max="1" width="14.77734375" style="1" customWidth="1"/>
    <col min="2" max="6" width="8.88671875" style="2"/>
    <col min="7" max="7" width="17.109375" customWidth="1"/>
    <col min="8" max="9" width="10.33203125" customWidth="1"/>
    <col min="13" max="13" width="17.109375" style="5" customWidth="1"/>
    <col min="14" max="15" width="8.88671875" style="5"/>
  </cols>
  <sheetData>
    <row r="1" spans="1:17" x14ac:dyDescent="0.3">
      <c r="B1" s="3" t="s">
        <v>6</v>
      </c>
      <c r="C1" s="3"/>
      <c r="D1" s="3"/>
      <c r="E1" s="3"/>
      <c r="F1" s="3"/>
      <c r="H1" s="1" t="s">
        <v>40</v>
      </c>
      <c r="I1" s="1"/>
      <c r="N1" s="5" t="s">
        <v>40</v>
      </c>
    </row>
    <row r="2" spans="1:17" x14ac:dyDescent="0.3">
      <c r="A2" s="1" t="s">
        <v>0</v>
      </c>
      <c r="B2" s="2">
        <v>2100</v>
      </c>
      <c r="H2" s="1" t="s">
        <v>38</v>
      </c>
      <c r="I2" s="1" t="s">
        <v>39</v>
      </c>
      <c r="J2" s="1" t="s">
        <v>37</v>
      </c>
      <c r="K2" s="2"/>
      <c r="N2" s="5" t="s">
        <v>38</v>
      </c>
      <c r="O2" s="5" t="s">
        <v>39</v>
      </c>
      <c r="P2" s="1" t="s">
        <v>37</v>
      </c>
    </row>
    <row r="3" spans="1:17" x14ac:dyDescent="0.3">
      <c r="A3" s="1" t="s">
        <v>1</v>
      </c>
      <c r="B3" s="2">
        <v>59800</v>
      </c>
      <c r="G3" s="1" t="s">
        <v>1</v>
      </c>
      <c r="H3" s="5" t="s">
        <v>41</v>
      </c>
      <c r="I3" s="5">
        <v>2</v>
      </c>
      <c r="J3" s="2">
        <f>B3/$B$2</f>
        <v>28.476190476190474</v>
      </c>
      <c r="M3" s="5" t="s">
        <v>1</v>
      </c>
      <c r="N3" s="5" t="s">
        <v>41</v>
      </c>
      <c r="O3" s="5">
        <v>2</v>
      </c>
      <c r="P3" s="6">
        <v>28.476190476190474</v>
      </c>
    </row>
    <row r="4" spans="1:17" x14ac:dyDescent="0.3">
      <c r="A4" s="1" t="s">
        <v>2</v>
      </c>
      <c r="B4" s="2">
        <v>98799.999999999985</v>
      </c>
      <c r="G4" s="1" t="s">
        <v>2</v>
      </c>
      <c r="H4" s="5" t="s">
        <v>41</v>
      </c>
      <c r="I4" s="5">
        <v>3</v>
      </c>
      <c r="J4" s="2">
        <f t="shared" ref="J4:J37" si="0">B4/$B$2</f>
        <v>47.047619047619044</v>
      </c>
      <c r="M4" s="5" t="s">
        <v>2</v>
      </c>
      <c r="N4" s="5" t="s">
        <v>41</v>
      </c>
      <c r="O4" s="5">
        <v>3</v>
      </c>
      <c r="P4" s="6">
        <v>47.047619047619044</v>
      </c>
    </row>
    <row r="5" spans="1:17" x14ac:dyDescent="0.3">
      <c r="A5" s="1" t="s">
        <v>3</v>
      </c>
      <c r="B5" s="2">
        <v>68200</v>
      </c>
      <c r="G5" s="1" t="s">
        <v>3</v>
      </c>
      <c r="H5" s="5" t="s">
        <v>41</v>
      </c>
      <c r="I5" s="5">
        <v>4</v>
      </c>
      <c r="J5" s="2">
        <f t="shared" si="0"/>
        <v>32.476190476190474</v>
      </c>
      <c r="K5" s="2"/>
      <c r="L5" s="2"/>
      <c r="M5" s="5" t="s">
        <v>3</v>
      </c>
      <c r="N5" s="5" t="s">
        <v>41</v>
      </c>
      <c r="O5" s="5">
        <v>4</v>
      </c>
      <c r="P5" s="6">
        <v>32.476190476190474</v>
      </c>
      <c r="Q5" s="2"/>
    </row>
    <row r="6" spans="1:17" x14ac:dyDescent="0.3">
      <c r="A6" s="1" t="s">
        <v>4</v>
      </c>
      <c r="B6" s="2">
        <v>72800</v>
      </c>
      <c r="G6" s="1" t="s">
        <v>4</v>
      </c>
      <c r="H6" s="5" t="s">
        <v>41</v>
      </c>
      <c r="I6" s="5">
        <v>5</v>
      </c>
      <c r="J6" s="2">
        <f t="shared" si="0"/>
        <v>34.666666666666664</v>
      </c>
      <c r="K6" s="2"/>
      <c r="L6" s="2"/>
      <c r="M6" s="5" t="s">
        <v>4</v>
      </c>
      <c r="N6" s="5" t="s">
        <v>41</v>
      </c>
      <c r="O6" s="5">
        <v>5</v>
      </c>
      <c r="P6" s="6">
        <v>34.666666666666664</v>
      </c>
      <c r="Q6" s="2"/>
    </row>
    <row r="7" spans="1:17" x14ac:dyDescent="0.3">
      <c r="A7" s="1" t="s">
        <v>5</v>
      </c>
      <c r="B7" s="2">
        <v>50199.999999999993</v>
      </c>
      <c r="G7" s="1" t="s">
        <v>5</v>
      </c>
      <c r="H7" s="5" t="s">
        <v>41</v>
      </c>
      <c r="I7" s="5">
        <v>6</v>
      </c>
      <c r="J7" s="2">
        <f t="shared" si="0"/>
        <v>23.904761904761902</v>
      </c>
      <c r="K7" s="2"/>
      <c r="L7" s="2"/>
      <c r="M7" s="5" t="s">
        <v>5</v>
      </c>
      <c r="N7" s="5" t="s">
        <v>41</v>
      </c>
      <c r="O7" s="5">
        <v>6</v>
      </c>
      <c r="P7" s="6">
        <v>23.904761904761902</v>
      </c>
      <c r="Q7" s="2"/>
    </row>
    <row r="8" spans="1:17" x14ac:dyDescent="0.3">
      <c r="A8" s="1" t="s">
        <v>7</v>
      </c>
      <c r="B8" s="2">
        <v>1.7599999999999996</v>
      </c>
      <c r="G8" s="1" t="s">
        <v>7</v>
      </c>
      <c r="H8" s="5">
        <v>2</v>
      </c>
      <c r="I8" s="5" t="s">
        <v>41</v>
      </c>
      <c r="J8" s="2">
        <f t="shared" si="0"/>
        <v>8.3809523809523793E-4</v>
      </c>
      <c r="K8" s="2"/>
      <c r="L8" s="2"/>
      <c r="M8" s="5" t="s">
        <v>7</v>
      </c>
      <c r="N8" s="5">
        <v>2</v>
      </c>
      <c r="O8" s="5" t="s">
        <v>41</v>
      </c>
      <c r="P8" s="6">
        <v>8.3809523809523793E-4</v>
      </c>
      <c r="Q8" s="2"/>
    </row>
    <row r="9" spans="1:17" x14ac:dyDescent="0.3">
      <c r="A9" s="1" t="s">
        <v>8</v>
      </c>
      <c r="B9" s="2">
        <v>2.5777777777777775</v>
      </c>
      <c r="G9" s="1" t="s">
        <v>8</v>
      </c>
      <c r="H9" s="5">
        <v>3</v>
      </c>
      <c r="I9" s="5" t="s">
        <v>41</v>
      </c>
      <c r="J9" s="2">
        <f t="shared" si="0"/>
        <v>1.2275132275132274E-3</v>
      </c>
      <c r="K9" s="2"/>
      <c r="L9" s="2"/>
      <c r="M9" s="5" t="s">
        <v>8</v>
      </c>
      <c r="N9" s="5">
        <v>3</v>
      </c>
      <c r="O9" s="5" t="s">
        <v>41</v>
      </c>
      <c r="P9" s="6">
        <v>1.2275132275132274E-3</v>
      </c>
      <c r="Q9" s="2"/>
    </row>
    <row r="10" spans="1:17" x14ac:dyDescent="0.3">
      <c r="A10" s="1" t="s">
        <v>9</v>
      </c>
      <c r="B10" s="2">
        <v>2.4444444444444442</v>
      </c>
      <c r="G10" s="1" t="s">
        <v>9</v>
      </c>
      <c r="H10" s="5">
        <v>4</v>
      </c>
      <c r="I10" s="5" t="s">
        <v>41</v>
      </c>
      <c r="J10" s="2">
        <f t="shared" si="0"/>
        <v>1.1640211640211639E-3</v>
      </c>
      <c r="M10" s="5" t="s">
        <v>9</v>
      </c>
      <c r="N10" s="5">
        <v>4</v>
      </c>
      <c r="O10" s="5" t="s">
        <v>41</v>
      </c>
      <c r="P10" s="6">
        <v>1.1640211640211639E-3</v>
      </c>
    </row>
    <row r="11" spans="1:17" x14ac:dyDescent="0.3">
      <c r="A11" s="1" t="s">
        <v>10</v>
      </c>
      <c r="B11" s="2">
        <v>1.6088888888888886</v>
      </c>
      <c r="G11" s="1" t="s">
        <v>10</v>
      </c>
      <c r="H11" s="5">
        <v>5</v>
      </c>
      <c r="I11" s="5" t="s">
        <v>41</v>
      </c>
      <c r="J11" s="2">
        <f t="shared" si="0"/>
        <v>7.6613756613756604E-4</v>
      </c>
      <c r="M11" s="5" t="s">
        <v>10</v>
      </c>
      <c r="N11" s="5">
        <v>5</v>
      </c>
      <c r="O11" s="5" t="s">
        <v>41</v>
      </c>
      <c r="P11" s="6">
        <v>7.6613756613756604E-4</v>
      </c>
    </row>
    <row r="12" spans="1:17" x14ac:dyDescent="0.3">
      <c r="A12" s="1" t="s">
        <v>11</v>
      </c>
      <c r="B12" s="2">
        <v>1.22</v>
      </c>
      <c r="G12" s="1" t="s">
        <v>11</v>
      </c>
      <c r="H12" s="5">
        <v>6</v>
      </c>
      <c r="I12" s="5" t="s">
        <v>41</v>
      </c>
      <c r="J12" s="2">
        <f t="shared" si="0"/>
        <v>5.8095238095238089E-4</v>
      </c>
      <c r="M12" s="5" t="s">
        <v>11</v>
      </c>
      <c r="N12" s="5">
        <v>6</v>
      </c>
      <c r="O12" s="5" t="s">
        <v>41</v>
      </c>
      <c r="P12" s="6">
        <v>5.8095238095238089E-4</v>
      </c>
    </row>
    <row r="13" spans="1:17" x14ac:dyDescent="0.3">
      <c r="A13" s="1" t="s">
        <v>12</v>
      </c>
      <c r="B13" s="2">
        <v>28.888888888888886</v>
      </c>
      <c r="G13" s="1" t="s">
        <v>12</v>
      </c>
      <c r="H13" s="5">
        <v>2</v>
      </c>
      <c r="I13" s="5">
        <v>2</v>
      </c>
      <c r="J13" s="2">
        <f t="shared" si="0"/>
        <v>1.3756613756613755E-2</v>
      </c>
      <c r="M13" s="5" t="s">
        <v>12</v>
      </c>
      <c r="N13" s="5">
        <v>2</v>
      </c>
      <c r="O13" s="5">
        <v>2</v>
      </c>
      <c r="P13" s="6">
        <v>1.3756613756613755E-2</v>
      </c>
    </row>
    <row r="14" spans="1:17" x14ac:dyDescent="0.3">
      <c r="A14" s="1" t="s">
        <v>13</v>
      </c>
      <c r="B14" s="2">
        <v>83.555555555555543</v>
      </c>
      <c r="G14" s="1" t="s">
        <v>13</v>
      </c>
      <c r="H14" s="5">
        <v>2</v>
      </c>
      <c r="I14" s="5">
        <v>3</v>
      </c>
      <c r="J14" s="2">
        <f t="shared" si="0"/>
        <v>3.9788359788359783E-2</v>
      </c>
      <c r="M14" s="5" t="s">
        <v>17</v>
      </c>
      <c r="N14" s="5">
        <v>3</v>
      </c>
      <c r="O14" s="5">
        <v>2</v>
      </c>
      <c r="P14" s="6">
        <v>0.10793650793650793</v>
      </c>
    </row>
    <row r="15" spans="1:17" x14ac:dyDescent="0.3">
      <c r="A15" s="1" t="s">
        <v>14</v>
      </c>
      <c r="B15" s="2">
        <v>80.666666666666657</v>
      </c>
      <c r="G15" s="1" t="s">
        <v>14</v>
      </c>
      <c r="H15" s="5">
        <v>2</v>
      </c>
      <c r="I15" s="5">
        <v>4</v>
      </c>
      <c r="J15" s="2">
        <f t="shared" si="0"/>
        <v>3.8412698412698405E-2</v>
      </c>
      <c r="M15" s="5" t="s">
        <v>22</v>
      </c>
      <c r="N15" s="5">
        <v>4</v>
      </c>
      <c r="O15" s="5">
        <v>2</v>
      </c>
      <c r="P15" s="2">
        <v>8.6984126984126969E-2</v>
      </c>
    </row>
    <row r="16" spans="1:17" x14ac:dyDescent="0.3">
      <c r="A16" s="1" t="s">
        <v>15</v>
      </c>
      <c r="B16" s="2">
        <v>23.777777777777771</v>
      </c>
      <c r="G16" s="1" t="s">
        <v>15</v>
      </c>
      <c r="H16" s="5">
        <v>2</v>
      </c>
      <c r="I16" s="5">
        <v>5</v>
      </c>
      <c r="J16" s="2">
        <f t="shared" si="0"/>
        <v>1.1322751322751319E-2</v>
      </c>
      <c r="M16" s="5" t="s">
        <v>27</v>
      </c>
      <c r="N16" s="5">
        <v>5</v>
      </c>
      <c r="O16" s="5">
        <v>2</v>
      </c>
      <c r="P16" s="6">
        <v>0.3121693121693121</v>
      </c>
    </row>
    <row r="17" spans="1:16" x14ac:dyDescent="0.3">
      <c r="A17" s="1" t="s">
        <v>16</v>
      </c>
      <c r="B17" s="2">
        <v>22.022222222222219</v>
      </c>
      <c r="G17" s="1" t="s">
        <v>16</v>
      </c>
      <c r="H17" s="5">
        <v>2</v>
      </c>
      <c r="I17" s="5">
        <v>6</v>
      </c>
      <c r="J17" s="2">
        <f t="shared" si="0"/>
        <v>1.0486772486772485E-2</v>
      </c>
      <c r="M17" s="5" t="s">
        <v>32</v>
      </c>
      <c r="N17" s="5">
        <v>6</v>
      </c>
      <c r="O17" s="5">
        <v>2</v>
      </c>
      <c r="P17" s="6">
        <v>0.1492063492063492</v>
      </c>
    </row>
    <row r="18" spans="1:16" x14ac:dyDescent="0.3">
      <c r="A18" s="1" t="s">
        <v>17</v>
      </c>
      <c r="B18" s="2">
        <v>226.66666666666666</v>
      </c>
      <c r="G18" s="1" t="s">
        <v>17</v>
      </c>
      <c r="H18" s="5">
        <v>3</v>
      </c>
      <c r="I18" s="5">
        <v>2</v>
      </c>
      <c r="J18" s="2">
        <f t="shared" si="0"/>
        <v>0.10793650793650793</v>
      </c>
      <c r="M18" s="5" t="s">
        <v>13</v>
      </c>
      <c r="N18" s="5">
        <v>2</v>
      </c>
      <c r="O18" s="5">
        <v>3</v>
      </c>
      <c r="P18" s="6">
        <v>3.9788359788359783E-2</v>
      </c>
    </row>
    <row r="19" spans="1:16" x14ac:dyDescent="0.3">
      <c r="A19" s="1" t="s">
        <v>18</v>
      </c>
      <c r="B19" s="2">
        <v>608.8888888888888</v>
      </c>
      <c r="G19" s="1" t="s">
        <v>18</v>
      </c>
      <c r="H19" s="5">
        <v>3</v>
      </c>
      <c r="I19" s="5">
        <v>3</v>
      </c>
      <c r="J19" s="2">
        <f t="shared" si="0"/>
        <v>0.2899470899470899</v>
      </c>
      <c r="M19" s="5" t="s">
        <v>18</v>
      </c>
      <c r="N19" s="5">
        <v>3</v>
      </c>
      <c r="O19" s="5">
        <v>3</v>
      </c>
      <c r="P19" s="6">
        <v>0.2899470899470899</v>
      </c>
    </row>
    <row r="20" spans="1:16" x14ac:dyDescent="0.3">
      <c r="A20" s="1" t="s">
        <v>19</v>
      </c>
      <c r="B20" s="2">
        <v>615.55555555555543</v>
      </c>
      <c r="G20" s="1" t="s">
        <v>19</v>
      </c>
      <c r="H20" s="5">
        <v>3</v>
      </c>
      <c r="I20" s="5">
        <v>4</v>
      </c>
      <c r="J20" s="2">
        <f t="shared" si="0"/>
        <v>0.29312169312169306</v>
      </c>
      <c r="M20" s="5" t="s">
        <v>23</v>
      </c>
      <c r="N20" s="5">
        <v>4</v>
      </c>
      <c r="O20" s="5">
        <v>3</v>
      </c>
      <c r="P20" s="6">
        <v>0.22116402116402115</v>
      </c>
    </row>
    <row r="21" spans="1:16" x14ac:dyDescent="0.3">
      <c r="A21" s="1" t="s">
        <v>20</v>
      </c>
      <c r="B21" s="2">
        <v>206.44444444444443</v>
      </c>
      <c r="G21" s="1" t="s">
        <v>20</v>
      </c>
      <c r="H21" s="5">
        <v>3</v>
      </c>
      <c r="I21" s="5">
        <v>5</v>
      </c>
      <c r="J21" s="2">
        <f t="shared" si="0"/>
        <v>9.8306878306878301E-2</v>
      </c>
      <c r="K21" s="2"/>
      <c r="M21" s="5" t="s">
        <v>28</v>
      </c>
      <c r="N21" s="5">
        <v>5</v>
      </c>
      <c r="O21" s="5">
        <v>3</v>
      </c>
      <c r="P21" s="6">
        <v>0.72804232804232805</v>
      </c>
    </row>
    <row r="22" spans="1:16" x14ac:dyDescent="0.3">
      <c r="A22" s="1" t="s">
        <v>21</v>
      </c>
      <c r="B22" s="2">
        <v>187.99999999999997</v>
      </c>
      <c r="G22" s="1" t="s">
        <v>21</v>
      </c>
      <c r="H22" s="5">
        <v>3</v>
      </c>
      <c r="I22" s="5">
        <v>6</v>
      </c>
      <c r="J22" s="2">
        <f t="shared" si="0"/>
        <v>8.9523809523809506E-2</v>
      </c>
      <c r="K22" s="2"/>
      <c r="M22" s="5" t="s">
        <v>33</v>
      </c>
      <c r="N22" s="5">
        <v>6</v>
      </c>
      <c r="O22" s="5">
        <v>3</v>
      </c>
      <c r="P22" s="6">
        <v>0.38095238095238088</v>
      </c>
    </row>
    <row r="23" spans="1:16" x14ac:dyDescent="0.3">
      <c r="A23" s="1" t="s">
        <v>22</v>
      </c>
      <c r="B23" s="2">
        <v>182.66666666666663</v>
      </c>
      <c r="G23" s="1" t="s">
        <v>22</v>
      </c>
      <c r="H23" s="5">
        <v>4</v>
      </c>
      <c r="I23" s="5">
        <v>2</v>
      </c>
      <c r="J23" s="2">
        <f t="shared" si="0"/>
        <v>8.6984126984126969E-2</v>
      </c>
      <c r="K23" s="2"/>
      <c r="M23" s="5" t="s">
        <v>14</v>
      </c>
      <c r="N23" s="5">
        <v>2</v>
      </c>
      <c r="O23" s="5">
        <v>4</v>
      </c>
      <c r="P23" s="6">
        <v>3.8412698412698405E-2</v>
      </c>
    </row>
    <row r="24" spans="1:16" x14ac:dyDescent="0.3">
      <c r="A24" s="1" t="s">
        <v>23</v>
      </c>
      <c r="B24" s="2">
        <v>464.4444444444444</v>
      </c>
      <c r="G24" s="1" t="s">
        <v>23</v>
      </c>
      <c r="H24" s="5">
        <v>4</v>
      </c>
      <c r="I24" s="5">
        <v>3</v>
      </c>
      <c r="J24" s="2">
        <f t="shared" si="0"/>
        <v>0.22116402116402115</v>
      </c>
      <c r="L24" s="2"/>
      <c r="M24" s="5" t="s">
        <v>19</v>
      </c>
      <c r="N24" s="5">
        <v>3</v>
      </c>
      <c r="O24" s="5">
        <v>4</v>
      </c>
      <c r="P24" s="6">
        <v>0.29312169312169306</v>
      </c>
    </row>
    <row r="25" spans="1:16" x14ac:dyDescent="0.3">
      <c r="A25" s="1" t="s">
        <v>24</v>
      </c>
      <c r="B25" s="2">
        <v>464.4444444444444</v>
      </c>
      <c r="G25" s="1" t="s">
        <v>24</v>
      </c>
      <c r="H25" s="5">
        <v>4</v>
      </c>
      <c r="I25" s="5">
        <v>4</v>
      </c>
      <c r="J25" s="2">
        <f t="shared" si="0"/>
        <v>0.22116402116402115</v>
      </c>
      <c r="L25" s="2"/>
      <c r="M25" s="5" t="s">
        <v>24</v>
      </c>
      <c r="N25" s="5">
        <v>4</v>
      </c>
      <c r="O25" s="5">
        <v>4</v>
      </c>
      <c r="P25" s="6">
        <v>0.22116402116402115</v>
      </c>
    </row>
    <row r="26" spans="1:16" x14ac:dyDescent="0.3">
      <c r="A26" s="1" t="s">
        <v>25</v>
      </c>
      <c r="B26" s="2">
        <v>150.66666666666666</v>
      </c>
      <c r="G26" s="1" t="s">
        <v>25</v>
      </c>
      <c r="H26" s="5">
        <v>4</v>
      </c>
      <c r="I26" s="5">
        <v>5</v>
      </c>
      <c r="J26" s="2">
        <f t="shared" si="0"/>
        <v>7.1746031746031738E-2</v>
      </c>
      <c r="L26" s="2"/>
      <c r="M26" s="5" t="s">
        <v>29</v>
      </c>
      <c r="N26" s="5">
        <v>5</v>
      </c>
      <c r="O26" s="5">
        <v>4</v>
      </c>
      <c r="P26">
        <v>0.68994708994708986</v>
      </c>
    </row>
    <row r="27" spans="1:16" x14ac:dyDescent="0.3">
      <c r="A27" s="1" t="s">
        <v>26</v>
      </c>
      <c r="B27" s="2">
        <v>130.88888888888889</v>
      </c>
      <c r="G27" s="1" t="s">
        <v>26</v>
      </c>
      <c r="H27" s="5">
        <v>4</v>
      </c>
      <c r="I27" s="5">
        <v>6</v>
      </c>
      <c r="J27" s="2">
        <f t="shared" si="0"/>
        <v>6.232804232804233E-2</v>
      </c>
      <c r="L27" s="2"/>
      <c r="M27" s="5" t="s">
        <v>34</v>
      </c>
      <c r="N27" s="5">
        <v>6</v>
      </c>
      <c r="O27" s="5">
        <v>4</v>
      </c>
      <c r="P27" s="2">
        <v>0.419047619047619</v>
      </c>
    </row>
    <row r="28" spans="1:16" x14ac:dyDescent="0.3">
      <c r="A28" s="1" t="s">
        <v>27</v>
      </c>
      <c r="B28" s="2">
        <v>655.55555555555543</v>
      </c>
      <c r="G28" s="1" t="s">
        <v>27</v>
      </c>
      <c r="H28" s="5">
        <v>5</v>
      </c>
      <c r="I28" s="5">
        <v>2</v>
      </c>
      <c r="J28" s="2">
        <f t="shared" si="0"/>
        <v>0.3121693121693121</v>
      </c>
      <c r="L28" s="2"/>
      <c r="M28" s="5" t="s">
        <v>15</v>
      </c>
      <c r="N28" s="5">
        <v>2</v>
      </c>
      <c r="O28" s="5">
        <v>5</v>
      </c>
      <c r="P28">
        <v>1.1322751322751319E-2</v>
      </c>
    </row>
    <row r="29" spans="1:16" x14ac:dyDescent="0.3">
      <c r="A29" s="1" t="s">
        <v>28</v>
      </c>
      <c r="B29" s="2">
        <v>1528.8888888888889</v>
      </c>
      <c r="G29" s="1" t="s">
        <v>28</v>
      </c>
      <c r="H29" s="5">
        <v>5</v>
      </c>
      <c r="I29" s="5">
        <v>3</v>
      </c>
      <c r="J29" s="2">
        <f t="shared" si="0"/>
        <v>0.72804232804232805</v>
      </c>
      <c r="M29" s="5" t="s">
        <v>20</v>
      </c>
      <c r="N29" s="5">
        <v>3</v>
      </c>
      <c r="O29" s="5">
        <v>5</v>
      </c>
      <c r="P29">
        <v>9.8306878306878301E-2</v>
      </c>
    </row>
    <row r="30" spans="1:16" x14ac:dyDescent="0.3">
      <c r="A30" s="1" t="s">
        <v>29</v>
      </c>
      <c r="B30" s="2">
        <v>1448.8888888888887</v>
      </c>
      <c r="G30" s="1" t="s">
        <v>29</v>
      </c>
      <c r="H30" s="5">
        <v>5</v>
      </c>
      <c r="I30" s="5">
        <v>4</v>
      </c>
      <c r="J30" s="2">
        <f t="shared" si="0"/>
        <v>0.68994708994708986</v>
      </c>
      <c r="M30" s="5" t="s">
        <v>25</v>
      </c>
      <c r="N30" s="5">
        <v>4</v>
      </c>
      <c r="O30" s="5">
        <v>5</v>
      </c>
      <c r="P30">
        <v>7.1746031746031738E-2</v>
      </c>
    </row>
    <row r="31" spans="1:16" x14ac:dyDescent="0.3">
      <c r="A31" s="1" t="s">
        <v>30</v>
      </c>
      <c r="B31" s="2">
        <v>579.99999999999989</v>
      </c>
      <c r="G31" s="1" t="s">
        <v>30</v>
      </c>
      <c r="H31" s="5">
        <v>5</v>
      </c>
      <c r="I31" s="5">
        <v>5</v>
      </c>
      <c r="J31" s="2">
        <f t="shared" si="0"/>
        <v>0.27619047619047615</v>
      </c>
      <c r="M31" s="5" t="s">
        <v>30</v>
      </c>
      <c r="N31" s="5">
        <v>5</v>
      </c>
      <c r="O31" s="5">
        <v>5</v>
      </c>
      <c r="P31">
        <v>0.27619047619047615</v>
      </c>
    </row>
    <row r="32" spans="1:16" x14ac:dyDescent="0.3">
      <c r="A32" s="1" t="s">
        <v>31</v>
      </c>
      <c r="B32" s="2">
        <v>548.8888888888888</v>
      </c>
      <c r="G32" s="1" t="s">
        <v>31</v>
      </c>
      <c r="H32" s="5">
        <v>5</v>
      </c>
      <c r="I32" s="5">
        <v>6</v>
      </c>
      <c r="J32" s="2">
        <f t="shared" si="0"/>
        <v>0.26137566137566132</v>
      </c>
      <c r="M32" s="5" t="s">
        <v>35</v>
      </c>
      <c r="N32" s="5">
        <v>6</v>
      </c>
      <c r="O32" s="5">
        <v>5</v>
      </c>
      <c r="P32">
        <v>0.17671957671957669</v>
      </c>
    </row>
    <row r="33" spans="1:17" x14ac:dyDescent="0.3">
      <c r="A33" s="1" t="s">
        <v>32</v>
      </c>
      <c r="B33" s="2">
        <v>313.33333333333331</v>
      </c>
      <c r="G33" s="1" t="s">
        <v>32</v>
      </c>
      <c r="H33" s="5">
        <v>6</v>
      </c>
      <c r="I33" s="5">
        <v>2</v>
      </c>
      <c r="J33" s="2">
        <f t="shared" si="0"/>
        <v>0.1492063492063492</v>
      </c>
      <c r="M33" s="5" t="s">
        <v>16</v>
      </c>
      <c r="N33" s="5">
        <v>2</v>
      </c>
      <c r="O33" s="5">
        <v>6</v>
      </c>
      <c r="P33">
        <v>1.0486772486772485E-2</v>
      </c>
    </row>
    <row r="34" spans="1:17" x14ac:dyDescent="0.3">
      <c r="A34" s="1" t="s">
        <v>33</v>
      </c>
      <c r="B34" s="2">
        <v>799.99999999999989</v>
      </c>
      <c r="G34" s="1" t="s">
        <v>33</v>
      </c>
      <c r="H34" s="5">
        <v>6</v>
      </c>
      <c r="I34" s="5">
        <v>3</v>
      </c>
      <c r="J34" s="2">
        <f t="shared" si="0"/>
        <v>0.38095238095238088</v>
      </c>
      <c r="M34" s="5" t="s">
        <v>21</v>
      </c>
      <c r="N34" s="5">
        <v>3</v>
      </c>
      <c r="O34" s="5">
        <v>6</v>
      </c>
      <c r="P34">
        <v>8.9523809523809506E-2</v>
      </c>
    </row>
    <row r="35" spans="1:17" x14ac:dyDescent="0.3">
      <c r="A35" s="1" t="s">
        <v>34</v>
      </c>
      <c r="B35" s="2">
        <v>879.99999999999989</v>
      </c>
      <c r="G35" s="1" t="s">
        <v>34</v>
      </c>
      <c r="H35" s="5">
        <v>6</v>
      </c>
      <c r="I35" s="5">
        <v>4</v>
      </c>
      <c r="J35" s="2">
        <f t="shared" si="0"/>
        <v>0.419047619047619</v>
      </c>
      <c r="M35" s="5" t="s">
        <v>26</v>
      </c>
      <c r="N35" s="5">
        <v>4</v>
      </c>
      <c r="O35" s="5">
        <v>6</v>
      </c>
      <c r="P35">
        <v>6.232804232804233E-2</v>
      </c>
    </row>
    <row r="36" spans="1:17" x14ac:dyDescent="0.3">
      <c r="A36" s="1" t="s">
        <v>35</v>
      </c>
      <c r="B36" s="2">
        <v>371.11111111111103</v>
      </c>
      <c r="G36" s="1" t="s">
        <v>35</v>
      </c>
      <c r="H36" s="5">
        <v>6</v>
      </c>
      <c r="I36" s="5">
        <v>5</v>
      </c>
      <c r="J36" s="2">
        <f t="shared" si="0"/>
        <v>0.17671957671957669</v>
      </c>
      <c r="M36" s="5" t="s">
        <v>31</v>
      </c>
      <c r="N36" s="5">
        <v>5</v>
      </c>
      <c r="O36" s="5">
        <v>6</v>
      </c>
      <c r="P36">
        <v>0.26137566137566132</v>
      </c>
    </row>
    <row r="37" spans="1:17" x14ac:dyDescent="0.3">
      <c r="A37" s="1" t="s">
        <v>36</v>
      </c>
      <c r="B37" s="2">
        <v>344.4444444444444</v>
      </c>
      <c r="G37" s="1" t="s">
        <v>36</v>
      </c>
      <c r="H37" s="5">
        <v>6</v>
      </c>
      <c r="I37" s="5">
        <v>6</v>
      </c>
      <c r="J37" s="2">
        <f t="shared" si="0"/>
        <v>0.16402116402116401</v>
      </c>
      <c r="M37" s="5" t="s">
        <v>36</v>
      </c>
      <c r="N37" s="5">
        <v>6</v>
      </c>
      <c r="O37" s="5">
        <v>6</v>
      </c>
      <c r="P37">
        <v>0.16402116402116401</v>
      </c>
    </row>
    <row r="38" spans="1:17" x14ac:dyDescent="0.3">
      <c r="J38" s="2"/>
      <c r="K38" s="2"/>
      <c r="L38" s="2"/>
    </row>
    <row r="39" spans="1:17" x14ac:dyDescent="0.3">
      <c r="J39" s="2"/>
      <c r="K39" s="2"/>
      <c r="L39" s="2"/>
    </row>
    <row r="40" spans="1:17" x14ac:dyDescent="0.3">
      <c r="J40" s="2"/>
      <c r="K40" s="2"/>
      <c r="L40" s="2"/>
      <c r="M40" s="5" t="s">
        <v>12</v>
      </c>
      <c r="N40" s="5">
        <v>2</v>
      </c>
      <c r="O40" s="5">
        <v>2</v>
      </c>
      <c r="P40" s="6">
        <f>P8*P3</f>
        <v>2.3865759637188202E-2</v>
      </c>
      <c r="Q40" s="6">
        <f>P13/P40</f>
        <v>0.57641633728590258</v>
      </c>
    </row>
    <row r="41" spans="1:17" x14ac:dyDescent="0.3">
      <c r="J41" s="2"/>
      <c r="K41" s="2"/>
      <c r="L41" s="2"/>
      <c r="M41" s="5" t="s">
        <v>17</v>
      </c>
      <c r="N41" s="5">
        <v>3</v>
      </c>
      <c r="O41" s="5">
        <v>2</v>
      </c>
      <c r="P41" s="6">
        <f>P9*P3</f>
        <v>3.4954900478709999E-2</v>
      </c>
      <c r="Q41" s="6">
        <f t="shared" ref="Q41:Q64" si="1">P14/P41</f>
        <v>3.0878791373543999</v>
      </c>
    </row>
    <row r="42" spans="1:17" x14ac:dyDescent="0.3">
      <c r="J42" s="2"/>
      <c r="K42" s="2"/>
      <c r="L42" s="2"/>
      <c r="M42" s="5" t="s">
        <v>22</v>
      </c>
      <c r="N42" s="5">
        <v>4</v>
      </c>
      <c r="O42" s="5">
        <v>2</v>
      </c>
      <c r="P42" s="2">
        <f>P10*P3</f>
        <v>3.3146888384983621E-2</v>
      </c>
      <c r="Q42" s="6">
        <f t="shared" si="1"/>
        <v>2.6242018850714501</v>
      </c>
    </row>
    <row r="43" spans="1:17" x14ac:dyDescent="0.3">
      <c r="M43" s="5" t="s">
        <v>27</v>
      </c>
      <c r="N43" s="5">
        <v>5</v>
      </c>
      <c r="O43" s="5">
        <v>2</v>
      </c>
      <c r="P43" s="6">
        <f>P11*P3</f>
        <v>2.1816679264298307E-2</v>
      </c>
      <c r="Q43" s="6">
        <f t="shared" si="1"/>
        <v>14.308745542231009</v>
      </c>
    </row>
    <row r="44" spans="1:17" x14ac:dyDescent="0.3">
      <c r="M44" s="5" t="s">
        <v>32</v>
      </c>
      <c r="N44" s="5">
        <v>6</v>
      </c>
      <c r="O44" s="5">
        <v>2</v>
      </c>
      <c r="P44" s="6">
        <f>P12*P3</f>
        <v>1.6543310657596368E-2</v>
      </c>
      <c r="Q44" s="6">
        <f t="shared" si="1"/>
        <v>9.0191348209879951</v>
      </c>
    </row>
    <row r="45" spans="1:17" x14ac:dyDescent="0.3">
      <c r="M45" s="5" t="s">
        <v>13</v>
      </c>
      <c r="N45" s="5">
        <v>2</v>
      </c>
      <c r="O45" s="5">
        <v>3</v>
      </c>
      <c r="P45" s="6">
        <f>P8*P4</f>
        <v>3.9430385487528335E-2</v>
      </c>
      <c r="Q45" s="6">
        <f t="shared" si="1"/>
        <v>1.009078640657588</v>
      </c>
    </row>
    <row r="46" spans="1:17" x14ac:dyDescent="0.3">
      <c r="M46" s="5" t="s">
        <v>18</v>
      </c>
      <c r="N46" s="5">
        <v>3</v>
      </c>
      <c r="O46" s="5">
        <v>3</v>
      </c>
      <c r="P46" s="6">
        <f>P9*P4</f>
        <v>5.7751574703955644E-2</v>
      </c>
      <c r="Q46" s="6">
        <f t="shared" si="1"/>
        <v>5.0205919307552707</v>
      </c>
    </row>
    <row r="47" spans="1:17" x14ac:dyDescent="0.3">
      <c r="M47" s="5" t="s">
        <v>23</v>
      </c>
      <c r="N47" s="5">
        <v>4</v>
      </c>
      <c r="O47" s="5">
        <v>3</v>
      </c>
      <c r="P47" s="6">
        <f>P10*P4</f>
        <v>5.4764424288233804E-2</v>
      </c>
      <c r="Q47" s="6">
        <f t="shared" si="1"/>
        <v>4.0384615384615383</v>
      </c>
    </row>
    <row r="48" spans="1:17" x14ac:dyDescent="0.3">
      <c r="M48" s="5" t="s">
        <v>28</v>
      </c>
      <c r="N48" s="5">
        <v>5</v>
      </c>
      <c r="O48" s="5">
        <v>3</v>
      </c>
      <c r="P48" s="6">
        <f>P11*P4</f>
        <v>3.6044948349710247E-2</v>
      </c>
      <c r="Q48" s="6">
        <f t="shared" si="1"/>
        <v>20.19817925604492</v>
      </c>
    </row>
    <row r="49" spans="10:17" x14ac:dyDescent="0.3">
      <c r="M49" s="5" t="s">
        <v>33</v>
      </c>
      <c r="N49" s="5">
        <v>6</v>
      </c>
      <c r="O49" s="5">
        <v>3</v>
      </c>
      <c r="P49" s="6">
        <f>P12*P4</f>
        <v>2.7332426303854872E-2</v>
      </c>
      <c r="Q49" s="6">
        <f t="shared" si="1"/>
        <v>13.937744740160614</v>
      </c>
    </row>
    <row r="50" spans="10:17" x14ac:dyDescent="0.3">
      <c r="M50" s="5" t="s">
        <v>14</v>
      </c>
      <c r="N50" s="5">
        <v>2</v>
      </c>
      <c r="O50" s="5">
        <v>4</v>
      </c>
      <c r="P50" s="6">
        <f>P8*P5</f>
        <v>2.7218140589569156E-2</v>
      </c>
      <c r="Q50" s="6">
        <f t="shared" si="1"/>
        <v>1.4112903225806452</v>
      </c>
    </row>
    <row r="51" spans="10:17" x14ac:dyDescent="0.3">
      <c r="M51" s="5" t="s">
        <v>19</v>
      </c>
      <c r="N51" s="5">
        <v>3</v>
      </c>
      <c r="O51" s="5">
        <v>4</v>
      </c>
      <c r="P51" s="6">
        <f>P9*P5</f>
        <v>3.9864953388762905E-2</v>
      </c>
      <c r="Q51" s="6">
        <f t="shared" si="1"/>
        <v>7.3528668217211042</v>
      </c>
    </row>
    <row r="52" spans="10:17" x14ac:dyDescent="0.3">
      <c r="M52" s="5" t="s">
        <v>24</v>
      </c>
      <c r="N52" s="5">
        <v>4</v>
      </c>
      <c r="O52" s="5">
        <v>4</v>
      </c>
      <c r="P52" s="6">
        <f>P10*P5</f>
        <v>3.7802973041068277E-2</v>
      </c>
      <c r="Q52" s="6">
        <f t="shared" si="1"/>
        <v>5.8504398826979473</v>
      </c>
    </row>
    <row r="53" spans="10:17" x14ac:dyDescent="0.3">
      <c r="M53" s="5" t="s">
        <v>29</v>
      </c>
      <c r="N53" s="5">
        <v>5</v>
      </c>
      <c r="O53" s="5">
        <v>4</v>
      </c>
      <c r="P53" s="6">
        <f>P11*P5</f>
        <v>2.488122952884857E-2</v>
      </c>
      <c r="Q53" s="6">
        <f t="shared" si="1"/>
        <v>27.729622008716646</v>
      </c>
    </row>
    <row r="54" spans="10:17" x14ac:dyDescent="0.3">
      <c r="J54" s="2"/>
      <c r="K54" s="2"/>
      <c r="L54" s="2"/>
      <c r="M54" s="5" t="s">
        <v>34</v>
      </c>
      <c r="N54" s="5">
        <v>6</v>
      </c>
      <c r="O54" s="5">
        <v>4</v>
      </c>
      <c r="P54" s="2">
        <f>P12*P5</f>
        <v>1.8867120181405891E-2</v>
      </c>
      <c r="Q54" s="6">
        <f t="shared" si="1"/>
        <v>22.210470650449501</v>
      </c>
    </row>
    <row r="55" spans="10:17" x14ac:dyDescent="0.3">
      <c r="J55" s="2"/>
      <c r="K55" s="2"/>
      <c r="L55" s="2"/>
      <c r="M55" s="5" t="s">
        <v>15</v>
      </c>
      <c r="N55" s="5">
        <v>2</v>
      </c>
      <c r="O55" s="5">
        <v>5</v>
      </c>
      <c r="P55" s="6">
        <f>P8*P6</f>
        <v>2.9053968253968245E-2</v>
      </c>
      <c r="Q55" s="6">
        <f t="shared" si="1"/>
        <v>0.38971445221445222</v>
      </c>
    </row>
    <row r="56" spans="10:17" x14ac:dyDescent="0.3">
      <c r="J56" s="2"/>
      <c r="K56" s="2"/>
      <c r="L56" s="2"/>
      <c r="M56" s="5" t="s">
        <v>20</v>
      </c>
      <c r="N56" s="5">
        <v>3</v>
      </c>
      <c r="O56" s="5">
        <v>5</v>
      </c>
      <c r="P56" s="6">
        <f>P9*P6</f>
        <v>4.2553791887125214E-2</v>
      </c>
      <c r="Q56" s="6">
        <f t="shared" si="1"/>
        <v>2.3101790450928386</v>
      </c>
    </row>
    <row r="57" spans="10:17" x14ac:dyDescent="0.3">
      <c r="J57" s="2"/>
      <c r="K57" s="2"/>
      <c r="L57" s="2"/>
      <c r="M57" s="5" t="s">
        <v>25</v>
      </c>
      <c r="N57" s="5">
        <v>4</v>
      </c>
      <c r="O57" s="5">
        <v>5</v>
      </c>
      <c r="P57" s="6">
        <f>P10*P6</f>
        <v>4.0352733686067017E-2</v>
      </c>
      <c r="Q57" s="6">
        <f t="shared" si="1"/>
        <v>1.7779720279720279</v>
      </c>
    </row>
    <row r="58" spans="10:17" x14ac:dyDescent="0.3">
      <c r="J58" s="2"/>
      <c r="K58" s="2"/>
      <c r="L58" s="2"/>
      <c r="M58" s="5" t="s">
        <v>30</v>
      </c>
      <c r="N58" s="5">
        <v>5</v>
      </c>
      <c r="O58" s="5">
        <v>5</v>
      </c>
      <c r="P58" s="6">
        <f>P11*P6</f>
        <v>2.6559435626102287E-2</v>
      </c>
      <c r="Q58" s="6">
        <f t="shared" si="1"/>
        <v>10.3989587760306</v>
      </c>
    </row>
    <row r="59" spans="10:17" x14ac:dyDescent="0.3">
      <c r="M59" s="5" t="s">
        <v>35</v>
      </c>
      <c r="N59" s="5">
        <v>6</v>
      </c>
      <c r="O59" s="5">
        <v>5</v>
      </c>
      <c r="P59" s="6">
        <f>P12*P6</f>
        <v>2.0139682539682537E-2</v>
      </c>
      <c r="Q59" s="6">
        <f t="shared" si="1"/>
        <v>8.7746952501050863</v>
      </c>
    </row>
    <row r="60" spans="10:17" x14ac:dyDescent="0.3">
      <c r="M60" s="5" t="s">
        <v>16</v>
      </c>
      <c r="N60" s="5">
        <v>2</v>
      </c>
      <c r="O60" s="5">
        <v>6</v>
      </c>
      <c r="P60" s="6">
        <f>P8*P7</f>
        <v>2.00344671201814E-2</v>
      </c>
      <c r="Q60" s="6">
        <f t="shared" si="1"/>
        <v>0.52343655680309076</v>
      </c>
    </row>
    <row r="61" spans="10:17" x14ac:dyDescent="0.3">
      <c r="M61" s="5" t="s">
        <v>21</v>
      </c>
      <c r="N61" s="5">
        <v>3</v>
      </c>
      <c r="O61" s="5">
        <v>6</v>
      </c>
      <c r="P61" s="6">
        <f>P9*P7</f>
        <v>2.9343411438649526E-2</v>
      </c>
      <c r="Q61" s="6">
        <f t="shared" si="1"/>
        <v>3.0508998488803409</v>
      </c>
    </row>
    <row r="62" spans="10:17" x14ac:dyDescent="0.3">
      <c r="M62" s="5" t="s">
        <v>26</v>
      </c>
      <c r="N62" s="5">
        <v>4</v>
      </c>
      <c r="O62" s="5">
        <v>6</v>
      </c>
      <c r="P62" s="6">
        <f>P10*P7</f>
        <v>2.7825648778029725E-2</v>
      </c>
      <c r="Q62" s="6">
        <f t="shared" si="1"/>
        <v>2.239949293734155</v>
      </c>
    </row>
    <row r="63" spans="10:17" x14ac:dyDescent="0.3">
      <c r="M63" s="5" t="s">
        <v>31</v>
      </c>
      <c r="N63" s="5">
        <v>5</v>
      </c>
      <c r="O63" s="5">
        <v>6</v>
      </c>
      <c r="P63" s="6">
        <f>P11*P7</f>
        <v>1.8314336104812291E-2</v>
      </c>
      <c r="Q63" s="6">
        <f t="shared" si="1"/>
        <v>14.271642710924258</v>
      </c>
    </row>
    <row r="64" spans="10:17" x14ac:dyDescent="0.3">
      <c r="M64" s="5" t="s">
        <v>36</v>
      </c>
      <c r="N64" s="5">
        <v>6</v>
      </c>
      <c r="O64" s="5">
        <v>6</v>
      </c>
      <c r="P64" s="6">
        <f>P12*P7</f>
        <v>1.3887528344671199E-2</v>
      </c>
      <c r="Q64" s="6">
        <f t="shared" si="1"/>
        <v>11.810680774171077</v>
      </c>
    </row>
    <row r="68" spans="11:12" x14ac:dyDescent="0.3">
      <c r="K68" s="2"/>
      <c r="L68" s="2"/>
    </row>
    <row r="69" spans="11:12" x14ac:dyDescent="0.3">
      <c r="K69" s="2"/>
      <c r="L69" s="2"/>
    </row>
    <row r="70" spans="11:12" x14ac:dyDescent="0.3">
      <c r="K70" s="2"/>
      <c r="L70" s="2"/>
    </row>
    <row r="71" spans="11:12" x14ac:dyDescent="0.3">
      <c r="K71" s="2"/>
      <c r="L71" s="2"/>
    </row>
    <row r="72" spans="11:12" x14ac:dyDescent="0.3">
      <c r="K72" s="2"/>
      <c r="L72" s="2"/>
    </row>
    <row r="82" spans="16:20" x14ac:dyDescent="0.3">
      <c r="P82" s="4"/>
      <c r="Q82" s="4"/>
      <c r="R82" s="4"/>
      <c r="S82" s="4"/>
      <c r="T82" s="4"/>
    </row>
    <row r="83" spans="16:20" x14ac:dyDescent="0.3">
      <c r="P83" s="4"/>
      <c r="Q83" s="4"/>
      <c r="R83" s="4"/>
      <c r="S83" s="4"/>
      <c r="T83" s="4"/>
    </row>
    <row r="84" spans="16:20" x14ac:dyDescent="0.3">
      <c r="P84" s="4"/>
      <c r="Q84" s="4"/>
      <c r="R84" s="4"/>
      <c r="S84" s="4"/>
      <c r="T84" s="4"/>
    </row>
    <row r="85" spans="16:20" x14ac:dyDescent="0.3">
      <c r="P85" s="4"/>
      <c r="Q85" s="4"/>
      <c r="R85" s="4"/>
      <c r="S85" s="4"/>
      <c r="T85" s="4"/>
    </row>
    <row r="86" spans="16:20" x14ac:dyDescent="0.3">
      <c r="P86" s="4"/>
      <c r="Q86" s="4"/>
      <c r="R86" s="4"/>
      <c r="S86" s="4"/>
      <c r="T86" s="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CACT Mismatches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 (PGR)</dc:creator>
  <cp:lastModifiedBy>Alexander Hawes (PGR)</cp:lastModifiedBy>
  <dcterms:created xsi:type="dcterms:W3CDTF">2023-09-15T13:08:37Z</dcterms:created>
  <dcterms:modified xsi:type="dcterms:W3CDTF">2024-11-05T15:54:50Z</dcterms:modified>
</cp:coreProperties>
</file>