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lexa\Documents\NewcastlePhD\SpecificityChapter\ReactionRateKValueSpreadsheets\"/>
    </mc:Choice>
  </mc:AlternateContent>
  <xr:revisionPtr revIDLastSave="0" documentId="13_ncr:1_{A10875A9-A71F-4D0F-9E67-B5F9D3BCC03D}" xr6:coauthVersionLast="47" xr6:coauthVersionMax="47" xr10:uidLastSave="{00000000-0000-0000-0000-000000000000}"/>
  <bookViews>
    <workbookView xWindow="-108" yWindow="-108" windowWidth="23256" windowHeight="12576" xr2:uid="{52A5A8CA-54FA-4C0D-A752-F3D59DDB8A55}"/>
  </bookViews>
  <sheets>
    <sheet name="Normalised0.90x10" sheetId="5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M3" i="5" l="1"/>
  <c r="L3" i="5"/>
  <c r="K3" i="5"/>
  <c r="J3" i="5"/>
  <c r="D2" i="5" l="1"/>
  <c r="D752" i="5"/>
  <c r="C752" i="5"/>
  <c r="G752" i="5" s="1"/>
  <c r="D751" i="5"/>
  <c r="C751" i="5"/>
  <c r="G751" i="5" s="1"/>
  <c r="D750" i="5"/>
  <c r="C750" i="5"/>
  <c r="G750" i="5" s="1"/>
  <c r="D749" i="5"/>
  <c r="C749" i="5"/>
  <c r="E749" i="5" s="1"/>
  <c r="D748" i="5"/>
  <c r="C748" i="5"/>
  <c r="G748" i="5" s="1"/>
  <c r="D747" i="5"/>
  <c r="C747" i="5"/>
  <c r="D746" i="5"/>
  <c r="C746" i="5"/>
  <c r="G746" i="5" s="1"/>
  <c r="D745" i="5"/>
  <c r="C745" i="5"/>
  <c r="D744" i="5"/>
  <c r="E744" i="5" s="1"/>
  <c r="C744" i="5"/>
  <c r="G744" i="5" s="1"/>
  <c r="D743" i="5"/>
  <c r="C743" i="5"/>
  <c r="G743" i="5" s="1"/>
  <c r="D742" i="5"/>
  <c r="C742" i="5"/>
  <c r="G742" i="5" s="1"/>
  <c r="D741" i="5"/>
  <c r="C741" i="5"/>
  <c r="E741" i="5" s="1"/>
  <c r="D740" i="5"/>
  <c r="C740" i="5"/>
  <c r="G740" i="5" s="1"/>
  <c r="D739" i="5"/>
  <c r="C739" i="5"/>
  <c r="D738" i="5"/>
  <c r="C738" i="5"/>
  <c r="G738" i="5" s="1"/>
  <c r="D737" i="5"/>
  <c r="C737" i="5"/>
  <c r="D736" i="5"/>
  <c r="C736" i="5"/>
  <c r="G736" i="5" s="1"/>
  <c r="D735" i="5"/>
  <c r="C735" i="5"/>
  <c r="G735" i="5" s="1"/>
  <c r="D734" i="5"/>
  <c r="C734" i="5"/>
  <c r="G734" i="5" s="1"/>
  <c r="D733" i="5"/>
  <c r="C733" i="5"/>
  <c r="G733" i="5" s="1"/>
  <c r="D732" i="5"/>
  <c r="C732" i="5"/>
  <c r="G732" i="5" s="1"/>
  <c r="D731" i="5"/>
  <c r="C731" i="5"/>
  <c r="G731" i="5" s="1"/>
  <c r="D730" i="5"/>
  <c r="C730" i="5"/>
  <c r="G730" i="5" s="1"/>
  <c r="D729" i="5"/>
  <c r="C729" i="5"/>
  <c r="D728" i="5"/>
  <c r="C728" i="5"/>
  <c r="G728" i="5" s="1"/>
  <c r="D727" i="5"/>
  <c r="C727" i="5"/>
  <c r="G727" i="5" s="1"/>
  <c r="D726" i="5"/>
  <c r="C726" i="5"/>
  <c r="G726" i="5" s="1"/>
  <c r="D725" i="5"/>
  <c r="C725" i="5"/>
  <c r="G725" i="5" s="1"/>
  <c r="D724" i="5"/>
  <c r="C724" i="5"/>
  <c r="G724" i="5" s="1"/>
  <c r="D723" i="5"/>
  <c r="C723" i="5"/>
  <c r="G723" i="5" s="1"/>
  <c r="D722" i="5"/>
  <c r="C722" i="5"/>
  <c r="G722" i="5" s="1"/>
  <c r="D721" i="5"/>
  <c r="C721" i="5"/>
  <c r="D720" i="5"/>
  <c r="C720" i="5"/>
  <c r="G720" i="5" s="1"/>
  <c r="D719" i="5"/>
  <c r="C719" i="5"/>
  <c r="G719" i="5" s="1"/>
  <c r="D718" i="5"/>
  <c r="C718" i="5"/>
  <c r="G718" i="5" s="1"/>
  <c r="D717" i="5"/>
  <c r="C717" i="5"/>
  <c r="G717" i="5" s="1"/>
  <c r="D716" i="5"/>
  <c r="C716" i="5"/>
  <c r="G716" i="5" s="1"/>
  <c r="D715" i="5"/>
  <c r="C715" i="5"/>
  <c r="G715" i="5" s="1"/>
  <c r="D714" i="5"/>
  <c r="C714" i="5"/>
  <c r="D713" i="5"/>
  <c r="C713" i="5"/>
  <c r="D712" i="5"/>
  <c r="C712" i="5"/>
  <c r="G712" i="5" s="1"/>
  <c r="D711" i="5"/>
  <c r="C711" i="5"/>
  <c r="D710" i="5"/>
  <c r="C710" i="5"/>
  <c r="G710" i="5" s="1"/>
  <c r="D709" i="5"/>
  <c r="C709" i="5"/>
  <c r="D708" i="5"/>
  <c r="C708" i="5"/>
  <c r="G708" i="5" s="1"/>
  <c r="D707" i="5"/>
  <c r="C707" i="5"/>
  <c r="G707" i="5" s="1"/>
  <c r="D706" i="5"/>
  <c r="C706" i="5"/>
  <c r="D705" i="5"/>
  <c r="C705" i="5"/>
  <c r="D704" i="5"/>
  <c r="C704" i="5"/>
  <c r="G704" i="5" s="1"/>
  <c r="D703" i="5"/>
  <c r="C703" i="5"/>
  <c r="D702" i="5"/>
  <c r="C702" i="5"/>
  <c r="G702" i="5" s="1"/>
  <c r="D701" i="5"/>
  <c r="C701" i="5"/>
  <c r="D700" i="5"/>
  <c r="C700" i="5"/>
  <c r="G700" i="5" s="1"/>
  <c r="D699" i="5"/>
  <c r="C699" i="5"/>
  <c r="G699" i="5" s="1"/>
  <c r="D698" i="5"/>
  <c r="C698" i="5"/>
  <c r="G698" i="5" s="1"/>
  <c r="D697" i="5"/>
  <c r="C697" i="5"/>
  <c r="D696" i="5"/>
  <c r="C696" i="5"/>
  <c r="G696" i="5" s="1"/>
  <c r="D695" i="5"/>
  <c r="C695" i="5"/>
  <c r="G695" i="5" s="1"/>
  <c r="D694" i="5"/>
  <c r="C694" i="5"/>
  <c r="G694" i="5" s="1"/>
  <c r="D693" i="5"/>
  <c r="C693" i="5"/>
  <c r="E693" i="5" s="1"/>
  <c r="D692" i="5"/>
  <c r="C692" i="5"/>
  <c r="G692" i="5" s="1"/>
  <c r="D691" i="5"/>
  <c r="C691" i="5"/>
  <c r="G691" i="5" s="1"/>
  <c r="D690" i="5"/>
  <c r="C690" i="5"/>
  <c r="G690" i="5" s="1"/>
  <c r="D689" i="5"/>
  <c r="C689" i="5"/>
  <c r="D688" i="5"/>
  <c r="C688" i="5"/>
  <c r="G688" i="5" s="1"/>
  <c r="D687" i="5"/>
  <c r="C687" i="5"/>
  <c r="G687" i="5" s="1"/>
  <c r="D686" i="5"/>
  <c r="C686" i="5"/>
  <c r="G686" i="5" s="1"/>
  <c r="D685" i="5"/>
  <c r="C685" i="5"/>
  <c r="D684" i="5"/>
  <c r="C684" i="5"/>
  <c r="G684" i="5" s="1"/>
  <c r="D683" i="5"/>
  <c r="C683" i="5"/>
  <c r="G683" i="5" s="1"/>
  <c r="D682" i="5"/>
  <c r="C682" i="5"/>
  <c r="G682" i="5" s="1"/>
  <c r="D681" i="5"/>
  <c r="C681" i="5"/>
  <c r="D680" i="5"/>
  <c r="C680" i="5"/>
  <c r="G680" i="5" s="1"/>
  <c r="D679" i="5"/>
  <c r="C679" i="5"/>
  <c r="G679" i="5" s="1"/>
  <c r="D678" i="5"/>
  <c r="C678" i="5"/>
  <c r="G678" i="5" s="1"/>
  <c r="D677" i="5"/>
  <c r="C677" i="5"/>
  <c r="D676" i="5"/>
  <c r="C676" i="5"/>
  <c r="G676" i="5" s="1"/>
  <c r="D675" i="5"/>
  <c r="C675" i="5"/>
  <c r="D674" i="5"/>
  <c r="C674" i="5"/>
  <c r="D673" i="5"/>
  <c r="C673" i="5"/>
  <c r="D672" i="5"/>
  <c r="C672" i="5"/>
  <c r="G672" i="5" s="1"/>
  <c r="D671" i="5"/>
  <c r="C671" i="5"/>
  <c r="G671" i="5" s="1"/>
  <c r="D670" i="5"/>
  <c r="C670" i="5"/>
  <c r="G670" i="5" s="1"/>
  <c r="D669" i="5"/>
  <c r="C669" i="5"/>
  <c r="E669" i="5" s="1"/>
  <c r="D668" i="5"/>
  <c r="C668" i="5"/>
  <c r="G668" i="5" s="1"/>
  <c r="D667" i="5"/>
  <c r="C667" i="5"/>
  <c r="G667" i="5" s="1"/>
  <c r="D666" i="5"/>
  <c r="C666" i="5"/>
  <c r="G666" i="5" s="1"/>
  <c r="D665" i="5"/>
  <c r="C665" i="5"/>
  <c r="D664" i="5"/>
  <c r="C664" i="5"/>
  <c r="G664" i="5" s="1"/>
  <c r="D663" i="5"/>
  <c r="C663" i="5"/>
  <c r="D662" i="5"/>
  <c r="C662" i="5"/>
  <c r="G662" i="5" s="1"/>
  <c r="D661" i="5"/>
  <c r="C661" i="5"/>
  <c r="E661" i="5" s="1"/>
  <c r="D660" i="5"/>
  <c r="C660" i="5"/>
  <c r="G660" i="5" s="1"/>
  <c r="D659" i="5"/>
  <c r="E659" i="5" s="1"/>
  <c r="H659" i="5" s="1"/>
  <c r="C659" i="5"/>
  <c r="G659" i="5" s="1"/>
  <c r="D658" i="5"/>
  <c r="C658" i="5"/>
  <c r="G658" i="5" s="1"/>
  <c r="D657" i="5"/>
  <c r="C657" i="5"/>
  <c r="D656" i="5"/>
  <c r="C656" i="5"/>
  <c r="G656" i="5" s="1"/>
  <c r="D655" i="5"/>
  <c r="E655" i="5" s="1"/>
  <c r="H655" i="5" s="1"/>
  <c r="C655" i="5"/>
  <c r="G655" i="5" s="1"/>
  <c r="D654" i="5"/>
  <c r="C654" i="5"/>
  <c r="G654" i="5" s="1"/>
  <c r="D653" i="5"/>
  <c r="C653" i="5"/>
  <c r="D652" i="5"/>
  <c r="C652" i="5"/>
  <c r="G652" i="5" s="1"/>
  <c r="D651" i="5"/>
  <c r="C651" i="5"/>
  <c r="D650" i="5"/>
  <c r="C650" i="5"/>
  <c r="D649" i="5"/>
  <c r="C649" i="5"/>
  <c r="D648" i="5"/>
  <c r="C648" i="5"/>
  <c r="G648" i="5" s="1"/>
  <c r="D647" i="5"/>
  <c r="C647" i="5"/>
  <c r="D646" i="5"/>
  <c r="C646" i="5"/>
  <c r="G646" i="5" s="1"/>
  <c r="D645" i="5"/>
  <c r="C645" i="5"/>
  <c r="D644" i="5"/>
  <c r="C644" i="5"/>
  <c r="G644" i="5" s="1"/>
  <c r="D643" i="5"/>
  <c r="C643" i="5"/>
  <c r="D642" i="5"/>
  <c r="C642" i="5"/>
  <c r="D641" i="5"/>
  <c r="C641" i="5"/>
  <c r="D640" i="5"/>
  <c r="C640" i="5"/>
  <c r="G640" i="5" s="1"/>
  <c r="D639" i="5"/>
  <c r="C639" i="5"/>
  <c r="G639" i="5" s="1"/>
  <c r="D638" i="5"/>
  <c r="C638" i="5"/>
  <c r="G638" i="5" s="1"/>
  <c r="D637" i="5"/>
  <c r="C637" i="5"/>
  <c r="G637" i="5" s="1"/>
  <c r="D636" i="5"/>
  <c r="C636" i="5"/>
  <c r="G636" i="5" s="1"/>
  <c r="D635" i="5"/>
  <c r="C635" i="5"/>
  <c r="D634" i="5"/>
  <c r="C634" i="5"/>
  <c r="E634" i="5" s="1"/>
  <c r="D633" i="5"/>
  <c r="C633" i="5"/>
  <c r="D632" i="5"/>
  <c r="C632" i="5"/>
  <c r="G632" i="5" s="1"/>
  <c r="D631" i="5"/>
  <c r="C631" i="5"/>
  <c r="D630" i="5"/>
  <c r="C630" i="5"/>
  <c r="G630" i="5" s="1"/>
  <c r="D629" i="5"/>
  <c r="C629" i="5"/>
  <c r="D628" i="5"/>
  <c r="C628" i="5"/>
  <c r="G628" i="5" s="1"/>
  <c r="D627" i="5"/>
  <c r="C627" i="5"/>
  <c r="D626" i="5"/>
  <c r="C626" i="5"/>
  <c r="D625" i="5"/>
  <c r="C625" i="5"/>
  <c r="D624" i="5"/>
  <c r="C624" i="5"/>
  <c r="G624" i="5" s="1"/>
  <c r="D623" i="5"/>
  <c r="C623" i="5"/>
  <c r="D622" i="5"/>
  <c r="C622" i="5"/>
  <c r="G622" i="5" s="1"/>
  <c r="D621" i="5"/>
  <c r="C621" i="5"/>
  <c r="E621" i="5" s="1"/>
  <c r="D620" i="5"/>
  <c r="C620" i="5"/>
  <c r="G620" i="5" s="1"/>
  <c r="D619" i="5"/>
  <c r="C619" i="5"/>
  <c r="D618" i="5"/>
  <c r="C618" i="5"/>
  <c r="D617" i="5"/>
  <c r="C617" i="5"/>
  <c r="D616" i="5"/>
  <c r="C616" i="5"/>
  <c r="G616" i="5" s="1"/>
  <c r="D615" i="5"/>
  <c r="C615" i="5"/>
  <c r="G615" i="5" s="1"/>
  <c r="D614" i="5"/>
  <c r="C614" i="5"/>
  <c r="G614" i="5" s="1"/>
  <c r="D613" i="5"/>
  <c r="C613" i="5"/>
  <c r="E613" i="5" s="1"/>
  <c r="D612" i="5"/>
  <c r="C612" i="5"/>
  <c r="G612" i="5" s="1"/>
  <c r="D611" i="5"/>
  <c r="C611" i="5"/>
  <c r="G611" i="5" s="1"/>
  <c r="D610" i="5"/>
  <c r="C610" i="5"/>
  <c r="G610" i="5" s="1"/>
  <c r="D609" i="5"/>
  <c r="C609" i="5"/>
  <c r="D608" i="5"/>
  <c r="C608" i="5"/>
  <c r="G608" i="5" s="1"/>
  <c r="D607" i="5"/>
  <c r="C607" i="5"/>
  <c r="D606" i="5"/>
  <c r="E606" i="5" s="1"/>
  <c r="C606" i="5"/>
  <c r="G606" i="5" s="1"/>
  <c r="D605" i="5"/>
  <c r="C605" i="5"/>
  <c r="E605" i="5" s="1"/>
  <c r="D604" i="5"/>
  <c r="C604" i="5"/>
  <c r="G604" i="5" s="1"/>
  <c r="D603" i="5"/>
  <c r="C603" i="5"/>
  <c r="G603" i="5" s="1"/>
  <c r="D602" i="5"/>
  <c r="C602" i="5"/>
  <c r="G602" i="5" s="1"/>
  <c r="D601" i="5"/>
  <c r="C601" i="5"/>
  <c r="D600" i="5"/>
  <c r="C600" i="5"/>
  <c r="G600" i="5" s="1"/>
  <c r="D599" i="5"/>
  <c r="C599" i="5"/>
  <c r="G599" i="5" s="1"/>
  <c r="D598" i="5"/>
  <c r="C598" i="5"/>
  <c r="G598" i="5" s="1"/>
  <c r="D597" i="5"/>
  <c r="C597" i="5"/>
  <c r="G597" i="5" s="1"/>
  <c r="D596" i="5"/>
  <c r="C596" i="5"/>
  <c r="G596" i="5" s="1"/>
  <c r="D595" i="5"/>
  <c r="C595" i="5"/>
  <c r="D594" i="5"/>
  <c r="C594" i="5"/>
  <c r="E594" i="5" s="1"/>
  <c r="D593" i="5"/>
  <c r="C593" i="5"/>
  <c r="D592" i="5"/>
  <c r="C592" i="5"/>
  <c r="G592" i="5" s="1"/>
  <c r="D591" i="5"/>
  <c r="C591" i="5"/>
  <c r="D590" i="5"/>
  <c r="C590" i="5"/>
  <c r="G590" i="5" s="1"/>
  <c r="D589" i="5"/>
  <c r="C589" i="5"/>
  <c r="E589" i="5" s="1"/>
  <c r="D588" i="5"/>
  <c r="C588" i="5"/>
  <c r="G588" i="5" s="1"/>
  <c r="D587" i="5"/>
  <c r="C587" i="5"/>
  <c r="G587" i="5" s="1"/>
  <c r="D586" i="5"/>
  <c r="C586" i="5"/>
  <c r="G586" i="5" s="1"/>
  <c r="D585" i="5"/>
  <c r="C585" i="5"/>
  <c r="G585" i="5" s="1"/>
  <c r="D584" i="5"/>
  <c r="C584" i="5"/>
  <c r="G584" i="5" s="1"/>
  <c r="D583" i="5"/>
  <c r="C583" i="5"/>
  <c r="G583" i="5" s="1"/>
  <c r="D582" i="5"/>
  <c r="C582" i="5"/>
  <c r="G582" i="5" s="1"/>
  <c r="D581" i="5"/>
  <c r="C581" i="5"/>
  <c r="G580" i="5"/>
  <c r="D580" i="5"/>
  <c r="C580" i="5"/>
  <c r="D579" i="5"/>
  <c r="C579" i="5"/>
  <c r="G579" i="5" s="1"/>
  <c r="D578" i="5"/>
  <c r="C578" i="5"/>
  <c r="G578" i="5" s="1"/>
  <c r="D577" i="5"/>
  <c r="C577" i="5"/>
  <c r="G577" i="5" s="1"/>
  <c r="D576" i="5"/>
  <c r="C576" i="5"/>
  <c r="G576" i="5" s="1"/>
  <c r="D575" i="5"/>
  <c r="C575" i="5"/>
  <c r="G575" i="5" s="1"/>
  <c r="D574" i="5"/>
  <c r="C574" i="5"/>
  <c r="G574" i="5" s="1"/>
  <c r="D573" i="5"/>
  <c r="C573" i="5"/>
  <c r="E573" i="5" s="1"/>
  <c r="D572" i="5"/>
  <c r="C572" i="5"/>
  <c r="G572" i="5" s="1"/>
  <c r="D571" i="5"/>
  <c r="C571" i="5"/>
  <c r="G571" i="5" s="1"/>
  <c r="D570" i="5"/>
  <c r="C570" i="5"/>
  <c r="G570" i="5" s="1"/>
  <c r="D569" i="5"/>
  <c r="C569" i="5"/>
  <c r="D568" i="5"/>
  <c r="C568" i="5"/>
  <c r="G568" i="5" s="1"/>
  <c r="D567" i="5"/>
  <c r="C567" i="5"/>
  <c r="G567" i="5" s="1"/>
  <c r="D566" i="5"/>
  <c r="C566" i="5"/>
  <c r="G566" i="5" s="1"/>
  <c r="D565" i="5"/>
  <c r="C565" i="5"/>
  <c r="D564" i="5"/>
  <c r="C564" i="5"/>
  <c r="G564" i="5" s="1"/>
  <c r="D563" i="5"/>
  <c r="C563" i="5"/>
  <c r="D562" i="5"/>
  <c r="C562" i="5"/>
  <c r="D561" i="5"/>
  <c r="C561" i="5"/>
  <c r="D560" i="5"/>
  <c r="C560" i="5"/>
  <c r="G560" i="5" s="1"/>
  <c r="D559" i="5"/>
  <c r="C559" i="5"/>
  <c r="G559" i="5" s="1"/>
  <c r="D558" i="5"/>
  <c r="C558" i="5"/>
  <c r="G558" i="5" s="1"/>
  <c r="D557" i="5"/>
  <c r="C557" i="5"/>
  <c r="E557" i="5" s="1"/>
  <c r="D556" i="5"/>
  <c r="C556" i="5"/>
  <c r="G556" i="5" s="1"/>
  <c r="D555" i="5"/>
  <c r="C555" i="5"/>
  <c r="D554" i="5"/>
  <c r="C554" i="5"/>
  <c r="D553" i="5"/>
  <c r="C553" i="5"/>
  <c r="D552" i="5"/>
  <c r="C552" i="5"/>
  <c r="G552" i="5" s="1"/>
  <c r="D551" i="5"/>
  <c r="C551" i="5"/>
  <c r="G551" i="5" s="1"/>
  <c r="D550" i="5"/>
  <c r="C550" i="5"/>
  <c r="G550" i="5" s="1"/>
  <c r="D549" i="5"/>
  <c r="C549" i="5"/>
  <c r="D548" i="5"/>
  <c r="C548" i="5"/>
  <c r="G548" i="5" s="1"/>
  <c r="D547" i="5"/>
  <c r="C547" i="5"/>
  <c r="D546" i="5"/>
  <c r="C546" i="5"/>
  <c r="E546" i="5" s="1"/>
  <c r="D545" i="5"/>
  <c r="C545" i="5"/>
  <c r="D544" i="5"/>
  <c r="C544" i="5"/>
  <c r="G544" i="5" s="1"/>
  <c r="D543" i="5"/>
  <c r="C543" i="5"/>
  <c r="D542" i="5"/>
  <c r="C542" i="5"/>
  <c r="G542" i="5" s="1"/>
  <c r="D541" i="5"/>
  <c r="C541" i="5"/>
  <c r="G541" i="5" s="1"/>
  <c r="D540" i="5"/>
  <c r="C540" i="5"/>
  <c r="G540" i="5" s="1"/>
  <c r="D539" i="5"/>
  <c r="C539" i="5"/>
  <c r="D538" i="5"/>
  <c r="C538" i="5"/>
  <c r="E538" i="5" s="1"/>
  <c r="D537" i="5"/>
  <c r="C537" i="5"/>
  <c r="G537" i="5" s="1"/>
  <c r="D536" i="5"/>
  <c r="C536" i="5"/>
  <c r="G536" i="5" s="1"/>
  <c r="D535" i="5"/>
  <c r="C535" i="5"/>
  <c r="G535" i="5" s="1"/>
  <c r="D534" i="5"/>
  <c r="C534" i="5"/>
  <c r="G534" i="5" s="1"/>
  <c r="D533" i="5"/>
  <c r="C533" i="5"/>
  <c r="D532" i="5"/>
  <c r="C532" i="5"/>
  <c r="G532" i="5" s="1"/>
  <c r="D531" i="5"/>
  <c r="C531" i="5"/>
  <c r="G531" i="5" s="1"/>
  <c r="D530" i="5"/>
  <c r="C530" i="5"/>
  <c r="G530" i="5" s="1"/>
  <c r="D529" i="5"/>
  <c r="C529" i="5"/>
  <c r="G529" i="5" s="1"/>
  <c r="D528" i="5"/>
  <c r="C528" i="5"/>
  <c r="G528" i="5" s="1"/>
  <c r="D527" i="5"/>
  <c r="C527" i="5"/>
  <c r="D526" i="5"/>
  <c r="C526" i="5"/>
  <c r="G526" i="5" s="1"/>
  <c r="D525" i="5"/>
  <c r="C525" i="5"/>
  <c r="G525" i="5" s="1"/>
  <c r="D524" i="5"/>
  <c r="C524" i="5"/>
  <c r="G524" i="5" s="1"/>
  <c r="D523" i="5"/>
  <c r="C523" i="5"/>
  <c r="G523" i="5" s="1"/>
  <c r="D522" i="5"/>
  <c r="C522" i="5"/>
  <c r="E522" i="5" s="1"/>
  <c r="D521" i="5"/>
  <c r="C521" i="5"/>
  <c r="E521" i="5" s="1"/>
  <c r="D520" i="5"/>
  <c r="C520" i="5"/>
  <c r="D519" i="5"/>
  <c r="C519" i="5"/>
  <c r="D518" i="5"/>
  <c r="C518" i="5"/>
  <c r="G518" i="5" s="1"/>
  <c r="D517" i="5"/>
  <c r="C517" i="5"/>
  <c r="G517" i="5" s="1"/>
  <c r="D516" i="5"/>
  <c r="C516" i="5"/>
  <c r="G516" i="5" s="1"/>
  <c r="D515" i="5"/>
  <c r="C515" i="5"/>
  <c r="G515" i="5" s="1"/>
  <c r="D514" i="5"/>
  <c r="C514" i="5"/>
  <c r="G514" i="5" s="1"/>
  <c r="D513" i="5"/>
  <c r="C513" i="5"/>
  <c r="D512" i="5"/>
  <c r="C512" i="5"/>
  <c r="D511" i="5"/>
  <c r="C511" i="5"/>
  <c r="G511" i="5" s="1"/>
  <c r="D510" i="5"/>
  <c r="C510" i="5"/>
  <c r="G510" i="5" s="1"/>
  <c r="D509" i="5"/>
  <c r="C509" i="5"/>
  <c r="D508" i="5"/>
  <c r="C508" i="5"/>
  <c r="G508" i="5" s="1"/>
  <c r="D507" i="5"/>
  <c r="C507" i="5"/>
  <c r="G507" i="5" s="1"/>
  <c r="D506" i="5"/>
  <c r="C506" i="5"/>
  <c r="G506" i="5" s="1"/>
  <c r="D505" i="5"/>
  <c r="C505" i="5"/>
  <c r="D504" i="5"/>
  <c r="C504" i="5"/>
  <c r="D503" i="5"/>
  <c r="C503" i="5"/>
  <c r="G503" i="5" s="1"/>
  <c r="D502" i="5"/>
  <c r="C502" i="5"/>
  <c r="D501" i="5"/>
  <c r="E501" i="5" s="1"/>
  <c r="C501" i="5"/>
  <c r="G501" i="5" s="1"/>
  <c r="D500" i="5"/>
  <c r="C500" i="5"/>
  <c r="G500" i="5" s="1"/>
  <c r="D499" i="5"/>
  <c r="C499" i="5"/>
  <c r="G499" i="5" s="1"/>
  <c r="D498" i="5"/>
  <c r="C498" i="5"/>
  <c r="E498" i="5" s="1"/>
  <c r="D497" i="5"/>
  <c r="C497" i="5"/>
  <c r="D496" i="5"/>
  <c r="C496" i="5"/>
  <c r="D495" i="5"/>
  <c r="C495" i="5"/>
  <c r="D494" i="5"/>
  <c r="C494" i="5"/>
  <c r="G494" i="5" s="1"/>
  <c r="D493" i="5"/>
  <c r="C493" i="5"/>
  <c r="G493" i="5" s="1"/>
  <c r="D492" i="5"/>
  <c r="C492" i="5"/>
  <c r="G492" i="5" s="1"/>
  <c r="D491" i="5"/>
  <c r="C491" i="5"/>
  <c r="G491" i="5" s="1"/>
  <c r="D490" i="5"/>
  <c r="C490" i="5"/>
  <c r="G490" i="5" s="1"/>
  <c r="D489" i="5"/>
  <c r="C489" i="5"/>
  <c r="E489" i="5" s="1"/>
  <c r="D488" i="5"/>
  <c r="C488" i="5"/>
  <c r="D487" i="5"/>
  <c r="C487" i="5"/>
  <c r="D486" i="5"/>
  <c r="C486" i="5"/>
  <c r="G486" i="5" s="1"/>
  <c r="D485" i="5"/>
  <c r="C485" i="5"/>
  <c r="E485" i="5" s="1"/>
  <c r="D484" i="5"/>
  <c r="C484" i="5"/>
  <c r="G484" i="5" s="1"/>
  <c r="D483" i="5"/>
  <c r="C483" i="5"/>
  <c r="G483" i="5" s="1"/>
  <c r="D482" i="5"/>
  <c r="C482" i="5"/>
  <c r="G482" i="5" s="1"/>
  <c r="D481" i="5"/>
  <c r="C481" i="5"/>
  <c r="D480" i="5"/>
  <c r="C480" i="5"/>
  <c r="D479" i="5"/>
  <c r="C479" i="5"/>
  <c r="G479" i="5" s="1"/>
  <c r="D478" i="5"/>
  <c r="C478" i="5"/>
  <c r="G478" i="5" s="1"/>
  <c r="D477" i="5"/>
  <c r="C477" i="5"/>
  <c r="D476" i="5"/>
  <c r="C476" i="5"/>
  <c r="G476" i="5" s="1"/>
  <c r="D475" i="5"/>
  <c r="C475" i="5"/>
  <c r="G475" i="5" s="1"/>
  <c r="D474" i="5"/>
  <c r="C474" i="5"/>
  <c r="G474" i="5" s="1"/>
  <c r="D473" i="5"/>
  <c r="C473" i="5"/>
  <c r="D472" i="5"/>
  <c r="C472" i="5"/>
  <c r="D471" i="5"/>
  <c r="C471" i="5"/>
  <c r="G471" i="5" s="1"/>
  <c r="D470" i="5"/>
  <c r="C470" i="5"/>
  <c r="D469" i="5"/>
  <c r="C469" i="5"/>
  <c r="G469" i="5" s="1"/>
  <c r="G468" i="5"/>
  <c r="D468" i="5"/>
  <c r="C468" i="5"/>
  <c r="D467" i="5"/>
  <c r="C467" i="5"/>
  <c r="G467" i="5" s="1"/>
  <c r="D466" i="5"/>
  <c r="C466" i="5"/>
  <c r="E466" i="5" s="1"/>
  <c r="D465" i="5"/>
  <c r="C465" i="5"/>
  <c r="D464" i="5"/>
  <c r="C464" i="5"/>
  <c r="D463" i="5"/>
  <c r="C463" i="5"/>
  <c r="D462" i="5"/>
  <c r="C462" i="5"/>
  <c r="G462" i="5" s="1"/>
  <c r="G461" i="5"/>
  <c r="D461" i="5"/>
  <c r="C461" i="5"/>
  <c r="D460" i="5"/>
  <c r="C460" i="5"/>
  <c r="G460" i="5" s="1"/>
  <c r="D459" i="5"/>
  <c r="C459" i="5"/>
  <c r="G459" i="5" s="1"/>
  <c r="D458" i="5"/>
  <c r="C458" i="5"/>
  <c r="E458" i="5" s="1"/>
  <c r="D457" i="5"/>
  <c r="C457" i="5"/>
  <c r="G457" i="5" s="1"/>
  <c r="D456" i="5"/>
  <c r="C456" i="5"/>
  <c r="D455" i="5"/>
  <c r="C455" i="5"/>
  <c r="G455" i="5" s="1"/>
  <c r="D454" i="5"/>
  <c r="C454" i="5"/>
  <c r="G454" i="5" s="1"/>
  <c r="D453" i="5"/>
  <c r="C453" i="5"/>
  <c r="G453" i="5" s="1"/>
  <c r="D452" i="5"/>
  <c r="C452" i="5"/>
  <c r="G452" i="5" s="1"/>
  <c r="D451" i="5"/>
  <c r="C451" i="5"/>
  <c r="G451" i="5" s="1"/>
  <c r="D450" i="5"/>
  <c r="C450" i="5"/>
  <c r="E450" i="5" s="1"/>
  <c r="D449" i="5"/>
  <c r="C449" i="5"/>
  <c r="D448" i="5"/>
  <c r="C448" i="5"/>
  <c r="D447" i="5"/>
  <c r="C447" i="5"/>
  <c r="G447" i="5" s="1"/>
  <c r="D446" i="5"/>
  <c r="C446" i="5"/>
  <c r="G446" i="5" s="1"/>
  <c r="D445" i="5"/>
  <c r="C445" i="5"/>
  <c r="D444" i="5"/>
  <c r="C444" i="5"/>
  <c r="G444" i="5" s="1"/>
  <c r="D443" i="5"/>
  <c r="C443" i="5"/>
  <c r="G443" i="5" s="1"/>
  <c r="D442" i="5"/>
  <c r="C442" i="5"/>
  <c r="D441" i="5"/>
  <c r="C441" i="5"/>
  <c r="D440" i="5"/>
  <c r="C440" i="5"/>
  <c r="D439" i="5"/>
  <c r="C439" i="5"/>
  <c r="G439" i="5" s="1"/>
  <c r="D438" i="5"/>
  <c r="C438" i="5"/>
  <c r="G438" i="5" s="1"/>
  <c r="D437" i="5"/>
  <c r="C437" i="5"/>
  <c r="G437" i="5" s="1"/>
  <c r="D436" i="5"/>
  <c r="C436" i="5"/>
  <c r="G436" i="5" s="1"/>
  <c r="D435" i="5"/>
  <c r="C435" i="5"/>
  <c r="G435" i="5" s="1"/>
  <c r="D434" i="5"/>
  <c r="C434" i="5"/>
  <c r="G434" i="5" s="1"/>
  <c r="D433" i="5"/>
  <c r="C433" i="5"/>
  <c r="G433" i="5" s="1"/>
  <c r="D432" i="5"/>
  <c r="C432" i="5"/>
  <c r="D431" i="5"/>
  <c r="C431" i="5"/>
  <c r="G431" i="5" s="1"/>
  <c r="D430" i="5"/>
  <c r="C430" i="5"/>
  <c r="G430" i="5" s="1"/>
  <c r="D429" i="5"/>
  <c r="C429" i="5"/>
  <c r="E429" i="5" s="1"/>
  <c r="D428" i="5"/>
  <c r="C428" i="5"/>
  <c r="G428" i="5" s="1"/>
  <c r="D427" i="5"/>
  <c r="C427" i="5"/>
  <c r="G427" i="5" s="1"/>
  <c r="D426" i="5"/>
  <c r="C426" i="5"/>
  <c r="D425" i="5"/>
  <c r="C425" i="5"/>
  <c r="D424" i="5"/>
  <c r="C424" i="5"/>
  <c r="D423" i="5"/>
  <c r="C423" i="5"/>
  <c r="G423" i="5" s="1"/>
  <c r="D422" i="5"/>
  <c r="C422" i="5"/>
  <c r="G422" i="5" s="1"/>
  <c r="D421" i="5"/>
  <c r="C421" i="5"/>
  <c r="E421" i="5" s="1"/>
  <c r="D420" i="5"/>
  <c r="C420" i="5"/>
  <c r="G420" i="5" s="1"/>
  <c r="D419" i="5"/>
  <c r="C419" i="5"/>
  <c r="G419" i="5" s="1"/>
  <c r="D418" i="5"/>
  <c r="C418" i="5"/>
  <c r="G418" i="5" s="1"/>
  <c r="D417" i="5"/>
  <c r="C417" i="5"/>
  <c r="D416" i="5"/>
  <c r="C416" i="5"/>
  <c r="D415" i="5"/>
  <c r="C415" i="5"/>
  <c r="G415" i="5" s="1"/>
  <c r="D414" i="5"/>
  <c r="C414" i="5"/>
  <c r="D413" i="5"/>
  <c r="C413" i="5"/>
  <c r="D412" i="5"/>
  <c r="C412" i="5"/>
  <c r="G412" i="5" s="1"/>
  <c r="D411" i="5"/>
  <c r="C411" i="5"/>
  <c r="G411" i="5" s="1"/>
  <c r="D410" i="5"/>
  <c r="C410" i="5"/>
  <c r="D409" i="5"/>
  <c r="C409" i="5"/>
  <c r="D408" i="5"/>
  <c r="C408" i="5"/>
  <c r="D407" i="5"/>
  <c r="C407" i="5"/>
  <c r="G407" i="5" s="1"/>
  <c r="D406" i="5"/>
  <c r="C406" i="5"/>
  <c r="G406" i="5" s="1"/>
  <c r="D405" i="5"/>
  <c r="C405" i="5"/>
  <c r="G405" i="5" s="1"/>
  <c r="D404" i="5"/>
  <c r="C404" i="5"/>
  <c r="G404" i="5" s="1"/>
  <c r="D403" i="5"/>
  <c r="C403" i="5"/>
  <c r="G403" i="5" s="1"/>
  <c r="D402" i="5"/>
  <c r="C402" i="5"/>
  <c r="G402" i="5" s="1"/>
  <c r="D401" i="5"/>
  <c r="C401" i="5"/>
  <c r="D400" i="5"/>
  <c r="C400" i="5"/>
  <c r="E400" i="5" s="1"/>
  <c r="D399" i="5"/>
  <c r="C399" i="5"/>
  <c r="D398" i="5"/>
  <c r="C398" i="5"/>
  <c r="D397" i="5"/>
  <c r="C397" i="5"/>
  <c r="E397" i="5" s="1"/>
  <c r="D396" i="5"/>
  <c r="C396" i="5"/>
  <c r="G396" i="5" s="1"/>
  <c r="D395" i="5"/>
  <c r="C395" i="5"/>
  <c r="G395" i="5" s="1"/>
  <c r="G394" i="5"/>
  <c r="D394" i="5"/>
  <c r="C394" i="5"/>
  <c r="E394" i="5" s="1"/>
  <c r="D393" i="5"/>
  <c r="C393" i="5"/>
  <c r="G393" i="5" s="1"/>
  <c r="G392" i="5"/>
  <c r="D392" i="5"/>
  <c r="C392" i="5"/>
  <c r="E392" i="5" s="1"/>
  <c r="D391" i="5"/>
  <c r="C391" i="5"/>
  <c r="G391" i="5" s="1"/>
  <c r="D390" i="5"/>
  <c r="C390" i="5"/>
  <c r="G390" i="5" s="1"/>
  <c r="D389" i="5"/>
  <c r="C389" i="5"/>
  <c r="G389" i="5" s="1"/>
  <c r="D388" i="5"/>
  <c r="C388" i="5"/>
  <c r="G388" i="5" s="1"/>
  <c r="D387" i="5"/>
  <c r="C387" i="5"/>
  <c r="E387" i="5" s="1"/>
  <c r="D386" i="5"/>
  <c r="C386" i="5"/>
  <c r="E386" i="5" s="1"/>
  <c r="D385" i="5"/>
  <c r="C385" i="5"/>
  <c r="D384" i="5"/>
  <c r="C384" i="5"/>
  <c r="D383" i="5"/>
  <c r="C383" i="5"/>
  <c r="G383" i="5" s="1"/>
  <c r="D382" i="5"/>
  <c r="C382" i="5"/>
  <c r="G382" i="5" s="1"/>
  <c r="D381" i="5"/>
  <c r="C381" i="5"/>
  <c r="G381" i="5" s="1"/>
  <c r="D380" i="5"/>
  <c r="C380" i="5"/>
  <c r="G380" i="5" s="1"/>
  <c r="D379" i="5"/>
  <c r="C379" i="5"/>
  <c r="G379" i="5" s="1"/>
  <c r="D378" i="5"/>
  <c r="C378" i="5"/>
  <c r="G378" i="5" s="1"/>
  <c r="D377" i="5"/>
  <c r="C377" i="5"/>
  <c r="D376" i="5"/>
  <c r="C376" i="5"/>
  <c r="D375" i="5"/>
  <c r="E375" i="5" s="1"/>
  <c r="H375" i="5" s="1"/>
  <c r="C375" i="5"/>
  <c r="G375" i="5" s="1"/>
  <c r="D374" i="5"/>
  <c r="C374" i="5"/>
  <c r="G374" i="5" s="1"/>
  <c r="D373" i="5"/>
  <c r="C373" i="5"/>
  <c r="G373" i="5" s="1"/>
  <c r="D372" i="5"/>
  <c r="C372" i="5"/>
  <c r="G372" i="5" s="1"/>
  <c r="D371" i="5"/>
  <c r="C371" i="5"/>
  <c r="G371" i="5" s="1"/>
  <c r="D370" i="5"/>
  <c r="C370" i="5"/>
  <c r="E370" i="5" s="1"/>
  <c r="D369" i="5"/>
  <c r="C369" i="5"/>
  <c r="D368" i="5"/>
  <c r="C368" i="5"/>
  <c r="G368" i="5" s="1"/>
  <c r="D367" i="5"/>
  <c r="C367" i="5"/>
  <c r="G367" i="5" s="1"/>
  <c r="D366" i="5"/>
  <c r="C366" i="5"/>
  <c r="G366" i="5" s="1"/>
  <c r="D365" i="5"/>
  <c r="C365" i="5"/>
  <c r="G365" i="5" s="1"/>
  <c r="D364" i="5"/>
  <c r="C364" i="5"/>
  <c r="G364" i="5" s="1"/>
  <c r="D363" i="5"/>
  <c r="C363" i="5"/>
  <c r="G363" i="5" s="1"/>
  <c r="D362" i="5"/>
  <c r="C362" i="5"/>
  <c r="G362" i="5" s="1"/>
  <c r="D361" i="5"/>
  <c r="C361" i="5"/>
  <c r="D360" i="5"/>
  <c r="C360" i="5"/>
  <c r="G360" i="5" s="1"/>
  <c r="D359" i="5"/>
  <c r="C359" i="5"/>
  <c r="G359" i="5" s="1"/>
  <c r="D358" i="5"/>
  <c r="C358" i="5"/>
  <c r="G358" i="5" s="1"/>
  <c r="D357" i="5"/>
  <c r="C357" i="5"/>
  <c r="G357" i="5" s="1"/>
  <c r="D356" i="5"/>
  <c r="C356" i="5"/>
  <c r="G356" i="5" s="1"/>
  <c r="D355" i="5"/>
  <c r="C355" i="5"/>
  <c r="E355" i="5" s="1"/>
  <c r="D354" i="5"/>
  <c r="C354" i="5"/>
  <c r="E354" i="5" s="1"/>
  <c r="D353" i="5"/>
  <c r="C353" i="5"/>
  <c r="D352" i="5"/>
  <c r="C352" i="5"/>
  <c r="D351" i="5"/>
  <c r="C351" i="5"/>
  <c r="G351" i="5" s="1"/>
  <c r="D350" i="5"/>
  <c r="C350" i="5"/>
  <c r="G350" i="5" s="1"/>
  <c r="D349" i="5"/>
  <c r="C349" i="5"/>
  <c r="G349" i="5" s="1"/>
  <c r="D348" i="5"/>
  <c r="C348" i="5"/>
  <c r="G348" i="5" s="1"/>
  <c r="D347" i="5"/>
  <c r="C347" i="5"/>
  <c r="E347" i="5" s="1"/>
  <c r="D346" i="5"/>
  <c r="C346" i="5"/>
  <c r="E346" i="5" s="1"/>
  <c r="D345" i="5"/>
  <c r="C345" i="5"/>
  <c r="D344" i="5"/>
  <c r="C344" i="5"/>
  <c r="G344" i="5" s="1"/>
  <c r="D343" i="5"/>
  <c r="C343" i="5"/>
  <c r="G343" i="5" s="1"/>
  <c r="D342" i="5"/>
  <c r="C342" i="5"/>
  <c r="G342" i="5" s="1"/>
  <c r="D341" i="5"/>
  <c r="C341" i="5"/>
  <c r="G341" i="5" s="1"/>
  <c r="D340" i="5"/>
  <c r="C340" i="5"/>
  <c r="G340" i="5" s="1"/>
  <c r="D339" i="5"/>
  <c r="C339" i="5"/>
  <c r="G339" i="5" s="1"/>
  <c r="D338" i="5"/>
  <c r="C338" i="5"/>
  <c r="E338" i="5" s="1"/>
  <c r="D337" i="5"/>
  <c r="C337" i="5"/>
  <c r="D336" i="5"/>
  <c r="C336" i="5"/>
  <c r="D335" i="5"/>
  <c r="C335" i="5"/>
  <c r="G335" i="5" s="1"/>
  <c r="D334" i="5"/>
  <c r="C334" i="5"/>
  <c r="G334" i="5" s="1"/>
  <c r="D333" i="5"/>
  <c r="C333" i="5"/>
  <c r="G333" i="5" s="1"/>
  <c r="D332" i="5"/>
  <c r="C332" i="5"/>
  <c r="G332" i="5" s="1"/>
  <c r="D331" i="5"/>
  <c r="C331" i="5"/>
  <c r="G331" i="5" s="1"/>
  <c r="D330" i="5"/>
  <c r="C330" i="5"/>
  <c r="G330" i="5" s="1"/>
  <c r="D329" i="5"/>
  <c r="C329" i="5"/>
  <c r="D328" i="5"/>
  <c r="C328" i="5"/>
  <c r="G328" i="5" s="1"/>
  <c r="D327" i="5"/>
  <c r="C327" i="5"/>
  <c r="G327" i="5" s="1"/>
  <c r="D326" i="5"/>
  <c r="C326" i="5"/>
  <c r="G326" i="5" s="1"/>
  <c r="D325" i="5"/>
  <c r="C325" i="5"/>
  <c r="G325" i="5" s="1"/>
  <c r="D324" i="5"/>
  <c r="C324" i="5"/>
  <c r="G324" i="5" s="1"/>
  <c r="D323" i="5"/>
  <c r="C323" i="5"/>
  <c r="G323" i="5" s="1"/>
  <c r="D322" i="5"/>
  <c r="C322" i="5"/>
  <c r="G322" i="5" s="1"/>
  <c r="D321" i="5"/>
  <c r="C321" i="5"/>
  <c r="D320" i="5"/>
  <c r="C320" i="5"/>
  <c r="G320" i="5" s="1"/>
  <c r="D319" i="5"/>
  <c r="C319" i="5"/>
  <c r="G319" i="5" s="1"/>
  <c r="D318" i="5"/>
  <c r="C318" i="5"/>
  <c r="G318" i="5" s="1"/>
  <c r="D317" i="5"/>
  <c r="C317" i="5"/>
  <c r="G317" i="5" s="1"/>
  <c r="D316" i="5"/>
  <c r="C316" i="5"/>
  <c r="G316" i="5" s="1"/>
  <c r="D315" i="5"/>
  <c r="C315" i="5"/>
  <c r="E315" i="5" s="1"/>
  <c r="D314" i="5"/>
  <c r="C314" i="5"/>
  <c r="E314" i="5" s="1"/>
  <c r="D313" i="5"/>
  <c r="C313" i="5"/>
  <c r="D312" i="5"/>
  <c r="C312" i="5"/>
  <c r="G312" i="5" s="1"/>
  <c r="D311" i="5"/>
  <c r="C311" i="5"/>
  <c r="G311" i="5" s="1"/>
  <c r="D310" i="5"/>
  <c r="C310" i="5"/>
  <c r="G310" i="5" s="1"/>
  <c r="D309" i="5"/>
  <c r="C309" i="5"/>
  <c r="G309" i="5" s="1"/>
  <c r="D308" i="5"/>
  <c r="C308" i="5"/>
  <c r="G308" i="5" s="1"/>
  <c r="D307" i="5"/>
  <c r="C307" i="5"/>
  <c r="G307" i="5" s="1"/>
  <c r="D306" i="5"/>
  <c r="C306" i="5"/>
  <c r="D305" i="5"/>
  <c r="C305" i="5"/>
  <c r="D304" i="5"/>
  <c r="C304" i="5"/>
  <c r="G304" i="5" s="1"/>
  <c r="D303" i="5"/>
  <c r="C303" i="5"/>
  <c r="G303" i="5" s="1"/>
  <c r="D302" i="5"/>
  <c r="C302" i="5"/>
  <c r="G302" i="5" s="1"/>
  <c r="D301" i="5"/>
  <c r="C301" i="5"/>
  <c r="G301" i="5" s="1"/>
  <c r="D300" i="5"/>
  <c r="C300" i="5"/>
  <c r="G300" i="5" s="1"/>
  <c r="D299" i="5"/>
  <c r="C299" i="5"/>
  <c r="G299" i="5" s="1"/>
  <c r="D298" i="5"/>
  <c r="C298" i="5"/>
  <c r="E298" i="5" s="1"/>
  <c r="D297" i="5"/>
  <c r="C297" i="5"/>
  <c r="D296" i="5"/>
  <c r="C296" i="5"/>
  <c r="G296" i="5" s="1"/>
  <c r="D295" i="5"/>
  <c r="C295" i="5"/>
  <c r="G295" i="5" s="1"/>
  <c r="D294" i="5"/>
  <c r="C294" i="5"/>
  <c r="G294" i="5" s="1"/>
  <c r="D293" i="5"/>
  <c r="C293" i="5"/>
  <c r="G293" i="5" s="1"/>
  <c r="D292" i="5"/>
  <c r="C292" i="5"/>
  <c r="G292" i="5" s="1"/>
  <c r="D291" i="5"/>
  <c r="C291" i="5"/>
  <c r="G291" i="5" s="1"/>
  <c r="D290" i="5"/>
  <c r="C290" i="5"/>
  <c r="G290" i="5" s="1"/>
  <c r="D289" i="5"/>
  <c r="C289" i="5"/>
  <c r="D288" i="5"/>
  <c r="C288" i="5"/>
  <c r="G288" i="5" s="1"/>
  <c r="D287" i="5"/>
  <c r="C287" i="5"/>
  <c r="G287" i="5" s="1"/>
  <c r="D286" i="5"/>
  <c r="C286" i="5"/>
  <c r="E286" i="5" s="1"/>
  <c r="D285" i="5"/>
  <c r="C285" i="5"/>
  <c r="G285" i="5" s="1"/>
  <c r="D284" i="5"/>
  <c r="C284" i="5"/>
  <c r="G284" i="5" s="1"/>
  <c r="D283" i="5"/>
  <c r="C283" i="5"/>
  <c r="G283" i="5" s="1"/>
  <c r="D282" i="5"/>
  <c r="C282" i="5"/>
  <c r="G282" i="5" s="1"/>
  <c r="D281" i="5"/>
  <c r="C281" i="5"/>
  <c r="G281" i="5" s="1"/>
  <c r="D280" i="5"/>
  <c r="C280" i="5"/>
  <c r="G280" i="5" s="1"/>
  <c r="D279" i="5"/>
  <c r="C279" i="5"/>
  <c r="G279" i="5" s="1"/>
  <c r="D278" i="5"/>
  <c r="C278" i="5"/>
  <c r="E278" i="5" s="1"/>
  <c r="D277" i="5"/>
  <c r="C277" i="5"/>
  <c r="G277" i="5" s="1"/>
  <c r="D276" i="5"/>
  <c r="C276" i="5"/>
  <c r="G276" i="5" s="1"/>
  <c r="D275" i="5"/>
  <c r="C275" i="5"/>
  <c r="G275" i="5" s="1"/>
  <c r="D274" i="5"/>
  <c r="C274" i="5"/>
  <c r="G274" i="5" s="1"/>
  <c r="D273" i="5"/>
  <c r="C273" i="5"/>
  <c r="G273" i="5" s="1"/>
  <c r="D272" i="5"/>
  <c r="C272" i="5"/>
  <c r="G272" i="5" s="1"/>
  <c r="D271" i="5"/>
  <c r="C271" i="5"/>
  <c r="G271" i="5" s="1"/>
  <c r="D270" i="5"/>
  <c r="C270" i="5"/>
  <c r="G270" i="5" s="1"/>
  <c r="D269" i="5"/>
  <c r="C269" i="5"/>
  <c r="G269" i="5" s="1"/>
  <c r="D268" i="5"/>
  <c r="C268" i="5"/>
  <c r="G268" i="5" s="1"/>
  <c r="D267" i="5"/>
  <c r="C267" i="5"/>
  <c r="G267" i="5" s="1"/>
  <c r="D266" i="5"/>
  <c r="C266" i="5"/>
  <c r="G266" i="5" s="1"/>
  <c r="D265" i="5"/>
  <c r="C265" i="5"/>
  <c r="D264" i="5"/>
  <c r="C264" i="5"/>
  <c r="G264" i="5" s="1"/>
  <c r="D263" i="5"/>
  <c r="C263" i="5"/>
  <c r="G263" i="5" s="1"/>
  <c r="D262" i="5"/>
  <c r="C262" i="5"/>
  <c r="G262" i="5" s="1"/>
  <c r="D261" i="5"/>
  <c r="C261" i="5"/>
  <c r="G261" i="5" s="1"/>
  <c r="D260" i="5"/>
  <c r="C260" i="5"/>
  <c r="G260" i="5" s="1"/>
  <c r="D259" i="5"/>
  <c r="C259" i="5"/>
  <c r="G259" i="5" s="1"/>
  <c r="D258" i="5"/>
  <c r="C258" i="5"/>
  <c r="G258" i="5" s="1"/>
  <c r="D257" i="5"/>
  <c r="C257" i="5"/>
  <c r="D256" i="5"/>
  <c r="C256" i="5"/>
  <c r="G256" i="5" s="1"/>
  <c r="D255" i="5"/>
  <c r="C255" i="5"/>
  <c r="G255" i="5" s="1"/>
  <c r="D254" i="5"/>
  <c r="C254" i="5"/>
  <c r="G254" i="5" s="1"/>
  <c r="D253" i="5"/>
  <c r="C253" i="5"/>
  <c r="G253" i="5" s="1"/>
  <c r="D252" i="5"/>
  <c r="C252" i="5"/>
  <c r="G252" i="5" s="1"/>
  <c r="D251" i="5"/>
  <c r="C251" i="5"/>
  <c r="G251" i="5" s="1"/>
  <c r="D250" i="5"/>
  <c r="C250" i="5"/>
  <c r="G250" i="5" s="1"/>
  <c r="D249" i="5"/>
  <c r="C249" i="5"/>
  <c r="D248" i="5"/>
  <c r="C248" i="5"/>
  <c r="G248" i="5" s="1"/>
  <c r="D247" i="5"/>
  <c r="C247" i="5"/>
  <c r="G247" i="5" s="1"/>
  <c r="D246" i="5"/>
  <c r="C246" i="5"/>
  <c r="G246" i="5" s="1"/>
  <c r="D245" i="5"/>
  <c r="C245" i="5"/>
  <c r="G245" i="5" s="1"/>
  <c r="D244" i="5"/>
  <c r="C244" i="5"/>
  <c r="G244" i="5" s="1"/>
  <c r="D243" i="5"/>
  <c r="C243" i="5"/>
  <c r="G243" i="5" s="1"/>
  <c r="D242" i="5"/>
  <c r="C242" i="5"/>
  <c r="G242" i="5" s="1"/>
  <c r="D241" i="5"/>
  <c r="C241" i="5"/>
  <c r="D240" i="5"/>
  <c r="C240" i="5"/>
  <c r="G240" i="5" s="1"/>
  <c r="D239" i="5"/>
  <c r="C239" i="5"/>
  <c r="G239" i="5" s="1"/>
  <c r="D238" i="5"/>
  <c r="C238" i="5"/>
  <c r="G238" i="5" s="1"/>
  <c r="D237" i="5"/>
  <c r="C237" i="5"/>
  <c r="G237" i="5" s="1"/>
  <c r="D236" i="5"/>
  <c r="C236" i="5"/>
  <c r="G236" i="5" s="1"/>
  <c r="D235" i="5"/>
  <c r="C235" i="5"/>
  <c r="G235" i="5" s="1"/>
  <c r="D234" i="5"/>
  <c r="C234" i="5"/>
  <c r="G234" i="5" s="1"/>
  <c r="D233" i="5"/>
  <c r="C233" i="5"/>
  <c r="G233" i="5" s="1"/>
  <c r="D232" i="5"/>
  <c r="C232" i="5"/>
  <c r="G232" i="5" s="1"/>
  <c r="D231" i="5"/>
  <c r="C231" i="5"/>
  <c r="G231" i="5" s="1"/>
  <c r="D230" i="5"/>
  <c r="C230" i="5"/>
  <c r="G230" i="5" s="1"/>
  <c r="D229" i="5"/>
  <c r="C229" i="5"/>
  <c r="G229" i="5" s="1"/>
  <c r="D228" i="5"/>
  <c r="C228" i="5"/>
  <c r="G228" i="5" s="1"/>
  <c r="D227" i="5"/>
  <c r="C227" i="5"/>
  <c r="G227" i="5" s="1"/>
  <c r="D226" i="5"/>
  <c r="C226" i="5"/>
  <c r="G226" i="5" s="1"/>
  <c r="D225" i="5"/>
  <c r="C225" i="5"/>
  <c r="G225" i="5" s="1"/>
  <c r="D224" i="5"/>
  <c r="C224" i="5"/>
  <c r="G224" i="5" s="1"/>
  <c r="D223" i="5"/>
  <c r="C223" i="5"/>
  <c r="D222" i="5"/>
  <c r="C222" i="5"/>
  <c r="G222" i="5" s="1"/>
  <c r="D221" i="5"/>
  <c r="C221" i="5"/>
  <c r="G221" i="5" s="1"/>
  <c r="D220" i="5"/>
  <c r="C220" i="5"/>
  <c r="G220" i="5" s="1"/>
  <c r="D219" i="5"/>
  <c r="C219" i="5"/>
  <c r="G219" i="5" s="1"/>
  <c r="D218" i="5"/>
  <c r="C218" i="5"/>
  <c r="G218" i="5" s="1"/>
  <c r="D217" i="5"/>
  <c r="C217" i="5"/>
  <c r="G217" i="5" s="1"/>
  <c r="D216" i="5"/>
  <c r="C216" i="5"/>
  <c r="G216" i="5" s="1"/>
  <c r="D215" i="5"/>
  <c r="C215" i="5"/>
  <c r="D214" i="5"/>
  <c r="C214" i="5"/>
  <c r="G214" i="5" s="1"/>
  <c r="D213" i="5"/>
  <c r="C213" i="5"/>
  <c r="G213" i="5" s="1"/>
  <c r="D212" i="5"/>
  <c r="C212" i="5"/>
  <c r="G212" i="5" s="1"/>
  <c r="D211" i="5"/>
  <c r="C211" i="5"/>
  <c r="G211" i="5" s="1"/>
  <c r="D210" i="5"/>
  <c r="C210" i="5"/>
  <c r="G210" i="5" s="1"/>
  <c r="D209" i="5"/>
  <c r="C209" i="5"/>
  <c r="G209" i="5" s="1"/>
  <c r="D208" i="5"/>
  <c r="C208" i="5"/>
  <c r="G208" i="5" s="1"/>
  <c r="D207" i="5"/>
  <c r="C207" i="5"/>
  <c r="D206" i="5"/>
  <c r="C206" i="5"/>
  <c r="G206" i="5" s="1"/>
  <c r="D205" i="5"/>
  <c r="C205" i="5"/>
  <c r="G205" i="5" s="1"/>
  <c r="D204" i="5"/>
  <c r="C204" i="5"/>
  <c r="G204" i="5" s="1"/>
  <c r="D203" i="5"/>
  <c r="C203" i="5"/>
  <c r="G203" i="5" s="1"/>
  <c r="D202" i="5"/>
  <c r="C202" i="5"/>
  <c r="G202" i="5" s="1"/>
  <c r="D201" i="5"/>
  <c r="C201" i="5"/>
  <c r="G201" i="5" s="1"/>
  <c r="D200" i="5"/>
  <c r="C200" i="5"/>
  <c r="G200" i="5" s="1"/>
  <c r="D199" i="5"/>
  <c r="C199" i="5"/>
  <c r="G199" i="5" s="1"/>
  <c r="D198" i="5"/>
  <c r="C198" i="5"/>
  <c r="G198" i="5" s="1"/>
  <c r="D197" i="5"/>
  <c r="C197" i="5"/>
  <c r="G197" i="5" s="1"/>
  <c r="D196" i="5"/>
  <c r="C196" i="5"/>
  <c r="G196" i="5" s="1"/>
  <c r="D195" i="5"/>
  <c r="C195" i="5"/>
  <c r="G195" i="5" s="1"/>
  <c r="D194" i="5"/>
  <c r="C194" i="5"/>
  <c r="G194" i="5" s="1"/>
  <c r="D193" i="5"/>
  <c r="C193" i="5"/>
  <c r="G193" i="5" s="1"/>
  <c r="D192" i="5"/>
  <c r="C192" i="5"/>
  <c r="G192" i="5" s="1"/>
  <c r="D191" i="5"/>
  <c r="C191" i="5"/>
  <c r="G191" i="5" s="1"/>
  <c r="D190" i="5"/>
  <c r="C190" i="5"/>
  <c r="G190" i="5" s="1"/>
  <c r="D189" i="5"/>
  <c r="C189" i="5"/>
  <c r="G189" i="5" s="1"/>
  <c r="D188" i="5"/>
  <c r="C188" i="5"/>
  <c r="G188" i="5" s="1"/>
  <c r="D187" i="5"/>
  <c r="C187" i="5"/>
  <c r="G187" i="5" s="1"/>
  <c r="D186" i="5"/>
  <c r="C186" i="5"/>
  <c r="G186" i="5" s="1"/>
  <c r="D185" i="5"/>
  <c r="C185" i="5"/>
  <c r="G185" i="5" s="1"/>
  <c r="D184" i="5"/>
  <c r="C184" i="5"/>
  <c r="G184" i="5" s="1"/>
  <c r="D183" i="5"/>
  <c r="C183" i="5"/>
  <c r="G183" i="5" s="1"/>
  <c r="D182" i="5"/>
  <c r="C182" i="5"/>
  <c r="G182" i="5" s="1"/>
  <c r="D181" i="5"/>
  <c r="C181" i="5"/>
  <c r="G181" i="5" s="1"/>
  <c r="D180" i="5"/>
  <c r="C180" i="5"/>
  <c r="G180" i="5" s="1"/>
  <c r="D179" i="5"/>
  <c r="C179" i="5"/>
  <c r="G179" i="5" s="1"/>
  <c r="D178" i="5"/>
  <c r="C178" i="5"/>
  <c r="G178" i="5" s="1"/>
  <c r="D177" i="5"/>
  <c r="C177" i="5"/>
  <c r="G177" i="5" s="1"/>
  <c r="D176" i="5"/>
  <c r="C176" i="5"/>
  <c r="G176" i="5" s="1"/>
  <c r="D175" i="5"/>
  <c r="C175" i="5"/>
  <c r="G175" i="5" s="1"/>
  <c r="D174" i="5"/>
  <c r="C174" i="5"/>
  <c r="G174" i="5" s="1"/>
  <c r="D173" i="5"/>
  <c r="C173" i="5"/>
  <c r="G173" i="5" s="1"/>
  <c r="D172" i="5"/>
  <c r="C172" i="5"/>
  <c r="G172" i="5" s="1"/>
  <c r="D171" i="5"/>
  <c r="C171" i="5"/>
  <c r="G171" i="5" s="1"/>
  <c r="D170" i="5"/>
  <c r="C170" i="5"/>
  <c r="G170" i="5" s="1"/>
  <c r="D169" i="5"/>
  <c r="C169" i="5"/>
  <c r="G169" i="5" s="1"/>
  <c r="D168" i="5"/>
  <c r="C168" i="5"/>
  <c r="G168" i="5" s="1"/>
  <c r="D167" i="5"/>
  <c r="C167" i="5"/>
  <c r="G167" i="5" s="1"/>
  <c r="D166" i="5"/>
  <c r="C166" i="5"/>
  <c r="G166" i="5" s="1"/>
  <c r="D165" i="5"/>
  <c r="C165" i="5"/>
  <c r="G165" i="5" s="1"/>
  <c r="D164" i="5"/>
  <c r="C164" i="5"/>
  <c r="G164" i="5" s="1"/>
  <c r="D163" i="5"/>
  <c r="C163" i="5"/>
  <c r="G163" i="5" s="1"/>
  <c r="D162" i="5"/>
  <c r="C162" i="5"/>
  <c r="G162" i="5" s="1"/>
  <c r="D161" i="5"/>
  <c r="C161" i="5"/>
  <c r="G161" i="5" s="1"/>
  <c r="D160" i="5"/>
  <c r="C160" i="5"/>
  <c r="G160" i="5" s="1"/>
  <c r="D159" i="5"/>
  <c r="C159" i="5"/>
  <c r="G159" i="5" s="1"/>
  <c r="D158" i="5"/>
  <c r="C158" i="5"/>
  <c r="G158" i="5" s="1"/>
  <c r="D157" i="5"/>
  <c r="C157" i="5"/>
  <c r="G157" i="5" s="1"/>
  <c r="D156" i="5"/>
  <c r="C156" i="5"/>
  <c r="G156" i="5" s="1"/>
  <c r="D155" i="5"/>
  <c r="C155" i="5"/>
  <c r="G155" i="5" s="1"/>
  <c r="D154" i="5"/>
  <c r="C154" i="5"/>
  <c r="G154" i="5" s="1"/>
  <c r="D153" i="5"/>
  <c r="C153" i="5"/>
  <c r="G153" i="5" s="1"/>
  <c r="D152" i="5"/>
  <c r="C152" i="5"/>
  <c r="G152" i="5" s="1"/>
  <c r="D151" i="5"/>
  <c r="C151" i="5"/>
  <c r="G151" i="5" s="1"/>
  <c r="D150" i="5"/>
  <c r="C150" i="5"/>
  <c r="G150" i="5" s="1"/>
  <c r="D149" i="5"/>
  <c r="C149" i="5"/>
  <c r="G149" i="5" s="1"/>
  <c r="D148" i="5"/>
  <c r="C148" i="5"/>
  <c r="G148" i="5" s="1"/>
  <c r="D147" i="5"/>
  <c r="C147" i="5"/>
  <c r="G147" i="5" s="1"/>
  <c r="D146" i="5"/>
  <c r="C146" i="5"/>
  <c r="G146" i="5" s="1"/>
  <c r="D145" i="5"/>
  <c r="C145" i="5"/>
  <c r="G145" i="5" s="1"/>
  <c r="D144" i="5"/>
  <c r="C144" i="5"/>
  <c r="E144" i="5" s="1"/>
  <c r="D143" i="5"/>
  <c r="C143" i="5"/>
  <c r="G143" i="5" s="1"/>
  <c r="D142" i="5"/>
  <c r="C142" i="5"/>
  <c r="G142" i="5" s="1"/>
  <c r="D141" i="5"/>
  <c r="C141" i="5"/>
  <c r="G141" i="5" s="1"/>
  <c r="D140" i="5"/>
  <c r="C140" i="5"/>
  <c r="G140" i="5" s="1"/>
  <c r="D139" i="5"/>
  <c r="C139" i="5"/>
  <c r="G139" i="5" s="1"/>
  <c r="D138" i="5"/>
  <c r="C138" i="5"/>
  <c r="G138" i="5" s="1"/>
  <c r="D137" i="5"/>
  <c r="C137" i="5"/>
  <c r="G137" i="5" s="1"/>
  <c r="D136" i="5"/>
  <c r="C136" i="5"/>
  <c r="G136" i="5" s="1"/>
  <c r="D135" i="5"/>
  <c r="C135" i="5"/>
  <c r="G135" i="5" s="1"/>
  <c r="D134" i="5"/>
  <c r="C134" i="5"/>
  <c r="G134" i="5" s="1"/>
  <c r="D133" i="5"/>
  <c r="C133" i="5"/>
  <c r="G133" i="5" s="1"/>
  <c r="D132" i="5"/>
  <c r="C132" i="5"/>
  <c r="G132" i="5" s="1"/>
  <c r="G131" i="5"/>
  <c r="D131" i="5"/>
  <c r="C131" i="5"/>
  <c r="D130" i="5"/>
  <c r="C130" i="5"/>
  <c r="G130" i="5" s="1"/>
  <c r="D129" i="5"/>
  <c r="C129" i="5"/>
  <c r="G129" i="5" s="1"/>
  <c r="D128" i="5"/>
  <c r="C128" i="5"/>
  <c r="E128" i="5" s="1"/>
  <c r="D127" i="5"/>
  <c r="C127" i="5"/>
  <c r="G127" i="5" s="1"/>
  <c r="D126" i="5"/>
  <c r="C126" i="5"/>
  <c r="G126" i="5" s="1"/>
  <c r="D125" i="5"/>
  <c r="C125" i="5"/>
  <c r="G125" i="5" s="1"/>
  <c r="D124" i="5"/>
  <c r="C124" i="5"/>
  <c r="G124" i="5" s="1"/>
  <c r="D123" i="5"/>
  <c r="C123" i="5"/>
  <c r="G123" i="5" s="1"/>
  <c r="D122" i="5"/>
  <c r="C122" i="5"/>
  <c r="G122" i="5" s="1"/>
  <c r="D121" i="5"/>
  <c r="C121" i="5"/>
  <c r="G121" i="5" s="1"/>
  <c r="D120" i="5"/>
  <c r="C120" i="5"/>
  <c r="G120" i="5" s="1"/>
  <c r="D119" i="5"/>
  <c r="C119" i="5"/>
  <c r="G119" i="5" s="1"/>
  <c r="D118" i="5"/>
  <c r="C118" i="5"/>
  <c r="G118" i="5" s="1"/>
  <c r="D117" i="5"/>
  <c r="C117" i="5"/>
  <c r="G117" i="5" s="1"/>
  <c r="D116" i="5"/>
  <c r="C116" i="5"/>
  <c r="G116" i="5" s="1"/>
  <c r="D115" i="5"/>
  <c r="C115" i="5"/>
  <c r="G115" i="5" s="1"/>
  <c r="D114" i="5"/>
  <c r="C114" i="5"/>
  <c r="G114" i="5" s="1"/>
  <c r="D113" i="5"/>
  <c r="C113" i="5"/>
  <c r="G113" i="5" s="1"/>
  <c r="D112" i="5"/>
  <c r="C112" i="5"/>
  <c r="G112" i="5" s="1"/>
  <c r="D111" i="5"/>
  <c r="C111" i="5"/>
  <c r="G111" i="5" s="1"/>
  <c r="D110" i="5"/>
  <c r="C110" i="5"/>
  <c r="G110" i="5" s="1"/>
  <c r="D109" i="5"/>
  <c r="C109" i="5"/>
  <c r="G109" i="5" s="1"/>
  <c r="D108" i="5"/>
  <c r="C108" i="5"/>
  <c r="G108" i="5" s="1"/>
  <c r="D107" i="5"/>
  <c r="C107" i="5"/>
  <c r="G107" i="5" s="1"/>
  <c r="D106" i="5"/>
  <c r="C106" i="5"/>
  <c r="G106" i="5" s="1"/>
  <c r="D105" i="5"/>
  <c r="C105" i="5"/>
  <c r="G105" i="5" s="1"/>
  <c r="D104" i="5"/>
  <c r="C104" i="5"/>
  <c r="G104" i="5" s="1"/>
  <c r="D103" i="5"/>
  <c r="C103" i="5"/>
  <c r="G103" i="5" s="1"/>
  <c r="D102" i="5"/>
  <c r="C102" i="5"/>
  <c r="G102" i="5" s="1"/>
  <c r="D101" i="5"/>
  <c r="C101" i="5"/>
  <c r="G101" i="5" s="1"/>
  <c r="D100" i="5"/>
  <c r="C100" i="5"/>
  <c r="G100" i="5" s="1"/>
  <c r="D99" i="5"/>
  <c r="C99" i="5"/>
  <c r="G99" i="5" s="1"/>
  <c r="D98" i="5"/>
  <c r="C98" i="5"/>
  <c r="G98" i="5" s="1"/>
  <c r="D97" i="5"/>
  <c r="C97" i="5"/>
  <c r="E97" i="5" s="1"/>
  <c r="D96" i="5"/>
  <c r="C96" i="5"/>
  <c r="G96" i="5" s="1"/>
  <c r="D95" i="5"/>
  <c r="C95" i="5"/>
  <c r="G95" i="5" s="1"/>
  <c r="D94" i="5"/>
  <c r="C94" i="5"/>
  <c r="G94" i="5" s="1"/>
  <c r="D93" i="5"/>
  <c r="C93" i="5"/>
  <c r="E93" i="5" s="1"/>
  <c r="D92" i="5"/>
  <c r="C92" i="5"/>
  <c r="G92" i="5" s="1"/>
  <c r="D91" i="5"/>
  <c r="C91" i="5"/>
  <c r="G91" i="5" s="1"/>
  <c r="D90" i="5"/>
  <c r="C90" i="5"/>
  <c r="G90" i="5" s="1"/>
  <c r="D89" i="5"/>
  <c r="C89" i="5"/>
  <c r="E89" i="5" s="1"/>
  <c r="D88" i="5"/>
  <c r="C88" i="5"/>
  <c r="G88" i="5" s="1"/>
  <c r="D87" i="5"/>
  <c r="C87" i="5"/>
  <c r="G87" i="5" s="1"/>
  <c r="D86" i="5"/>
  <c r="C86" i="5"/>
  <c r="G86" i="5" s="1"/>
  <c r="D85" i="5"/>
  <c r="C85" i="5"/>
  <c r="G85" i="5" s="1"/>
  <c r="D84" i="5"/>
  <c r="C84" i="5"/>
  <c r="G84" i="5" s="1"/>
  <c r="D83" i="5"/>
  <c r="C83" i="5"/>
  <c r="G83" i="5" s="1"/>
  <c r="D82" i="5"/>
  <c r="C82" i="5"/>
  <c r="G82" i="5" s="1"/>
  <c r="D81" i="5"/>
  <c r="C81" i="5"/>
  <c r="G81" i="5" s="1"/>
  <c r="D80" i="5"/>
  <c r="C80" i="5"/>
  <c r="G80" i="5" s="1"/>
  <c r="D79" i="5"/>
  <c r="C79" i="5"/>
  <c r="G79" i="5" s="1"/>
  <c r="D78" i="5"/>
  <c r="C78" i="5"/>
  <c r="G78" i="5" s="1"/>
  <c r="D77" i="5"/>
  <c r="C77" i="5"/>
  <c r="G77" i="5" s="1"/>
  <c r="D76" i="5"/>
  <c r="C76" i="5"/>
  <c r="G76" i="5" s="1"/>
  <c r="D75" i="5"/>
  <c r="C75" i="5"/>
  <c r="G75" i="5" s="1"/>
  <c r="D74" i="5"/>
  <c r="C74" i="5"/>
  <c r="G74" i="5" s="1"/>
  <c r="D73" i="5"/>
  <c r="C73" i="5"/>
  <c r="G73" i="5" s="1"/>
  <c r="D72" i="5"/>
  <c r="C72" i="5"/>
  <c r="G72" i="5" s="1"/>
  <c r="D71" i="5"/>
  <c r="C71" i="5"/>
  <c r="G71" i="5" s="1"/>
  <c r="D70" i="5"/>
  <c r="C70" i="5"/>
  <c r="G70" i="5" s="1"/>
  <c r="D69" i="5"/>
  <c r="C69" i="5"/>
  <c r="G69" i="5" s="1"/>
  <c r="D68" i="5"/>
  <c r="C68" i="5"/>
  <c r="G68" i="5" s="1"/>
  <c r="D67" i="5"/>
  <c r="C67" i="5"/>
  <c r="G67" i="5" s="1"/>
  <c r="D66" i="5"/>
  <c r="C66" i="5"/>
  <c r="G66" i="5" s="1"/>
  <c r="D65" i="5"/>
  <c r="C65" i="5"/>
  <c r="G65" i="5" s="1"/>
  <c r="D64" i="5"/>
  <c r="C64" i="5"/>
  <c r="G64" i="5" s="1"/>
  <c r="D63" i="5"/>
  <c r="C63" i="5"/>
  <c r="G63" i="5" s="1"/>
  <c r="D62" i="5"/>
  <c r="C62" i="5"/>
  <c r="G62" i="5" s="1"/>
  <c r="D61" i="5"/>
  <c r="C61" i="5"/>
  <c r="G61" i="5" s="1"/>
  <c r="D60" i="5"/>
  <c r="C60" i="5"/>
  <c r="G60" i="5" s="1"/>
  <c r="D59" i="5"/>
  <c r="C59" i="5"/>
  <c r="G59" i="5" s="1"/>
  <c r="D58" i="5"/>
  <c r="C58" i="5"/>
  <c r="G58" i="5" s="1"/>
  <c r="D57" i="5"/>
  <c r="C57" i="5"/>
  <c r="G57" i="5" s="1"/>
  <c r="D56" i="5"/>
  <c r="C56" i="5"/>
  <c r="G56" i="5" s="1"/>
  <c r="D55" i="5"/>
  <c r="C55" i="5"/>
  <c r="G55" i="5" s="1"/>
  <c r="D54" i="5"/>
  <c r="C54" i="5"/>
  <c r="G54" i="5" s="1"/>
  <c r="D53" i="5"/>
  <c r="C53" i="5"/>
  <c r="G53" i="5" s="1"/>
  <c r="D52" i="5"/>
  <c r="C52" i="5"/>
  <c r="G52" i="5" s="1"/>
  <c r="D51" i="5"/>
  <c r="C51" i="5"/>
  <c r="G51" i="5" s="1"/>
  <c r="D50" i="5"/>
  <c r="C50" i="5"/>
  <c r="G50" i="5" s="1"/>
  <c r="D49" i="5"/>
  <c r="C49" i="5"/>
  <c r="G49" i="5" s="1"/>
  <c r="D48" i="5"/>
  <c r="E48" i="5" s="1"/>
  <c r="H48" i="5" s="1"/>
  <c r="C48" i="5"/>
  <c r="G48" i="5" s="1"/>
  <c r="D47" i="5"/>
  <c r="C47" i="5"/>
  <c r="G47" i="5" s="1"/>
  <c r="D46" i="5"/>
  <c r="C46" i="5"/>
  <c r="G46" i="5" s="1"/>
  <c r="D45" i="5"/>
  <c r="C45" i="5"/>
  <c r="G45" i="5" s="1"/>
  <c r="D44" i="5"/>
  <c r="C44" i="5"/>
  <c r="G44" i="5" s="1"/>
  <c r="D43" i="5"/>
  <c r="C43" i="5"/>
  <c r="G43" i="5" s="1"/>
  <c r="D42" i="5"/>
  <c r="C42" i="5"/>
  <c r="G42" i="5" s="1"/>
  <c r="D41" i="5"/>
  <c r="C41" i="5"/>
  <c r="G41" i="5" s="1"/>
  <c r="D40" i="5"/>
  <c r="C40" i="5"/>
  <c r="G40" i="5" s="1"/>
  <c r="D39" i="5"/>
  <c r="C39" i="5"/>
  <c r="G39" i="5" s="1"/>
  <c r="D38" i="5"/>
  <c r="C38" i="5"/>
  <c r="G38" i="5" s="1"/>
  <c r="D37" i="5"/>
  <c r="C37" i="5"/>
  <c r="G37" i="5" s="1"/>
  <c r="D36" i="5"/>
  <c r="C36" i="5"/>
  <c r="G36" i="5" s="1"/>
  <c r="D35" i="5"/>
  <c r="C35" i="5"/>
  <c r="G35" i="5" s="1"/>
  <c r="D34" i="5"/>
  <c r="C34" i="5"/>
  <c r="G34" i="5" s="1"/>
  <c r="D33" i="5"/>
  <c r="C33" i="5"/>
  <c r="G33" i="5" s="1"/>
  <c r="D32" i="5"/>
  <c r="C32" i="5"/>
  <c r="G32" i="5" s="1"/>
  <c r="D31" i="5"/>
  <c r="C31" i="5"/>
  <c r="G31" i="5" s="1"/>
  <c r="D30" i="5"/>
  <c r="C30" i="5"/>
  <c r="G30" i="5" s="1"/>
  <c r="D29" i="5"/>
  <c r="C29" i="5"/>
  <c r="G29" i="5" s="1"/>
  <c r="D28" i="5"/>
  <c r="C28" i="5"/>
  <c r="G28" i="5" s="1"/>
  <c r="D27" i="5"/>
  <c r="C27" i="5"/>
  <c r="G27" i="5" s="1"/>
  <c r="D26" i="5"/>
  <c r="C26" i="5"/>
  <c r="G26" i="5" s="1"/>
  <c r="D25" i="5"/>
  <c r="C25" i="5"/>
  <c r="G25" i="5" s="1"/>
  <c r="D24" i="5"/>
  <c r="C24" i="5"/>
  <c r="G24" i="5" s="1"/>
  <c r="D23" i="5"/>
  <c r="C23" i="5"/>
  <c r="G23" i="5" s="1"/>
  <c r="D22" i="5"/>
  <c r="C22" i="5"/>
  <c r="G22" i="5" s="1"/>
  <c r="D21" i="5"/>
  <c r="C21" i="5"/>
  <c r="G21" i="5" s="1"/>
  <c r="D20" i="5"/>
  <c r="C20" i="5"/>
  <c r="G20" i="5" s="1"/>
  <c r="D19" i="5"/>
  <c r="C19" i="5"/>
  <c r="G19" i="5" s="1"/>
  <c r="D18" i="5"/>
  <c r="C18" i="5"/>
  <c r="G18" i="5" s="1"/>
  <c r="D17" i="5"/>
  <c r="C17" i="5"/>
  <c r="G17" i="5" s="1"/>
  <c r="D16" i="5"/>
  <c r="C16" i="5"/>
  <c r="G16" i="5" s="1"/>
  <c r="D15" i="5"/>
  <c r="C15" i="5"/>
  <c r="G15" i="5" s="1"/>
  <c r="D14" i="5"/>
  <c r="C14" i="5"/>
  <c r="G14" i="5" s="1"/>
  <c r="D13" i="5"/>
  <c r="C13" i="5"/>
  <c r="G13" i="5" s="1"/>
  <c r="D12" i="5"/>
  <c r="C12" i="5"/>
  <c r="G12" i="5" s="1"/>
  <c r="D11" i="5"/>
  <c r="C11" i="5"/>
  <c r="G11" i="5" s="1"/>
  <c r="D10" i="5"/>
  <c r="C10" i="5"/>
  <c r="G10" i="5" s="1"/>
  <c r="D9" i="5"/>
  <c r="C9" i="5"/>
  <c r="G9" i="5" s="1"/>
  <c r="D8" i="5"/>
  <c r="C8" i="5"/>
  <c r="G8" i="5" s="1"/>
  <c r="D7" i="5"/>
  <c r="C7" i="5"/>
  <c r="G7" i="5" s="1"/>
  <c r="D6" i="5"/>
  <c r="C6" i="5"/>
  <c r="G6" i="5" s="1"/>
  <c r="D5" i="5"/>
  <c r="C5" i="5"/>
  <c r="G5" i="5" s="1"/>
  <c r="K4" i="5"/>
  <c r="D4" i="5"/>
  <c r="C4" i="5"/>
  <c r="G4" i="5" s="1"/>
  <c r="M4" i="5"/>
  <c r="L4" i="5"/>
  <c r="D3" i="5"/>
  <c r="C3" i="5"/>
  <c r="G3" i="5" s="1"/>
  <c r="M2" i="5"/>
  <c r="J4" i="5"/>
  <c r="C2" i="5"/>
  <c r="G2" i="5" s="1"/>
  <c r="E63" i="5" l="1"/>
  <c r="E189" i="5"/>
  <c r="E76" i="5"/>
  <c r="E163" i="5"/>
  <c r="E350" i="5"/>
  <c r="E700" i="5"/>
  <c r="H700" i="5" s="1"/>
  <c r="E704" i="5"/>
  <c r="E732" i="5"/>
  <c r="H732" i="5" s="1"/>
  <c r="E374" i="5"/>
  <c r="E227" i="5"/>
  <c r="H227" i="5" s="1"/>
  <c r="E247" i="5"/>
  <c r="H247" i="5" s="1"/>
  <c r="E405" i="5"/>
  <c r="E503" i="5"/>
  <c r="H503" i="5" s="1"/>
  <c r="E34" i="5"/>
  <c r="E188" i="5"/>
  <c r="H188" i="5" s="1"/>
  <c r="E603" i="5"/>
  <c r="H603" i="5" s="1"/>
  <c r="E102" i="5"/>
  <c r="H102" i="5" s="1"/>
  <c r="E270" i="5"/>
  <c r="E64" i="5"/>
  <c r="G278" i="5"/>
  <c r="E471" i="5"/>
  <c r="H471" i="5" s="1"/>
  <c r="E475" i="5"/>
  <c r="H475" i="5" s="1"/>
  <c r="E526" i="5"/>
  <c r="H526" i="5" s="1"/>
  <c r="E530" i="5"/>
  <c r="H530" i="5" s="1"/>
  <c r="E574" i="5"/>
  <c r="E682" i="5"/>
  <c r="E690" i="5"/>
  <c r="E717" i="5"/>
  <c r="E341" i="5"/>
  <c r="E600" i="5"/>
  <c r="H600" i="5" s="1"/>
  <c r="E670" i="5"/>
  <c r="H670" i="5" s="1"/>
  <c r="E614" i="5"/>
  <c r="H614" i="5" s="1"/>
  <c r="E389" i="5"/>
  <c r="H389" i="5" s="1"/>
  <c r="E419" i="5"/>
  <c r="H419" i="5" s="1"/>
  <c r="E438" i="5"/>
  <c r="H438" i="5" s="1"/>
  <c r="E531" i="5"/>
  <c r="H531" i="5" s="1"/>
  <c r="E559" i="5"/>
  <c r="H559" i="5" s="1"/>
  <c r="E698" i="5"/>
  <c r="E730" i="5"/>
  <c r="E301" i="5"/>
  <c r="H301" i="5" s="1"/>
  <c r="E349" i="5"/>
  <c r="E15" i="5"/>
  <c r="E19" i="5"/>
  <c r="H19" i="5" s="1"/>
  <c r="E69" i="5"/>
  <c r="E80" i="5"/>
  <c r="H80" i="5" s="1"/>
  <c r="E196" i="5"/>
  <c r="H196" i="5" s="1"/>
  <c r="E295" i="5"/>
  <c r="E319" i="5"/>
  <c r="H319" i="5" s="1"/>
  <c r="E335" i="5"/>
  <c r="H335" i="5" s="1"/>
  <c r="H374" i="5"/>
  <c r="E500" i="5"/>
  <c r="E616" i="5"/>
  <c r="H616" i="5" s="1"/>
  <c r="E691" i="5"/>
  <c r="H691" i="5" s="1"/>
  <c r="E25" i="5"/>
  <c r="H25" i="5" s="1"/>
  <c r="E494" i="5"/>
  <c r="H494" i="5" s="1"/>
  <c r="E166" i="5"/>
  <c r="H166" i="5" s="1"/>
  <c r="E393" i="5"/>
  <c r="E423" i="5"/>
  <c r="H423" i="5" s="1"/>
  <c r="G605" i="5"/>
  <c r="E67" i="5"/>
  <c r="E66" i="5"/>
  <c r="E304" i="5"/>
  <c r="H304" i="5" s="1"/>
  <c r="G466" i="5"/>
  <c r="E544" i="5"/>
  <c r="H544" i="5" s="1"/>
  <c r="E28" i="5"/>
  <c r="E47" i="5"/>
  <c r="E107" i="5"/>
  <c r="E213" i="5"/>
  <c r="H213" i="5" s="1"/>
  <c r="E221" i="5"/>
  <c r="H221" i="5" s="1"/>
  <c r="E225" i="5"/>
  <c r="H225" i="5" s="1"/>
  <c r="E344" i="5"/>
  <c r="H344" i="5" s="1"/>
  <c r="E351" i="5"/>
  <c r="H351" i="5" s="1"/>
  <c r="E418" i="5"/>
  <c r="H418" i="5" s="1"/>
  <c r="G421" i="5"/>
  <c r="E439" i="5"/>
  <c r="H439" i="5" s="1"/>
  <c r="E443" i="5"/>
  <c r="H443" i="5" s="1"/>
  <c r="E447" i="5"/>
  <c r="H447" i="5" s="1"/>
  <c r="E529" i="5"/>
  <c r="H529" i="5" s="1"/>
  <c r="E572" i="5"/>
  <c r="E654" i="5"/>
  <c r="H654" i="5" s="1"/>
  <c r="E658" i="5"/>
  <c r="E662" i="5"/>
  <c r="E695" i="5"/>
  <c r="H695" i="5" s="1"/>
  <c r="E699" i="5"/>
  <c r="E428" i="5"/>
  <c r="H428" i="5" s="1"/>
  <c r="E586" i="5"/>
  <c r="H586" i="5" s="1"/>
  <c r="E51" i="5"/>
  <c r="H51" i="5" s="1"/>
  <c r="E138" i="5"/>
  <c r="H138" i="5" s="1"/>
  <c r="E279" i="5"/>
  <c r="H279" i="5" s="1"/>
  <c r="G370" i="5"/>
  <c r="E506" i="5"/>
  <c r="E514" i="5"/>
  <c r="E537" i="5"/>
  <c r="H537" i="5" s="1"/>
  <c r="E541" i="5"/>
  <c r="H541" i="5" s="1"/>
  <c r="E583" i="5"/>
  <c r="H583" i="5" s="1"/>
  <c r="G594" i="5"/>
  <c r="H594" i="5" s="1"/>
  <c r="E666" i="5"/>
  <c r="E373" i="5"/>
  <c r="E536" i="5"/>
  <c r="H536" i="5" s="1"/>
  <c r="E575" i="5"/>
  <c r="H575" i="5" s="1"/>
  <c r="H128" i="5"/>
  <c r="E18" i="5"/>
  <c r="H18" i="5" s="1"/>
  <c r="H63" i="5"/>
  <c r="E73" i="5"/>
  <c r="H73" i="5" s="1"/>
  <c r="E120" i="5"/>
  <c r="E124" i="5"/>
  <c r="H124" i="5" s="1"/>
  <c r="E139" i="5"/>
  <c r="E165" i="5"/>
  <c r="E195" i="5"/>
  <c r="H195" i="5" s="1"/>
  <c r="E203" i="5"/>
  <c r="H203" i="5" s="1"/>
  <c r="E288" i="5"/>
  <c r="H288" i="5" s="1"/>
  <c r="E303" i="5"/>
  <c r="H303" i="5" s="1"/>
  <c r="E311" i="5"/>
  <c r="H311" i="5" s="1"/>
  <c r="E334" i="5"/>
  <c r="E382" i="5"/>
  <c r="H382" i="5" s="1"/>
  <c r="G429" i="5"/>
  <c r="E437" i="5"/>
  <c r="H437" i="5" s="1"/>
  <c r="E507" i="5"/>
  <c r="H507" i="5" s="1"/>
  <c r="E511" i="5"/>
  <c r="H511" i="5" s="1"/>
  <c r="E534" i="5"/>
  <c r="H534" i="5" s="1"/>
  <c r="E632" i="5"/>
  <c r="E640" i="5"/>
  <c r="H640" i="5" s="1"/>
  <c r="E679" i="5"/>
  <c r="H679" i="5" s="1"/>
  <c r="G693" i="5"/>
  <c r="E712" i="5"/>
  <c r="H712" i="5" s="1"/>
  <c r="E723" i="5"/>
  <c r="H723" i="5" s="1"/>
  <c r="E275" i="5"/>
  <c r="H275" i="5" s="1"/>
  <c r="E317" i="5"/>
  <c r="H317" i="5" s="1"/>
  <c r="E332" i="5"/>
  <c r="H332" i="5" s="1"/>
  <c r="E579" i="5"/>
  <c r="H579" i="5" s="1"/>
  <c r="E41" i="5"/>
  <c r="G128" i="5"/>
  <c r="E342" i="5"/>
  <c r="E357" i="5"/>
  <c r="H357" i="5" s="1"/>
  <c r="E360" i="5"/>
  <c r="H360" i="5" s="1"/>
  <c r="E486" i="5"/>
  <c r="H486" i="5" s="1"/>
  <c r="E493" i="5"/>
  <c r="G613" i="5"/>
  <c r="E644" i="5"/>
  <c r="H644" i="5" s="1"/>
  <c r="E648" i="5"/>
  <c r="E683" i="5"/>
  <c r="H683" i="5" s="1"/>
  <c r="E731" i="5"/>
  <c r="H731" i="5" s="1"/>
  <c r="E358" i="5"/>
  <c r="H358" i="5" s="1"/>
  <c r="E431" i="5"/>
  <c r="H431" i="5" s="1"/>
  <c r="E117" i="5"/>
  <c r="E610" i="5"/>
  <c r="E672" i="5"/>
  <c r="E4" i="5"/>
  <c r="H4" i="5" s="1"/>
  <c r="E21" i="5"/>
  <c r="H21" i="5" s="1"/>
  <c r="E53" i="5"/>
  <c r="H53" i="5" s="1"/>
  <c r="E135" i="5"/>
  <c r="H135" i="5" s="1"/>
  <c r="E149" i="5"/>
  <c r="H149" i="5" s="1"/>
  <c r="H163" i="5"/>
  <c r="E181" i="5"/>
  <c r="E192" i="5"/>
  <c r="H192" i="5" s="1"/>
  <c r="E310" i="5"/>
  <c r="E328" i="5"/>
  <c r="E331" i="5"/>
  <c r="H331" i="5" s="1"/>
  <c r="G338" i="5"/>
  <c r="H338" i="5" s="1"/>
  <c r="E365" i="5"/>
  <c r="H365" i="5" s="1"/>
  <c r="E368" i="5"/>
  <c r="H368" i="5" s="1"/>
  <c r="E378" i="5"/>
  <c r="H378" i="5" s="1"/>
  <c r="E434" i="5"/>
  <c r="E455" i="5"/>
  <c r="H455" i="5" s="1"/>
  <c r="E556" i="5"/>
  <c r="H556" i="5" s="1"/>
  <c r="E567" i="5"/>
  <c r="H567" i="5" s="1"/>
  <c r="E571" i="5"/>
  <c r="H571" i="5" s="1"/>
  <c r="E578" i="5"/>
  <c r="H578" i="5" s="1"/>
  <c r="E585" i="5"/>
  <c r="H585" i="5" s="1"/>
  <c r="E592" i="5"/>
  <c r="H592" i="5" s="1"/>
  <c r="E599" i="5"/>
  <c r="H599" i="5" s="1"/>
  <c r="G669" i="5"/>
  <c r="E676" i="5"/>
  <c r="H676" i="5" s="1"/>
  <c r="E687" i="5"/>
  <c r="H687" i="5" s="1"/>
  <c r="E719" i="5"/>
  <c r="H719" i="5" s="1"/>
  <c r="G741" i="5"/>
  <c r="H741" i="5" s="1"/>
  <c r="H493" i="5"/>
  <c r="E50" i="5"/>
  <c r="E57" i="5"/>
  <c r="H57" i="5" s="1"/>
  <c r="E70" i="5"/>
  <c r="H70" i="5" s="1"/>
  <c r="H107" i="5"/>
  <c r="E114" i="5"/>
  <c r="H114" i="5" s="1"/>
  <c r="E132" i="5"/>
  <c r="H132" i="5" s="1"/>
  <c r="H139" i="5"/>
  <c r="E142" i="5"/>
  <c r="H142" i="5" s="1"/>
  <c r="E146" i="5"/>
  <c r="E157" i="5"/>
  <c r="H157" i="5" s="1"/>
  <c r="E174" i="5"/>
  <c r="H174" i="5" s="1"/>
  <c r="E250" i="5"/>
  <c r="E253" i="5"/>
  <c r="H253" i="5" s="1"/>
  <c r="E264" i="5"/>
  <c r="H264" i="5" s="1"/>
  <c r="E271" i="5"/>
  <c r="E318" i="5"/>
  <c r="H349" i="5"/>
  <c r="E406" i="5"/>
  <c r="H406" i="5" s="1"/>
  <c r="E462" i="5"/>
  <c r="H462" i="5" s="1"/>
  <c r="E469" i="5"/>
  <c r="H469" i="5" s="1"/>
  <c r="E560" i="5"/>
  <c r="H560" i="5" s="1"/>
  <c r="E582" i="5"/>
  <c r="H582" i="5" s="1"/>
  <c r="E694" i="5"/>
  <c r="H694" i="5" s="1"/>
  <c r="E727" i="5"/>
  <c r="H727" i="5" s="1"/>
  <c r="H717" i="5"/>
  <c r="G749" i="5"/>
  <c r="H749" i="5" s="1"/>
  <c r="H666" i="5"/>
  <c r="E22" i="5"/>
  <c r="H22" i="5" s="1"/>
  <c r="E54" i="5"/>
  <c r="H54" i="5" s="1"/>
  <c r="E82" i="5"/>
  <c r="G93" i="5"/>
  <c r="H93" i="5" s="1"/>
  <c r="E101" i="5"/>
  <c r="E111" i="5"/>
  <c r="H111" i="5" s="1"/>
  <c r="E118" i="5"/>
  <c r="H118" i="5" s="1"/>
  <c r="E143" i="5"/>
  <c r="H143" i="5" s="1"/>
  <c r="E154" i="5"/>
  <c r="E179" i="5"/>
  <c r="H179" i="5" s="1"/>
  <c r="E214" i="5"/>
  <c r="H214" i="5" s="1"/>
  <c r="E229" i="5"/>
  <c r="H229" i="5" s="1"/>
  <c r="E254" i="5"/>
  <c r="H254" i="5" s="1"/>
  <c r="E272" i="5"/>
  <c r="H272" i="5" s="1"/>
  <c r="E326" i="5"/>
  <c r="H326" i="5" s="1"/>
  <c r="E366" i="5"/>
  <c r="H366" i="5" s="1"/>
  <c r="E379" i="5"/>
  <c r="H379" i="5" s="1"/>
  <c r="E396" i="5"/>
  <c r="H396" i="5" s="1"/>
  <c r="E435" i="5"/>
  <c r="H435" i="5" s="1"/>
  <c r="G450" i="5"/>
  <c r="E453" i="5"/>
  <c r="H453" i="5" s="1"/>
  <c r="E460" i="5"/>
  <c r="H460" i="5" s="1"/>
  <c r="E474" i="5"/>
  <c r="H474" i="5" s="1"/>
  <c r="E492" i="5"/>
  <c r="H492" i="5" s="1"/>
  <c r="E524" i="5"/>
  <c r="H524" i="5" s="1"/>
  <c r="E590" i="5"/>
  <c r="H590" i="5" s="1"/>
  <c r="E624" i="5"/>
  <c r="E667" i="5"/>
  <c r="H667" i="5" s="1"/>
  <c r="H310" i="5"/>
  <c r="E37" i="5"/>
  <c r="H37" i="5" s="1"/>
  <c r="E79" i="5"/>
  <c r="H79" i="5" s="1"/>
  <c r="E130" i="5"/>
  <c r="H130" i="5" s="1"/>
  <c r="E197" i="5"/>
  <c r="E201" i="5"/>
  <c r="H201" i="5" s="1"/>
  <c r="E204" i="5"/>
  <c r="H204" i="5" s="1"/>
  <c r="E222" i="5"/>
  <c r="H222" i="5" s="1"/>
  <c r="E237" i="5"/>
  <c r="H237" i="5" s="1"/>
  <c r="E251" i="5"/>
  <c r="H251" i="5" s="1"/>
  <c r="E290" i="5"/>
  <c r="H290" i="5" s="1"/>
  <c r="H373" i="5"/>
  <c r="G386" i="5"/>
  <c r="H386" i="5" s="1"/>
  <c r="E415" i="5"/>
  <c r="H415" i="5" s="1"/>
  <c r="E482" i="5"/>
  <c r="G489" i="5"/>
  <c r="H489" i="5" s="1"/>
  <c r="G546" i="5"/>
  <c r="H546" i="5" s="1"/>
  <c r="H632" i="5"/>
  <c r="H658" i="5"/>
  <c r="G661" i="5"/>
  <c r="H661" i="5" s="1"/>
  <c r="E736" i="5"/>
  <c r="H736" i="5" s="1"/>
  <c r="H672" i="5"/>
  <c r="H15" i="5"/>
  <c r="H47" i="5"/>
  <c r="E5" i="5"/>
  <c r="H5" i="5" s="1"/>
  <c r="E16" i="5"/>
  <c r="H16" i="5" s="1"/>
  <c r="E98" i="5"/>
  <c r="H98" i="5" s="1"/>
  <c r="E127" i="5"/>
  <c r="H127" i="5" s="1"/>
  <c r="E158" i="5"/>
  <c r="H158" i="5" s="1"/>
  <c r="E183" i="5"/>
  <c r="H183" i="5" s="1"/>
  <c r="E323" i="5"/>
  <c r="E383" i="5"/>
  <c r="H383" i="5" s="1"/>
  <c r="E390" i="5"/>
  <c r="H390" i="5" s="1"/>
  <c r="E412" i="5"/>
  <c r="H412" i="5" s="1"/>
  <c r="G521" i="5"/>
  <c r="H521" i="5" s="1"/>
  <c r="E587" i="5"/>
  <c r="H587" i="5" s="1"/>
  <c r="E611" i="5"/>
  <c r="H611" i="5" s="1"/>
  <c r="G621" i="5"/>
  <c r="H621" i="5" s="1"/>
  <c r="E686" i="5"/>
  <c r="H686" i="5" s="1"/>
  <c r="H693" i="5"/>
  <c r="E718" i="5"/>
  <c r="H718" i="5" s="1"/>
  <c r="E725" i="5"/>
  <c r="H725" i="5" s="1"/>
  <c r="H117" i="5"/>
  <c r="H341" i="5"/>
  <c r="E31" i="5"/>
  <c r="H31" i="5" s="1"/>
  <c r="H69" i="5"/>
  <c r="E131" i="5"/>
  <c r="H131" i="5" s="1"/>
  <c r="E141" i="5"/>
  <c r="H141" i="5" s="1"/>
  <c r="E173" i="5"/>
  <c r="E198" i="5"/>
  <c r="H198" i="5" s="1"/>
  <c r="E255" i="5"/>
  <c r="H255" i="5" s="1"/>
  <c r="G298" i="5"/>
  <c r="E327" i="5"/>
  <c r="H327" i="5" s="1"/>
  <c r="E330" i="5"/>
  <c r="H330" i="5" s="1"/>
  <c r="H334" i="5"/>
  <c r="G354" i="5"/>
  <c r="E380" i="5"/>
  <c r="H380" i="5" s="1"/>
  <c r="G397" i="5"/>
  <c r="H397" i="5" s="1"/>
  <c r="E420" i="5"/>
  <c r="E433" i="5"/>
  <c r="H433" i="5" s="1"/>
  <c r="E454" i="5"/>
  <c r="H454" i="5" s="1"/>
  <c r="E461" i="5"/>
  <c r="H461" i="5" s="1"/>
  <c r="E468" i="5"/>
  <c r="H468" i="5" s="1"/>
  <c r="E479" i="5"/>
  <c r="H479" i="5" s="1"/>
  <c r="H500" i="5"/>
  <c r="E518" i="5"/>
  <c r="H518" i="5" s="1"/>
  <c r="E525" i="5"/>
  <c r="H525" i="5" s="1"/>
  <c r="E570" i="5"/>
  <c r="E577" i="5"/>
  <c r="H577" i="5" s="1"/>
  <c r="E602" i="5"/>
  <c r="H602" i="5" s="1"/>
  <c r="H690" i="5"/>
  <c r="H704" i="5"/>
  <c r="E722" i="5"/>
  <c r="H722" i="5" s="1"/>
  <c r="H744" i="5"/>
  <c r="E751" i="5"/>
  <c r="H751" i="5" s="1"/>
  <c r="H392" i="5"/>
  <c r="H421" i="5"/>
  <c r="H318" i="5"/>
  <c r="E339" i="5"/>
  <c r="H339" i="5" s="1"/>
  <c r="E362" i="5"/>
  <c r="E371" i="5"/>
  <c r="H371" i="5" s="1"/>
  <c r="E618" i="5"/>
  <c r="H429" i="5"/>
  <c r="E490" i="5"/>
  <c r="H490" i="5" s="1"/>
  <c r="E517" i="5"/>
  <c r="H517" i="5" s="1"/>
  <c r="E637" i="5"/>
  <c r="H637" i="5" s="1"/>
  <c r="H350" i="5"/>
  <c r="E105" i="5"/>
  <c r="H105" i="5" s="1"/>
  <c r="E136" i="5"/>
  <c r="E291" i="5"/>
  <c r="H291" i="5" s="1"/>
  <c r="E363" i="5"/>
  <c r="H363" i="5" s="1"/>
  <c r="E457" i="5"/>
  <c r="H457" i="5" s="1"/>
  <c r="E597" i="5"/>
  <c r="H597" i="5" s="1"/>
  <c r="H181" i="5"/>
  <c r="G445" i="5"/>
  <c r="E445" i="5"/>
  <c r="E473" i="5"/>
  <c r="G473" i="5"/>
  <c r="E677" i="5"/>
  <c r="G677" i="5"/>
  <c r="G709" i="5"/>
  <c r="E709" i="5"/>
  <c r="E14" i="5"/>
  <c r="H14" i="5" s="1"/>
  <c r="H34" i="5"/>
  <c r="E49" i="5"/>
  <c r="H49" i="5" s="1"/>
  <c r="E72" i="5"/>
  <c r="H72" i="5" s="1"/>
  <c r="E87" i="5"/>
  <c r="H87" i="5" s="1"/>
  <c r="E210" i="5"/>
  <c r="H210" i="5" s="1"/>
  <c r="E228" i="5"/>
  <c r="H228" i="5" s="1"/>
  <c r="E260" i="5"/>
  <c r="H260" i="5" s="1"/>
  <c r="E411" i="5"/>
  <c r="H411" i="5" s="1"/>
  <c r="E425" i="5"/>
  <c r="G425" i="5"/>
  <c r="G470" i="5"/>
  <c r="E470" i="5"/>
  <c r="G477" i="5"/>
  <c r="E477" i="5"/>
  <c r="G495" i="5"/>
  <c r="E495" i="5"/>
  <c r="G651" i="5"/>
  <c r="E651" i="5"/>
  <c r="H651" i="5" s="1"/>
  <c r="E664" i="5"/>
  <c r="H664" i="5" s="1"/>
  <c r="E23" i="5"/>
  <c r="H23" i="5" s="1"/>
  <c r="E26" i="5"/>
  <c r="H26" i="5" s="1"/>
  <c r="E29" i="5"/>
  <c r="H29" i="5" s="1"/>
  <c r="E55" i="5"/>
  <c r="H55" i="5" s="1"/>
  <c r="E58" i="5"/>
  <c r="H58" i="5" s="1"/>
  <c r="E61" i="5"/>
  <c r="H61" i="5" s="1"/>
  <c r="E85" i="5"/>
  <c r="H85" i="5" s="1"/>
  <c r="G97" i="5"/>
  <c r="H97" i="5" s="1"/>
  <c r="E106" i="5"/>
  <c r="H106" i="5" s="1"/>
  <c r="E109" i="5"/>
  <c r="H109" i="5" s="1"/>
  <c r="E115" i="5"/>
  <c r="H115" i="5" s="1"/>
  <c r="E126" i="5"/>
  <c r="H126" i="5" s="1"/>
  <c r="E134" i="5"/>
  <c r="H134" i="5" s="1"/>
  <c r="E151" i="5"/>
  <c r="H151" i="5" s="1"/>
  <c r="E155" i="5"/>
  <c r="H155" i="5" s="1"/>
  <c r="E161" i="5"/>
  <c r="H161" i="5" s="1"/>
  <c r="E187" i="5"/>
  <c r="H187" i="5" s="1"/>
  <c r="E205" i="5"/>
  <c r="H205" i="5" s="1"/>
  <c r="E217" i="5"/>
  <c r="H217" i="5" s="1"/>
  <c r="E220" i="5"/>
  <c r="H220" i="5" s="1"/>
  <c r="E243" i="5"/>
  <c r="H243" i="5" s="1"/>
  <c r="E263" i="5"/>
  <c r="H263" i="5" s="1"/>
  <c r="E266" i="5"/>
  <c r="H266" i="5" s="1"/>
  <c r="E274" i="5"/>
  <c r="H274" i="5" s="1"/>
  <c r="E312" i="5"/>
  <c r="H312" i="5" s="1"/>
  <c r="G315" i="5"/>
  <c r="G347" i="5"/>
  <c r="H347" i="5" s="1"/>
  <c r="G387" i="5"/>
  <c r="H387" i="5" s="1"/>
  <c r="G442" i="5"/>
  <c r="E442" i="5"/>
  <c r="H442" i="5" s="1"/>
  <c r="G498" i="5"/>
  <c r="H498" i="5" s="1"/>
  <c r="H501" i="5"/>
  <c r="E505" i="5"/>
  <c r="G505" i="5"/>
  <c r="G595" i="5"/>
  <c r="H595" i="5" s="1"/>
  <c r="E595" i="5"/>
  <c r="E620" i="5"/>
  <c r="H620" i="5" s="1"/>
  <c r="G631" i="5"/>
  <c r="E631" i="5"/>
  <c r="G674" i="5"/>
  <c r="E674" i="5"/>
  <c r="G706" i="5"/>
  <c r="E706" i="5"/>
  <c r="G623" i="5"/>
  <c r="E623" i="5"/>
  <c r="E11" i="5"/>
  <c r="H11" i="5" s="1"/>
  <c r="E52" i="5"/>
  <c r="H52" i="5" s="1"/>
  <c r="E240" i="5"/>
  <c r="H240" i="5" s="1"/>
  <c r="E268" i="5"/>
  <c r="H268" i="5" s="1"/>
  <c r="G384" i="5"/>
  <c r="E384" i="5"/>
  <c r="G563" i="5"/>
  <c r="E563" i="5"/>
  <c r="E566" i="5"/>
  <c r="H566" i="5" s="1"/>
  <c r="G591" i="5"/>
  <c r="E591" i="5"/>
  <c r="G627" i="5"/>
  <c r="E627" i="5"/>
  <c r="E6" i="5"/>
  <c r="H6" i="5" s="1"/>
  <c r="E9" i="5"/>
  <c r="H9" i="5" s="1"/>
  <c r="E12" i="5"/>
  <c r="H12" i="5" s="1"/>
  <c r="E32" i="5"/>
  <c r="H32" i="5" s="1"/>
  <c r="E35" i="5"/>
  <c r="H35" i="5" s="1"/>
  <c r="E38" i="5"/>
  <c r="E44" i="5"/>
  <c r="H44" i="5" s="1"/>
  <c r="H76" i="5"/>
  <c r="H82" i="5"/>
  <c r="E94" i="5"/>
  <c r="H94" i="5" s="1"/>
  <c r="E103" i="5"/>
  <c r="H103" i="5" s="1"/>
  <c r="H146" i="5"/>
  <c r="E164" i="5"/>
  <c r="H164" i="5" s="1"/>
  <c r="E170" i="5"/>
  <c r="E190" i="5"/>
  <c r="H190" i="5" s="1"/>
  <c r="E208" i="5"/>
  <c r="H208" i="5" s="1"/>
  <c r="E211" i="5"/>
  <c r="H211" i="5" s="1"/>
  <c r="E232" i="5"/>
  <c r="H232" i="5" s="1"/>
  <c r="E235" i="5"/>
  <c r="H235" i="5" s="1"/>
  <c r="E238" i="5"/>
  <c r="H238" i="5" s="1"/>
  <c r="E252" i="5"/>
  <c r="H252" i="5" s="1"/>
  <c r="H278" i="5"/>
  <c r="E280" i="5"/>
  <c r="H280" i="5" s="1"/>
  <c r="E283" i="5"/>
  <c r="H283" i="5" s="1"/>
  <c r="G286" i="5"/>
  <c r="H286" i="5" s="1"/>
  <c r="E299" i="5"/>
  <c r="H299" i="5" s="1"/>
  <c r="E302" i="5"/>
  <c r="H302" i="5" s="1"/>
  <c r="E381" i="5"/>
  <c r="H381" i="5" s="1"/>
  <c r="G401" i="5"/>
  <c r="E401" i="5"/>
  <c r="H405" i="5"/>
  <c r="G426" i="5"/>
  <c r="E426" i="5"/>
  <c r="G458" i="5"/>
  <c r="H458" i="5" s="1"/>
  <c r="G502" i="5"/>
  <c r="E502" i="5"/>
  <c r="G509" i="5"/>
  <c r="E509" i="5"/>
  <c r="G527" i="5"/>
  <c r="E527" i="5"/>
  <c r="G538" i="5"/>
  <c r="H538" i="5" s="1"/>
  <c r="G553" i="5"/>
  <c r="E553" i="5"/>
  <c r="E608" i="5"/>
  <c r="H608" i="5" s="1"/>
  <c r="H624" i="5"/>
  <c r="G634" i="5"/>
  <c r="H634" i="5" s="1"/>
  <c r="E645" i="5"/>
  <c r="G645" i="5"/>
  <c r="H648" i="5"/>
  <c r="E685" i="5"/>
  <c r="G685" i="5"/>
  <c r="G703" i="5"/>
  <c r="E703" i="5"/>
  <c r="G714" i="5"/>
  <c r="E714" i="5"/>
  <c r="H714" i="5" s="1"/>
  <c r="E726" i="5"/>
  <c r="H726" i="5" s="1"/>
  <c r="G747" i="5"/>
  <c r="E747" i="5"/>
  <c r="E43" i="5"/>
  <c r="H43" i="5" s="1"/>
  <c r="E81" i="5"/>
  <c r="H81" i="5" s="1"/>
  <c r="E231" i="5"/>
  <c r="H231" i="5" s="1"/>
  <c r="H173" i="5"/>
  <c r="G336" i="5"/>
  <c r="E336" i="5"/>
  <c r="G376" i="5"/>
  <c r="E376" i="5"/>
  <c r="E409" i="5"/>
  <c r="G409" i="5"/>
  <c r="H409" i="5" s="1"/>
  <c r="G413" i="5"/>
  <c r="E413" i="5"/>
  <c r="G487" i="5"/>
  <c r="E487" i="5"/>
  <c r="G539" i="5"/>
  <c r="E539" i="5"/>
  <c r="G543" i="5"/>
  <c r="E543" i="5"/>
  <c r="H543" i="5" s="1"/>
  <c r="G635" i="5"/>
  <c r="E635" i="5"/>
  <c r="G675" i="5"/>
  <c r="E675" i="5"/>
  <c r="G711" i="5"/>
  <c r="E711" i="5"/>
  <c r="E17" i="5"/>
  <c r="H17" i="5" s="1"/>
  <c r="H120" i="5"/>
  <c r="G739" i="5"/>
  <c r="E739" i="5"/>
  <c r="E24" i="5"/>
  <c r="H24" i="5" s="1"/>
  <c r="E27" i="5"/>
  <c r="H27" i="5" s="1"/>
  <c r="E30" i="5"/>
  <c r="H30" i="5" s="1"/>
  <c r="E33" i="5"/>
  <c r="H33" i="5" s="1"/>
  <c r="E36" i="5"/>
  <c r="H36" i="5" s="1"/>
  <c r="H50" i="5"/>
  <c r="E56" i="5"/>
  <c r="H56" i="5" s="1"/>
  <c r="E59" i="5"/>
  <c r="H59" i="5" s="1"/>
  <c r="E62" i="5"/>
  <c r="H62" i="5" s="1"/>
  <c r="E65" i="5"/>
  <c r="H65" i="5" s="1"/>
  <c r="E68" i="5"/>
  <c r="H68" i="5" s="1"/>
  <c r="E95" i="5"/>
  <c r="H95" i="5" s="1"/>
  <c r="H101" i="5"/>
  <c r="H165" i="5"/>
  <c r="H197" i="5"/>
  <c r="H270" i="5"/>
  <c r="G398" i="5"/>
  <c r="E398" i="5"/>
  <c r="G417" i="5"/>
  <c r="E417" i="5"/>
  <c r="G554" i="5"/>
  <c r="E554" i="5"/>
  <c r="G561" i="5"/>
  <c r="E561" i="5"/>
  <c r="H561" i="5" s="1"/>
  <c r="E629" i="5"/>
  <c r="G629" i="5"/>
  <c r="G642" i="5"/>
  <c r="E642" i="5"/>
  <c r="E653" i="5"/>
  <c r="G653" i="5"/>
  <c r="H136" i="5"/>
  <c r="H315" i="5"/>
  <c r="G441" i="5"/>
  <c r="E441" i="5"/>
  <c r="G545" i="5"/>
  <c r="E545" i="5"/>
  <c r="G607" i="5"/>
  <c r="E607" i="5"/>
  <c r="G647" i="5"/>
  <c r="E647" i="5"/>
  <c r="H647" i="5" s="1"/>
  <c r="E20" i="5"/>
  <c r="H20" i="5" s="1"/>
  <c r="E46" i="5"/>
  <c r="H46" i="5" s="1"/>
  <c r="H66" i="5"/>
  <c r="E75" i="5"/>
  <c r="H75" i="5" s="1"/>
  <c r="E172" i="5"/>
  <c r="H172" i="5" s="1"/>
  <c r="E246" i="5"/>
  <c r="H246" i="5" s="1"/>
  <c r="E3" i="5"/>
  <c r="H3" i="5" s="1"/>
  <c r="E7" i="5"/>
  <c r="H7" i="5" s="1"/>
  <c r="E10" i="5"/>
  <c r="H10" i="5" s="1"/>
  <c r="E13" i="5"/>
  <c r="H13" i="5" s="1"/>
  <c r="E39" i="5"/>
  <c r="H39" i="5" s="1"/>
  <c r="E42" i="5"/>
  <c r="H42" i="5" s="1"/>
  <c r="E45" i="5"/>
  <c r="H45" i="5" s="1"/>
  <c r="E71" i="5"/>
  <c r="H71" i="5" s="1"/>
  <c r="E74" i="5"/>
  <c r="H74" i="5" s="1"/>
  <c r="E77" i="5"/>
  <c r="H77" i="5" s="1"/>
  <c r="E86" i="5"/>
  <c r="H86" i="5" s="1"/>
  <c r="E99" i="5"/>
  <c r="H99" i="5" s="1"/>
  <c r="E110" i="5"/>
  <c r="H110" i="5" s="1"/>
  <c r="E119" i="5"/>
  <c r="H119" i="5" s="1"/>
  <c r="E122" i="5"/>
  <c r="H122" i="5" s="1"/>
  <c r="E125" i="5"/>
  <c r="H125" i="5" s="1"/>
  <c r="E133" i="5"/>
  <c r="H133" i="5" s="1"/>
  <c r="E147" i="5"/>
  <c r="H147" i="5" s="1"/>
  <c r="E159" i="5"/>
  <c r="H159" i="5" s="1"/>
  <c r="E168" i="5"/>
  <c r="H168" i="5" s="1"/>
  <c r="E171" i="5"/>
  <c r="H171" i="5" s="1"/>
  <c r="E180" i="5"/>
  <c r="H180" i="5" s="1"/>
  <c r="E182" i="5"/>
  <c r="H182" i="5" s="1"/>
  <c r="E206" i="5"/>
  <c r="H206" i="5" s="1"/>
  <c r="E209" i="5"/>
  <c r="H209" i="5" s="1"/>
  <c r="E212" i="5"/>
  <c r="H212" i="5" s="1"/>
  <c r="E230" i="5"/>
  <c r="H230" i="5" s="1"/>
  <c r="E233" i="5"/>
  <c r="H233" i="5" s="1"/>
  <c r="E242" i="5"/>
  <c r="H242" i="5" s="1"/>
  <c r="E248" i="5"/>
  <c r="H248" i="5" s="1"/>
  <c r="E256" i="5"/>
  <c r="H256" i="5" s="1"/>
  <c r="E259" i="5"/>
  <c r="H259" i="5" s="1"/>
  <c r="E262" i="5"/>
  <c r="H262" i="5" s="1"/>
  <c r="E267" i="5"/>
  <c r="H267" i="5" s="1"/>
  <c r="E294" i="5"/>
  <c r="H294" i="5" s="1"/>
  <c r="H323" i="5"/>
  <c r="G352" i="5"/>
  <c r="E352" i="5"/>
  <c r="E402" i="5"/>
  <c r="H402" i="5" s="1"/>
  <c r="G410" i="5"/>
  <c r="E410" i="5"/>
  <c r="H410" i="5" s="1"/>
  <c r="G414" i="5"/>
  <c r="E414" i="5"/>
  <c r="E427" i="5"/>
  <c r="H427" i="5" s="1"/>
  <c r="H506" i="5"/>
  <c r="G519" i="5"/>
  <c r="E519" i="5"/>
  <c r="E528" i="5"/>
  <c r="H528" i="5" s="1"/>
  <c r="G547" i="5"/>
  <c r="E547" i="5"/>
  <c r="G569" i="5"/>
  <c r="E569" i="5"/>
  <c r="G618" i="5"/>
  <c r="E639" i="5"/>
  <c r="H639" i="5" s="1"/>
  <c r="G663" i="5"/>
  <c r="E663" i="5"/>
  <c r="G701" i="5"/>
  <c r="E701" i="5"/>
  <c r="E8" i="5"/>
  <c r="H8" i="5" s="1"/>
  <c r="E40" i="5"/>
  <c r="H40" i="5" s="1"/>
  <c r="E78" i="5"/>
  <c r="H78" i="5" s="1"/>
  <c r="E91" i="5"/>
  <c r="H91" i="5" s="1"/>
  <c r="E123" i="5"/>
  <c r="H123" i="5" s="1"/>
  <c r="H28" i="5"/>
  <c r="E60" i="5"/>
  <c r="H60" i="5" s="1"/>
  <c r="E90" i="5"/>
  <c r="H90" i="5" s="1"/>
  <c r="G144" i="5"/>
  <c r="H144" i="5" s="1"/>
  <c r="E150" i="5"/>
  <c r="H150" i="5" s="1"/>
  <c r="H189" i="5"/>
  <c r="E219" i="5"/>
  <c r="H219" i="5" s="1"/>
  <c r="E239" i="5"/>
  <c r="H239" i="5" s="1"/>
  <c r="E245" i="5"/>
  <c r="H245" i="5" s="1"/>
  <c r="E307" i="5"/>
  <c r="H307" i="5" s="1"/>
  <c r="G314" i="5"/>
  <c r="H314" i="5" s="1"/>
  <c r="E320" i="5"/>
  <c r="H320" i="5" s="1"/>
  <c r="G346" i="5"/>
  <c r="H346" i="5" s="1"/>
  <c r="G355" i="5"/>
  <c r="H355" i="5" s="1"/>
  <c r="H362" i="5"/>
  <c r="G399" i="5"/>
  <c r="E399" i="5"/>
  <c r="G463" i="5"/>
  <c r="E463" i="5"/>
  <c r="G485" i="5"/>
  <c r="H485" i="5" s="1"/>
  <c r="G522" i="5"/>
  <c r="H522" i="5" s="1"/>
  <c r="E540" i="5"/>
  <c r="H540" i="5" s="1"/>
  <c r="E551" i="5"/>
  <c r="H551" i="5" s="1"/>
  <c r="G555" i="5"/>
  <c r="E555" i="5"/>
  <c r="E558" i="5"/>
  <c r="G562" i="5"/>
  <c r="E562" i="5"/>
  <c r="E584" i="5"/>
  <c r="H584" i="5" s="1"/>
  <c r="G619" i="5"/>
  <c r="E619" i="5"/>
  <c r="H619" i="5" s="1"/>
  <c r="G626" i="5"/>
  <c r="E626" i="5"/>
  <c r="E636" i="5"/>
  <c r="H636" i="5" s="1"/>
  <c r="G643" i="5"/>
  <c r="E643" i="5"/>
  <c r="G650" i="5"/>
  <c r="E650" i="5"/>
  <c r="H298" i="5"/>
  <c r="E343" i="5"/>
  <c r="H343" i="5" s="1"/>
  <c r="E348" i="5"/>
  <c r="H348" i="5" s="1"/>
  <c r="H354" i="5"/>
  <c r="E359" i="5"/>
  <c r="H359" i="5" s="1"/>
  <c r="E364" i="5"/>
  <c r="H364" i="5" s="1"/>
  <c r="E367" i="5"/>
  <c r="H367" i="5" s="1"/>
  <c r="H370" i="5"/>
  <c r="E422" i="5"/>
  <c r="H422" i="5" s="1"/>
  <c r="E430" i="5"/>
  <c r="H430" i="5" s="1"/>
  <c r="E459" i="5"/>
  <c r="H459" i="5" s="1"/>
  <c r="E508" i="5"/>
  <c r="H508" i="5" s="1"/>
  <c r="E510" i="5"/>
  <c r="H510" i="5" s="1"/>
  <c r="E516" i="5"/>
  <c r="H516" i="5" s="1"/>
  <c r="E523" i="5"/>
  <c r="H523" i="5" s="1"/>
  <c r="E542" i="5"/>
  <c r="E550" i="5"/>
  <c r="H550" i="5" s="1"/>
  <c r="E588" i="5"/>
  <c r="H588" i="5" s="1"/>
  <c r="E622" i="5"/>
  <c r="H622" i="5" s="1"/>
  <c r="E630" i="5"/>
  <c r="H630" i="5" s="1"/>
  <c r="E638" i="5"/>
  <c r="H638" i="5" s="1"/>
  <c r="E646" i="5"/>
  <c r="H646" i="5" s="1"/>
  <c r="E660" i="5"/>
  <c r="H660" i="5" s="1"/>
  <c r="E671" i="5"/>
  <c r="H671" i="5" s="1"/>
  <c r="E680" i="5"/>
  <c r="H680" i="5" s="1"/>
  <c r="E688" i="5"/>
  <c r="H688" i="5" s="1"/>
  <c r="E696" i="5"/>
  <c r="H696" i="5" s="1"/>
  <c r="E734" i="5"/>
  <c r="H734" i="5" s="1"/>
  <c r="E742" i="5"/>
  <c r="H742" i="5" s="1"/>
  <c r="E750" i="5"/>
  <c r="H750" i="5" s="1"/>
  <c r="H606" i="5"/>
  <c r="H669" i="5"/>
  <c r="H699" i="5"/>
  <c r="E678" i="5"/>
  <c r="H678" i="5" s="1"/>
  <c r="E720" i="5"/>
  <c r="H720" i="5" s="1"/>
  <c r="E287" i="5"/>
  <c r="H287" i="5" s="1"/>
  <c r="E296" i="5"/>
  <c r="H296" i="5" s="1"/>
  <c r="E316" i="5"/>
  <c r="H316" i="5" s="1"/>
  <c r="E395" i="5"/>
  <c r="H395" i="5" s="1"/>
  <c r="E407" i="5"/>
  <c r="H407" i="5" s="1"/>
  <c r="E446" i="5"/>
  <c r="H446" i="5" s="1"/>
  <c r="E476" i="5"/>
  <c r="H476" i="5" s="1"/>
  <c r="E478" i="5"/>
  <c r="H478" i="5" s="1"/>
  <c r="E484" i="5"/>
  <c r="H484" i="5" s="1"/>
  <c r="E491" i="5"/>
  <c r="H491" i="5" s="1"/>
  <c r="E535" i="5"/>
  <c r="H535" i="5" s="1"/>
  <c r="E568" i="5"/>
  <c r="H568" i="5" s="1"/>
  <c r="E576" i="5"/>
  <c r="E598" i="5"/>
  <c r="H598" i="5" s="1"/>
  <c r="E604" i="5"/>
  <c r="H604" i="5" s="1"/>
  <c r="E612" i="5"/>
  <c r="H612" i="5" s="1"/>
  <c r="E615" i="5"/>
  <c r="H615" i="5" s="1"/>
  <c r="E656" i="5"/>
  <c r="H656" i="5" s="1"/>
  <c r="E702" i="5"/>
  <c r="H702" i="5" s="1"/>
  <c r="E707" i="5"/>
  <c r="H707" i="5" s="1"/>
  <c r="E710" i="5"/>
  <c r="H710" i="5" s="1"/>
  <c r="E728" i="5"/>
  <c r="H728" i="5" s="1"/>
  <c r="E733" i="5"/>
  <c r="H733" i="5" s="1"/>
  <c r="E735" i="5"/>
  <c r="H735" i="5" s="1"/>
  <c r="E738" i="5"/>
  <c r="H738" i="5" s="1"/>
  <c r="E743" i="5"/>
  <c r="H743" i="5" s="1"/>
  <c r="E746" i="5"/>
  <c r="H746" i="5" s="1"/>
  <c r="E752" i="5"/>
  <c r="H752" i="5" s="1"/>
  <c r="H328" i="5"/>
  <c r="H342" i="5"/>
  <c r="E552" i="5"/>
  <c r="H552" i="5" s="1"/>
  <c r="H605" i="5"/>
  <c r="H613" i="5"/>
  <c r="H662" i="5"/>
  <c r="E715" i="5"/>
  <c r="H715" i="5" s="1"/>
  <c r="H154" i="5"/>
  <c r="J6" i="5"/>
  <c r="H38" i="5"/>
  <c r="H41" i="5"/>
  <c r="H64" i="5"/>
  <c r="H67" i="5"/>
  <c r="E533" i="5"/>
  <c r="G533" i="5"/>
  <c r="E83" i="5"/>
  <c r="H83" i="5" s="1"/>
  <c r="E153" i="5"/>
  <c r="H153" i="5" s="1"/>
  <c r="E177" i="5"/>
  <c r="H177" i="5" s="1"/>
  <c r="E186" i="5"/>
  <c r="H186" i="5" s="1"/>
  <c r="E218" i="5"/>
  <c r="H218" i="5" s="1"/>
  <c r="G223" i="5"/>
  <c r="E223" i="5"/>
  <c r="E234" i="5"/>
  <c r="H234" i="5" s="1"/>
  <c r="E2" i="5"/>
  <c r="H2" i="5" s="1"/>
  <c r="G89" i="5"/>
  <c r="H89" i="5" s="1"/>
  <c r="E108" i="5"/>
  <c r="H108" i="5" s="1"/>
  <c r="E112" i="5"/>
  <c r="H112" i="5" s="1"/>
  <c r="E145" i="5"/>
  <c r="H145" i="5" s="1"/>
  <c r="E162" i="5"/>
  <c r="H162" i="5" s="1"/>
  <c r="E199" i="5"/>
  <c r="H199" i="5" s="1"/>
  <c r="G297" i="5"/>
  <c r="E297" i="5"/>
  <c r="E116" i="5"/>
  <c r="H116" i="5" s="1"/>
  <c r="E100" i="5"/>
  <c r="H100" i="5" s="1"/>
  <c r="E104" i="5"/>
  <c r="H104" i="5" s="1"/>
  <c r="E137" i="5"/>
  <c r="H137" i="5" s="1"/>
  <c r="E175" i="5"/>
  <c r="H175" i="5" s="1"/>
  <c r="E184" i="5"/>
  <c r="H184" i="5" s="1"/>
  <c r="E193" i="5"/>
  <c r="H193" i="5" s="1"/>
  <c r="E202" i="5"/>
  <c r="H202" i="5" s="1"/>
  <c r="E216" i="5"/>
  <c r="H216" i="5" s="1"/>
  <c r="E226" i="5"/>
  <c r="H226" i="5" s="1"/>
  <c r="G306" i="5"/>
  <c r="E306" i="5"/>
  <c r="E92" i="5"/>
  <c r="H92" i="5" s="1"/>
  <c r="E96" i="5"/>
  <c r="H96" i="5" s="1"/>
  <c r="E129" i="5"/>
  <c r="H129" i="5" s="1"/>
  <c r="E156" i="5"/>
  <c r="H156" i="5" s="1"/>
  <c r="E160" i="5"/>
  <c r="H160" i="5" s="1"/>
  <c r="E169" i="5"/>
  <c r="H169" i="5" s="1"/>
  <c r="E178" i="5"/>
  <c r="H178" i="5" s="1"/>
  <c r="E84" i="5"/>
  <c r="H84" i="5" s="1"/>
  <c r="E88" i="5"/>
  <c r="H88" i="5" s="1"/>
  <c r="E121" i="5"/>
  <c r="H121" i="5" s="1"/>
  <c r="E148" i="5"/>
  <c r="H148" i="5" s="1"/>
  <c r="E152" i="5"/>
  <c r="H152" i="5" s="1"/>
  <c r="E191" i="5"/>
  <c r="H191" i="5" s="1"/>
  <c r="E200" i="5"/>
  <c r="H200" i="5" s="1"/>
  <c r="G207" i="5"/>
  <c r="E207" i="5"/>
  <c r="E224" i="5"/>
  <c r="H224" i="5" s="1"/>
  <c r="H401" i="5"/>
  <c r="K2" i="5"/>
  <c r="E113" i="5"/>
  <c r="H113" i="5" s="1"/>
  <c r="E140" i="5"/>
  <c r="H140" i="5" s="1"/>
  <c r="E167" i="5"/>
  <c r="H167" i="5" s="1"/>
  <c r="E176" i="5"/>
  <c r="H176" i="5" s="1"/>
  <c r="E185" i="5"/>
  <c r="H185" i="5" s="1"/>
  <c r="E194" i="5"/>
  <c r="H194" i="5" s="1"/>
  <c r="H295" i="5"/>
  <c r="J2" i="5"/>
  <c r="L2" i="5"/>
  <c r="H170" i="5"/>
  <c r="G215" i="5"/>
  <c r="E215" i="5"/>
  <c r="H250" i="5"/>
  <c r="G257" i="5"/>
  <c r="E257" i="5"/>
  <c r="E277" i="5"/>
  <c r="H277" i="5" s="1"/>
  <c r="E281" i="5"/>
  <c r="H281" i="5" s="1"/>
  <c r="E292" i="5"/>
  <c r="H292" i="5" s="1"/>
  <c r="G321" i="5"/>
  <c r="E321" i="5"/>
  <c r="H420" i="5"/>
  <c r="G449" i="5"/>
  <c r="E449" i="5"/>
  <c r="G513" i="5"/>
  <c r="E513" i="5"/>
  <c r="G729" i="5"/>
  <c r="E729" i="5"/>
  <c r="E244" i="5"/>
  <c r="H244" i="5" s="1"/>
  <c r="E293" i="5"/>
  <c r="H293" i="5" s="1"/>
  <c r="E308" i="5"/>
  <c r="H308" i="5" s="1"/>
  <c r="G337" i="5"/>
  <c r="E337" i="5"/>
  <c r="G353" i="5"/>
  <c r="E353" i="5"/>
  <c r="G369" i="5"/>
  <c r="E369" i="5"/>
  <c r="G385" i="5"/>
  <c r="E385" i="5"/>
  <c r="G465" i="5"/>
  <c r="E465" i="5"/>
  <c r="G633" i="5"/>
  <c r="E633" i="5"/>
  <c r="H633" i="5" s="1"/>
  <c r="E236" i="5"/>
  <c r="H236" i="5" s="1"/>
  <c r="G249" i="5"/>
  <c r="E249" i="5"/>
  <c r="E269" i="5"/>
  <c r="H269" i="5" s="1"/>
  <c r="E273" i="5"/>
  <c r="H273" i="5" s="1"/>
  <c r="E284" i="5"/>
  <c r="H284" i="5" s="1"/>
  <c r="G313" i="5"/>
  <c r="E313" i="5"/>
  <c r="E333" i="5"/>
  <c r="H333" i="5" s="1"/>
  <c r="E408" i="5"/>
  <c r="G408" i="5"/>
  <c r="E416" i="5"/>
  <c r="G416" i="5"/>
  <c r="G440" i="5"/>
  <c r="E440" i="5"/>
  <c r="H440" i="5" s="1"/>
  <c r="G689" i="5"/>
  <c r="E689" i="5"/>
  <c r="H271" i="5"/>
  <c r="E282" i="5"/>
  <c r="H282" i="5" s="1"/>
  <c r="G289" i="5"/>
  <c r="E289" i="5"/>
  <c r="E309" i="5"/>
  <c r="H309" i="5" s="1"/>
  <c r="E324" i="5"/>
  <c r="H324" i="5" s="1"/>
  <c r="G481" i="5"/>
  <c r="E481" i="5"/>
  <c r="E581" i="5"/>
  <c r="G581" i="5"/>
  <c r="G241" i="5"/>
  <c r="E241" i="5"/>
  <c r="E258" i="5"/>
  <c r="H258" i="5" s="1"/>
  <c r="G265" i="5"/>
  <c r="E265" i="5"/>
  <c r="E285" i="5"/>
  <c r="H285" i="5" s="1"/>
  <c r="E300" i="5"/>
  <c r="H300" i="5" s="1"/>
  <c r="E322" i="5"/>
  <c r="H322" i="5" s="1"/>
  <c r="G329" i="5"/>
  <c r="E329" i="5"/>
  <c r="E340" i="5"/>
  <c r="H340" i="5" s="1"/>
  <c r="E356" i="5"/>
  <c r="H356" i="5" s="1"/>
  <c r="E372" i="5"/>
  <c r="H372" i="5" s="1"/>
  <c r="E388" i="5"/>
  <c r="H388" i="5" s="1"/>
  <c r="G448" i="5"/>
  <c r="E448" i="5"/>
  <c r="E565" i="5"/>
  <c r="G565" i="5"/>
  <c r="E261" i="5"/>
  <c r="H261" i="5" s="1"/>
  <c r="E276" i="5"/>
  <c r="H276" i="5" s="1"/>
  <c r="G305" i="5"/>
  <c r="E305" i="5"/>
  <c r="E325" i="5"/>
  <c r="H325" i="5" s="1"/>
  <c r="G345" i="5"/>
  <c r="E345" i="5"/>
  <c r="G361" i="5"/>
  <c r="E361" i="5"/>
  <c r="G377" i="5"/>
  <c r="E377" i="5"/>
  <c r="E391" i="5"/>
  <c r="H391" i="5" s="1"/>
  <c r="H393" i="5"/>
  <c r="G497" i="5"/>
  <c r="E497" i="5"/>
  <c r="E549" i="5"/>
  <c r="G549" i="5"/>
  <c r="E403" i="5"/>
  <c r="H403" i="5" s="1"/>
  <c r="G424" i="5"/>
  <c r="E424" i="5"/>
  <c r="E444" i="5"/>
  <c r="H444" i="5" s="1"/>
  <c r="H450" i="5"/>
  <c r="G464" i="5"/>
  <c r="E464" i="5"/>
  <c r="H466" i="5"/>
  <c r="G480" i="5"/>
  <c r="E480" i="5"/>
  <c r="H482" i="5"/>
  <c r="G496" i="5"/>
  <c r="E496" i="5"/>
  <c r="G512" i="5"/>
  <c r="E512" i="5"/>
  <c r="H514" i="5"/>
  <c r="H576" i="5"/>
  <c r="E724" i="5"/>
  <c r="H724" i="5" s="1"/>
  <c r="E404" i="5"/>
  <c r="H404" i="5" s="1"/>
  <c r="E436" i="5"/>
  <c r="H436" i="5" s="1"/>
  <c r="E451" i="5"/>
  <c r="H451" i="5" s="1"/>
  <c r="E467" i="5"/>
  <c r="H467" i="5" s="1"/>
  <c r="E483" i="5"/>
  <c r="H483" i="5" s="1"/>
  <c r="E499" i="5"/>
  <c r="H499" i="5" s="1"/>
  <c r="E515" i="5"/>
  <c r="H515" i="5" s="1"/>
  <c r="G697" i="5"/>
  <c r="E697" i="5"/>
  <c r="G456" i="5"/>
  <c r="E456" i="5"/>
  <c r="G472" i="5"/>
  <c r="E472" i="5"/>
  <c r="G488" i="5"/>
  <c r="E488" i="5"/>
  <c r="G504" i="5"/>
  <c r="E504" i="5"/>
  <c r="G520" i="5"/>
  <c r="E520" i="5"/>
  <c r="G673" i="5"/>
  <c r="E673" i="5"/>
  <c r="G400" i="5"/>
  <c r="H400" i="5" s="1"/>
  <c r="G432" i="5"/>
  <c r="E432" i="5"/>
  <c r="E452" i="5"/>
  <c r="H452" i="5" s="1"/>
  <c r="E684" i="5"/>
  <c r="H684" i="5" s="1"/>
  <c r="H394" i="5"/>
  <c r="H434" i="5"/>
  <c r="G625" i="5"/>
  <c r="E625" i="5"/>
  <c r="E532" i="5"/>
  <c r="H532" i="5" s="1"/>
  <c r="E548" i="5"/>
  <c r="H548" i="5" s="1"/>
  <c r="G557" i="5"/>
  <c r="H557" i="5" s="1"/>
  <c r="E564" i="5"/>
  <c r="H564" i="5" s="1"/>
  <c r="G573" i="5"/>
  <c r="H573" i="5" s="1"/>
  <c r="E580" i="5"/>
  <c r="H580" i="5" s="1"/>
  <c r="G589" i="5"/>
  <c r="H589" i="5" s="1"/>
  <c r="G617" i="5"/>
  <c r="E617" i="5"/>
  <c r="E668" i="5"/>
  <c r="H668" i="5" s="1"/>
  <c r="G681" i="5"/>
  <c r="E681" i="5"/>
  <c r="E716" i="5"/>
  <c r="H716" i="5" s="1"/>
  <c r="G721" i="5"/>
  <c r="E721" i="5"/>
  <c r="E748" i="5"/>
  <c r="H748" i="5" s="1"/>
  <c r="H542" i="5"/>
  <c r="H558" i="5"/>
  <c r="H574" i="5"/>
  <c r="G593" i="5"/>
  <c r="E593" i="5"/>
  <c r="H610" i="5"/>
  <c r="E628" i="5"/>
  <c r="H628" i="5" s="1"/>
  <c r="G641" i="5"/>
  <c r="E641" i="5"/>
  <c r="E692" i="5"/>
  <c r="H692" i="5" s="1"/>
  <c r="H572" i="5"/>
  <c r="G601" i="5"/>
  <c r="E601" i="5"/>
  <c r="G649" i="5"/>
  <c r="E649" i="5"/>
  <c r="H682" i="5"/>
  <c r="G705" i="5"/>
  <c r="E705" i="5"/>
  <c r="G737" i="5"/>
  <c r="E737" i="5"/>
  <c r="G657" i="5"/>
  <c r="E657" i="5"/>
  <c r="H570" i="5"/>
  <c r="E596" i="5"/>
  <c r="H596" i="5" s="1"/>
  <c r="G609" i="5"/>
  <c r="E609" i="5"/>
  <c r="E652" i="5"/>
  <c r="H652" i="5" s="1"/>
  <c r="G665" i="5"/>
  <c r="E665" i="5"/>
  <c r="H665" i="5" s="1"/>
  <c r="H698" i="5"/>
  <c r="E708" i="5"/>
  <c r="H708" i="5" s="1"/>
  <c r="G713" i="5"/>
  <c r="E713" i="5"/>
  <c r="H730" i="5"/>
  <c r="E740" i="5"/>
  <c r="H740" i="5" s="1"/>
  <c r="G745" i="5"/>
  <c r="E745" i="5"/>
  <c r="H745" i="5" s="1"/>
  <c r="H641" i="5" l="1"/>
  <c r="H729" i="5"/>
  <c r="H675" i="5"/>
  <c r="H487" i="5"/>
  <c r="H223" i="5"/>
  <c r="H607" i="5"/>
  <c r="H554" i="5"/>
  <c r="H553" i="5"/>
  <c r="H545" i="5"/>
  <c r="H642" i="5"/>
  <c r="H417" i="5"/>
  <c r="H650" i="5"/>
  <c r="H593" i="5"/>
  <c r="H488" i="5"/>
  <c r="H377" i="5"/>
  <c r="H414" i="5"/>
  <c r="H426" i="5"/>
  <c r="H425" i="5"/>
  <c r="H445" i="5"/>
  <c r="H533" i="5"/>
  <c r="H706" i="5"/>
  <c r="H635" i="5"/>
  <c r="H674" i="5"/>
  <c r="H709" i="5"/>
  <c r="H705" i="5"/>
  <c r="H297" i="5"/>
  <c r="H569" i="5"/>
  <c r="H601" i="5"/>
  <c r="H496" i="5"/>
  <c r="H265" i="5"/>
  <c r="H313" i="5"/>
  <c r="H369" i="5"/>
  <c r="H321" i="5"/>
  <c r="H336" i="5"/>
  <c r="H685" i="5"/>
  <c r="H509" i="5"/>
  <c r="H563" i="5"/>
  <c r="H623" i="5"/>
  <c r="H721" i="5"/>
  <c r="H520" i="5"/>
  <c r="H456" i="5"/>
  <c r="H306" i="5"/>
  <c r="H399" i="5"/>
  <c r="H629" i="5"/>
  <c r="H645" i="5"/>
  <c r="H505" i="5"/>
  <c r="H477" i="5"/>
  <c r="H657" i="5"/>
  <c r="H625" i="5"/>
  <c r="H512" i="5"/>
  <c r="H448" i="5"/>
  <c r="H449" i="5"/>
  <c r="H643" i="5"/>
  <c r="H562" i="5"/>
  <c r="H663" i="5"/>
  <c r="H618" i="5"/>
  <c r="H617" i="5"/>
  <c r="H673" i="5"/>
  <c r="H472" i="5"/>
  <c r="H464" i="5"/>
  <c r="H305" i="5"/>
  <c r="H353" i="5"/>
  <c r="H215" i="5"/>
  <c r="H463" i="5"/>
  <c r="H519" i="5"/>
  <c r="H747" i="5"/>
  <c r="H677" i="5"/>
  <c r="H497" i="5"/>
  <c r="H361" i="5"/>
  <c r="H329" i="5"/>
  <c r="H241" i="5"/>
  <c r="H289" i="5"/>
  <c r="H465" i="5"/>
  <c r="H513" i="5"/>
  <c r="H626" i="5"/>
  <c r="H555" i="5"/>
  <c r="H352" i="5"/>
  <c r="H653" i="5"/>
  <c r="H739" i="5"/>
  <c r="H413" i="5"/>
  <c r="H502" i="5"/>
  <c r="H384" i="5"/>
  <c r="H495" i="5"/>
  <c r="H473" i="5"/>
  <c r="H627" i="5"/>
  <c r="H581" i="5"/>
  <c r="H408" i="5"/>
  <c r="H441" i="5"/>
  <c r="H711" i="5"/>
  <c r="H539" i="5"/>
  <c r="H527" i="5"/>
  <c r="H591" i="5"/>
  <c r="H701" i="5"/>
  <c r="H547" i="5"/>
  <c r="H398" i="5"/>
  <c r="H376" i="5"/>
  <c r="H703" i="5"/>
  <c r="H631" i="5"/>
  <c r="H470" i="5"/>
  <c r="H549" i="5"/>
  <c r="H416" i="5"/>
  <c r="H337" i="5"/>
  <c r="H565" i="5"/>
  <c r="H713" i="5"/>
  <c r="H609" i="5"/>
  <c r="H649" i="5"/>
  <c r="H681" i="5"/>
  <c r="H737" i="5"/>
  <c r="H432" i="5"/>
  <c r="H504" i="5"/>
  <c r="H424" i="5"/>
  <c r="H345" i="5"/>
  <c r="H249" i="5"/>
  <c r="H385" i="5"/>
  <c r="H697" i="5"/>
  <c r="H480" i="5"/>
  <c r="H481" i="5"/>
  <c r="H689" i="5"/>
  <c r="H257" i="5"/>
  <c r="H207" i="5"/>
</calcChain>
</file>

<file path=xl/sharedStrings.xml><?xml version="1.0" encoding="utf-8"?>
<sst xmlns="http://schemas.openxmlformats.org/spreadsheetml/2006/main" count="16" uniqueCount="16">
  <si>
    <t>Time (s)</t>
  </si>
  <si>
    <t>Normalised</t>
  </si>
  <si>
    <t>Sub Conc</t>
  </si>
  <si>
    <t>Sub Initial</t>
  </si>
  <si>
    <t>ln(B0A/A0B)</t>
  </si>
  <si>
    <t>k AVERAGE =</t>
  </si>
  <si>
    <t>M-1S-1</t>
  </si>
  <si>
    <t>k(A0-B0) Values =</t>
  </si>
  <si>
    <t>Inv Value =</t>
  </si>
  <si>
    <t>k Values =</t>
  </si>
  <si>
    <t>Inv Conc =</t>
  </si>
  <si>
    <t>Norm Factor =</t>
  </si>
  <si>
    <t>nM</t>
  </si>
  <si>
    <t>Inv Initial</t>
  </si>
  <si>
    <t>Inv Conc</t>
  </si>
  <si>
    <t>Fluroescence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</si>
</sst>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  <xf numFmtId="9" fontId="1" fillId="0" borderId="0" xfId="0" applyNumberFormat="1" applyFont="1" applyAlignment="1">
      <alignment horizontal="center" vertical="center" wrapText="1"/>
    </xf>
    <xf numFmtId="9" fontId="1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11" fontId="1" fillId="0" borderId="0" xfId="0" applyNumberFormat="1" applyFont="1" applyAlignment="1">
      <alignment horizontal="center" vertical="center"/>
    </xf>
    <xf numFmtId="11" fontId="0" fillId="0" borderId="0" xfId="0" applyNumberFormat="1" applyAlignment="1">
      <alignment horizontal="center" vertical="center"/>
    </xf>
    <xf numFmtId="0" fontId="0" fillId="0" borderId="0" xfId="0" applyAlignment="1">
      <alignment horizontal="right" vertical="center" wrapText="1"/>
    </xf>
    <xf numFmtId="0" fontId="1" fillId="0" borderId="0" xfId="0" applyFont="1" applyAlignment="1">
      <alignment horizontal="right"/>
    </xf>
    <xf numFmtId="11" fontId="1" fillId="0" borderId="0" xfId="0" applyNumberFormat="1" applyFont="1" applyAlignment="1">
      <alignment horizontal="center"/>
    </xf>
    <xf numFmtId="0" fontId="1" fillId="0" borderId="0" xfId="0" applyFont="1" applyAlignment="1">
      <alignment horizontal="right" vertical="center"/>
    </xf>
    <xf numFmtId="11" fontId="1" fillId="0" borderId="0" xfId="0" applyNumberFormat="1" applyFont="1"/>
    <xf numFmtId="0" fontId="0" fillId="0" borderId="0" xfId="0" applyAlignment="1">
      <alignment horizontal="right"/>
    </xf>
    <xf numFmtId="0" fontId="0" fillId="0" borderId="0" xfId="0" applyFont="1" applyAlignment="1">
      <alignment horizontal="center" vertical="center" wrapText="1"/>
    </xf>
    <xf numFmtId="0" fontId="0" fillId="2" borderId="0" xfId="0" applyFill="1"/>
    <xf numFmtId="0" fontId="0" fillId="3" borderId="0" xfId="0" applyFill="1" applyAlignment="1">
      <alignment horizontal="center"/>
    </xf>
    <xf numFmtId="11" fontId="0" fillId="4" borderId="0" xfId="0" applyNumberForma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50% Completion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Normalised0.90x10!$H$1</c:f>
              <c:strCache>
                <c:ptCount val="1"/>
                <c:pt idx="0">
                  <c:v>ln(B0A/A0B)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4852690288713911"/>
                  <c:y val="-3.6885389326334207E-2"/>
                </c:manualLayout>
              </c:layout>
              <c:numFmt formatCode="0.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Normalised0.90x10!$A$2:$A$110</c:f>
              <c:numCache>
                <c:formatCode>General</c:formatCode>
                <c:ptCount val="109"/>
                <c:pt idx="0">
                  <c:v>0</c:v>
                </c:pt>
                <c:pt idx="1">
                  <c:v>120</c:v>
                </c:pt>
                <c:pt idx="2">
                  <c:v>320</c:v>
                </c:pt>
                <c:pt idx="3">
                  <c:v>520</c:v>
                </c:pt>
                <c:pt idx="4">
                  <c:v>720</c:v>
                </c:pt>
                <c:pt idx="5">
                  <c:v>920</c:v>
                </c:pt>
                <c:pt idx="6">
                  <c:v>1120</c:v>
                </c:pt>
                <c:pt idx="7">
                  <c:v>1320</c:v>
                </c:pt>
                <c:pt idx="8">
                  <c:v>1520</c:v>
                </c:pt>
                <c:pt idx="9">
                  <c:v>1720</c:v>
                </c:pt>
                <c:pt idx="10">
                  <c:v>1920</c:v>
                </c:pt>
                <c:pt idx="11">
                  <c:v>2120</c:v>
                </c:pt>
                <c:pt idx="12">
                  <c:v>2320</c:v>
                </c:pt>
                <c:pt idx="13">
                  <c:v>2520</c:v>
                </c:pt>
                <c:pt idx="14">
                  <c:v>2720</c:v>
                </c:pt>
                <c:pt idx="15">
                  <c:v>2920</c:v>
                </c:pt>
                <c:pt idx="16">
                  <c:v>3120</c:v>
                </c:pt>
                <c:pt idx="17">
                  <c:v>3320</c:v>
                </c:pt>
                <c:pt idx="18">
                  <c:v>3520</c:v>
                </c:pt>
                <c:pt idx="19">
                  <c:v>3720</c:v>
                </c:pt>
                <c:pt idx="20">
                  <c:v>3920</c:v>
                </c:pt>
                <c:pt idx="21">
                  <c:v>4120</c:v>
                </c:pt>
                <c:pt idx="22">
                  <c:v>4320</c:v>
                </c:pt>
                <c:pt idx="23">
                  <c:v>4520</c:v>
                </c:pt>
                <c:pt idx="24">
                  <c:v>4720</c:v>
                </c:pt>
                <c:pt idx="25">
                  <c:v>4920</c:v>
                </c:pt>
                <c:pt idx="26">
                  <c:v>5120</c:v>
                </c:pt>
                <c:pt idx="27">
                  <c:v>5320</c:v>
                </c:pt>
                <c:pt idx="28">
                  <c:v>5520</c:v>
                </c:pt>
                <c:pt idx="29">
                  <c:v>5720</c:v>
                </c:pt>
                <c:pt idx="30">
                  <c:v>5920</c:v>
                </c:pt>
                <c:pt idx="31">
                  <c:v>6120</c:v>
                </c:pt>
                <c:pt idx="32">
                  <c:v>6320</c:v>
                </c:pt>
                <c:pt idx="33">
                  <c:v>6520</c:v>
                </c:pt>
                <c:pt idx="34">
                  <c:v>6720</c:v>
                </c:pt>
                <c:pt idx="35">
                  <c:v>6920</c:v>
                </c:pt>
                <c:pt idx="36">
                  <c:v>7120</c:v>
                </c:pt>
                <c:pt idx="37">
                  <c:v>7320</c:v>
                </c:pt>
                <c:pt idx="38">
                  <c:v>7520</c:v>
                </c:pt>
                <c:pt idx="39">
                  <c:v>7720</c:v>
                </c:pt>
                <c:pt idx="40">
                  <c:v>7920</c:v>
                </c:pt>
                <c:pt idx="41">
                  <c:v>8120</c:v>
                </c:pt>
                <c:pt idx="42">
                  <c:v>8320</c:v>
                </c:pt>
                <c:pt idx="43">
                  <c:v>8520</c:v>
                </c:pt>
                <c:pt idx="44">
                  <c:v>8720</c:v>
                </c:pt>
                <c:pt idx="45">
                  <c:v>8920</c:v>
                </c:pt>
                <c:pt idx="46">
                  <c:v>9120</c:v>
                </c:pt>
                <c:pt idx="47">
                  <c:v>9320</c:v>
                </c:pt>
                <c:pt idx="48">
                  <c:v>9520</c:v>
                </c:pt>
                <c:pt idx="49">
                  <c:v>9720</c:v>
                </c:pt>
                <c:pt idx="50">
                  <c:v>9920</c:v>
                </c:pt>
                <c:pt idx="51">
                  <c:v>10120</c:v>
                </c:pt>
                <c:pt idx="52">
                  <c:v>10320</c:v>
                </c:pt>
                <c:pt idx="53">
                  <c:v>10520</c:v>
                </c:pt>
                <c:pt idx="54">
                  <c:v>10720</c:v>
                </c:pt>
                <c:pt idx="55">
                  <c:v>10920</c:v>
                </c:pt>
                <c:pt idx="56">
                  <c:v>11120</c:v>
                </c:pt>
                <c:pt idx="57">
                  <c:v>11320</c:v>
                </c:pt>
                <c:pt idx="58">
                  <c:v>11520</c:v>
                </c:pt>
                <c:pt idx="59">
                  <c:v>11720</c:v>
                </c:pt>
                <c:pt idx="60">
                  <c:v>11920</c:v>
                </c:pt>
                <c:pt idx="61">
                  <c:v>12120</c:v>
                </c:pt>
                <c:pt idx="62">
                  <c:v>12320</c:v>
                </c:pt>
                <c:pt idx="63">
                  <c:v>12520</c:v>
                </c:pt>
                <c:pt idx="64">
                  <c:v>12720</c:v>
                </c:pt>
                <c:pt idx="65">
                  <c:v>12920</c:v>
                </c:pt>
                <c:pt idx="66">
                  <c:v>13120</c:v>
                </c:pt>
                <c:pt idx="67">
                  <c:v>13320</c:v>
                </c:pt>
                <c:pt idx="68">
                  <c:v>13520</c:v>
                </c:pt>
                <c:pt idx="69">
                  <c:v>13720</c:v>
                </c:pt>
                <c:pt idx="70">
                  <c:v>13920</c:v>
                </c:pt>
                <c:pt idx="71">
                  <c:v>14120</c:v>
                </c:pt>
                <c:pt idx="72">
                  <c:v>14320</c:v>
                </c:pt>
                <c:pt idx="73">
                  <c:v>14520</c:v>
                </c:pt>
                <c:pt idx="74">
                  <c:v>14720</c:v>
                </c:pt>
                <c:pt idx="75">
                  <c:v>14920</c:v>
                </c:pt>
                <c:pt idx="76">
                  <c:v>15120</c:v>
                </c:pt>
                <c:pt idx="77">
                  <c:v>15320</c:v>
                </c:pt>
                <c:pt idx="78">
                  <c:v>15520</c:v>
                </c:pt>
                <c:pt idx="79">
                  <c:v>15720</c:v>
                </c:pt>
                <c:pt idx="80">
                  <c:v>15920</c:v>
                </c:pt>
                <c:pt idx="81">
                  <c:v>16120</c:v>
                </c:pt>
                <c:pt idx="82">
                  <c:v>16320</c:v>
                </c:pt>
                <c:pt idx="83">
                  <c:v>16520</c:v>
                </c:pt>
                <c:pt idx="84">
                  <c:v>16720</c:v>
                </c:pt>
                <c:pt idx="85">
                  <c:v>16920</c:v>
                </c:pt>
                <c:pt idx="86">
                  <c:v>17120</c:v>
                </c:pt>
                <c:pt idx="87">
                  <c:v>17320</c:v>
                </c:pt>
                <c:pt idx="88">
                  <c:v>17520</c:v>
                </c:pt>
                <c:pt idx="89">
                  <c:v>17720</c:v>
                </c:pt>
                <c:pt idx="90">
                  <c:v>17920</c:v>
                </c:pt>
                <c:pt idx="91">
                  <c:v>18120</c:v>
                </c:pt>
                <c:pt idx="92">
                  <c:v>18320</c:v>
                </c:pt>
                <c:pt idx="93">
                  <c:v>18520</c:v>
                </c:pt>
                <c:pt idx="94">
                  <c:v>18720</c:v>
                </c:pt>
                <c:pt idx="95">
                  <c:v>18920</c:v>
                </c:pt>
                <c:pt idx="96">
                  <c:v>19120</c:v>
                </c:pt>
                <c:pt idx="97">
                  <c:v>19320</c:v>
                </c:pt>
                <c:pt idx="98">
                  <c:v>19520</c:v>
                </c:pt>
                <c:pt idx="99">
                  <c:v>19720</c:v>
                </c:pt>
                <c:pt idx="100">
                  <c:v>19920</c:v>
                </c:pt>
                <c:pt idx="101">
                  <c:v>20120</c:v>
                </c:pt>
                <c:pt idx="102">
                  <c:v>20320</c:v>
                </c:pt>
                <c:pt idx="103">
                  <c:v>20520</c:v>
                </c:pt>
                <c:pt idx="104">
                  <c:v>20720</c:v>
                </c:pt>
                <c:pt idx="105">
                  <c:v>20920</c:v>
                </c:pt>
                <c:pt idx="106">
                  <c:v>21120</c:v>
                </c:pt>
                <c:pt idx="107">
                  <c:v>21320</c:v>
                </c:pt>
                <c:pt idx="108">
                  <c:v>21520</c:v>
                </c:pt>
              </c:numCache>
            </c:numRef>
          </c:xVal>
          <c:yVal>
            <c:numRef>
              <c:f>Normalised0.90x10!$H$2:$H$110</c:f>
              <c:numCache>
                <c:formatCode>General</c:formatCode>
                <c:ptCount val="109"/>
                <c:pt idx="0">
                  <c:v>0</c:v>
                </c:pt>
                <c:pt idx="1">
                  <c:v>1.2501071529875712E-2</c:v>
                </c:pt>
                <c:pt idx="2">
                  <c:v>2.228805689858632E-2</c:v>
                </c:pt>
                <c:pt idx="3">
                  <c:v>7.4875737369576546E-3</c:v>
                </c:pt>
                <c:pt idx="4">
                  <c:v>3.1835669767642544E-2</c:v>
                </c:pt>
                <c:pt idx="5">
                  <c:v>2.3935315565408496E-2</c:v>
                </c:pt>
                <c:pt idx="6">
                  <c:v>5.0216085035334888E-2</c:v>
                </c:pt>
                <c:pt idx="7">
                  <c:v>5.7955197709464668E-2</c:v>
                </c:pt>
                <c:pt idx="8">
                  <c:v>6.9272199167771983E-2</c:v>
                </c:pt>
                <c:pt idx="9">
                  <c:v>7.2465323809885129E-2</c:v>
                </c:pt>
                <c:pt idx="10">
                  <c:v>7.6141051169599863E-2</c:v>
                </c:pt>
                <c:pt idx="11">
                  <c:v>8.73290209285532E-2</c:v>
                </c:pt>
                <c:pt idx="12">
                  <c:v>0.10004863431601337</c:v>
                </c:pt>
                <c:pt idx="13">
                  <c:v>9.4062724374491841E-2</c:v>
                </c:pt>
                <c:pt idx="14">
                  <c:v>0.12274716239302944</c:v>
                </c:pt>
                <c:pt idx="15">
                  <c:v>0.11147127472448697</c:v>
                </c:pt>
                <c:pt idx="16">
                  <c:v>0.12413755279378738</c:v>
                </c:pt>
                <c:pt idx="17">
                  <c:v>0.14954154025670383</c:v>
                </c:pt>
                <c:pt idx="18">
                  <c:v>0.12736193085346631</c:v>
                </c:pt>
                <c:pt idx="19">
                  <c:v>0.14923937876551768</c:v>
                </c:pt>
                <c:pt idx="20">
                  <c:v>0.16081857932827595</c:v>
                </c:pt>
                <c:pt idx="21">
                  <c:v>0.16217162250898906</c:v>
                </c:pt>
                <c:pt idx="22">
                  <c:v>0.18546341466721841</c:v>
                </c:pt>
                <c:pt idx="23">
                  <c:v>0.17403330272826281</c:v>
                </c:pt>
                <c:pt idx="24">
                  <c:v>0.16289069661915581</c:v>
                </c:pt>
                <c:pt idx="25">
                  <c:v>0.17881054249527095</c:v>
                </c:pt>
                <c:pt idx="26">
                  <c:v>0.18601011289588826</c:v>
                </c:pt>
                <c:pt idx="27">
                  <c:v>0.1915467061013483</c:v>
                </c:pt>
                <c:pt idx="28">
                  <c:v>0.2329743659959379</c:v>
                </c:pt>
                <c:pt idx="29">
                  <c:v>0.21334036256345487</c:v>
                </c:pt>
                <c:pt idx="30">
                  <c:v>0.21050696502393854</c:v>
                </c:pt>
                <c:pt idx="31">
                  <c:v>0.22035155581899982</c:v>
                </c:pt>
                <c:pt idx="32">
                  <c:v>0.22661361398358992</c:v>
                </c:pt>
                <c:pt idx="33">
                  <c:v>0.24263274633621471</c:v>
                </c:pt>
                <c:pt idx="34">
                  <c:v>0.24185101193518491</c:v>
                </c:pt>
                <c:pt idx="35">
                  <c:v>0.23941945492088462</c:v>
                </c:pt>
                <c:pt idx="36">
                  <c:v>0.28045189419947553</c:v>
                </c:pt>
                <c:pt idx="37">
                  <c:v>0.24278687137728502</c:v>
                </c:pt>
                <c:pt idx="38">
                  <c:v>0.26831390451173687</c:v>
                </c:pt>
                <c:pt idx="39">
                  <c:v>0.25395261838965738</c:v>
                </c:pt>
                <c:pt idx="40">
                  <c:v>0.30669492087402345</c:v>
                </c:pt>
                <c:pt idx="41">
                  <c:v>0.29769938177392846</c:v>
                </c:pt>
                <c:pt idx="42">
                  <c:v>0.28450569998560377</c:v>
                </c:pt>
                <c:pt idx="43">
                  <c:v>0.31449451254660243</c:v>
                </c:pt>
                <c:pt idx="44">
                  <c:v>0.28781430414383596</c:v>
                </c:pt>
                <c:pt idx="45">
                  <c:v>0.31064899404731461</c:v>
                </c:pt>
                <c:pt idx="46">
                  <c:v>0.29155190249597424</c:v>
                </c:pt>
                <c:pt idx="47">
                  <c:v>0.34664842791706157</c:v>
                </c:pt>
                <c:pt idx="48">
                  <c:v>0.32332225921727092</c:v>
                </c:pt>
                <c:pt idx="49">
                  <c:v>0.34201921927999124</c:v>
                </c:pt>
                <c:pt idx="50">
                  <c:v>0.34406997150043434</c:v>
                </c:pt>
                <c:pt idx="51">
                  <c:v>0.36238334082547313</c:v>
                </c:pt>
                <c:pt idx="52">
                  <c:v>0.3642222413896245</c:v>
                </c:pt>
                <c:pt idx="53">
                  <c:v>0.33682630345091702</c:v>
                </c:pt>
                <c:pt idx="54">
                  <c:v>0.36838771883846599</c:v>
                </c:pt>
                <c:pt idx="55">
                  <c:v>0.37291210327895491</c:v>
                </c:pt>
                <c:pt idx="56">
                  <c:v>0.37673403597370714</c:v>
                </c:pt>
                <c:pt idx="57">
                  <c:v>0.41475146028067555</c:v>
                </c:pt>
                <c:pt idx="58">
                  <c:v>0.37146896049952205</c:v>
                </c:pt>
                <c:pt idx="59">
                  <c:v>0.4086555579850098</c:v>
                </c:pt>
                <c:pt idx="60">
                  <c:v>0.41513731484456523</c:v>
                </c:pt>
                <c:pt idx="61">
                  <c:v>0.41615086488897646</c:v>
                </c:pt>
                <c:pt idx="62">
                  <c:v>0.41645879215287251</c:v>
                </c:pt>
                <c:pt idx="63">
                  <c:v>0.42863242582377398</c:v>
                </c:pt>
                <c:pt idx="64">
                  <c:v>0.43098515918988445</c:v>
                </c:pt>
                <c:pt idx="65">
                  <c:v>0.44231203656717577</c:v>
                </c:pt>
                <c:pt idx="66">
                  <c:v>0.39995841336654525</c:v>
                </c:pt>
                <c:pt idx="67">
                  <c:v>0.42781903166994134</c:v>
                </c:pt>
                <c:pt idx="68">
                  <c:v>0.409218770169198</c:v>
                </c:pt>
                <c:pt idx="69">
                  <c:v>0.45772180769419119</c:v>
                </c:pt>
                <c:pt idx="70">
                  <c:v>0.45045767735234848</c:v>
                </c:pt>
                <c:pt idx="71">
                  <c:v>0.4751652387643901</c:v>
                </c:pt>
                <c:pt idx="72">
                  <c:v>0.4878075833829183</c:v>
                </c:pt>
                <c:pt idx="73">
                  <c:v>0.49118903166524353</c:v>
                </c:pt>
                <c:pt idx="74">
                  <c:v>0.48845090959595272</c:v>
                </c:pt>
                <c:pt idx="75">
                  <c:v>0.45019858775574229</c:v>
                </c:pt>
                <c:pt idx="76">
                  <c:v>0.49108621062747593</c:v>
                </c:pt>
                <c:pt idx="77">
                  <c:v>0.52410235751815826</c:v>
                </c:pt>
                <c:pt idx="78">
                  <c:v>0.49926636468591989</c:v>
                </c:pt>
                <c:pt idx="79">
                  <c:v>0.52515168342461849</c:v>
                </c:pt>
                <c:pt idx="80">
                  <c:v>0.53216125878244402</c:v>
                </c:pt>
                <c:pt idx="81">
                  <c:v>0.51805244424175956</c:v>
                </c:pt>
                <c:pt idx="82">
                  <c:v>0.55079221641897014</c:v>
                </c:pt>
                <c:pt idx="83">
                  <c:v>0.51573907607207847</c:v>
                </c:pt>
                <c:pt idx="84">
                  <c:v>0.53959055230503916</c:v>
                </c:pt>
                <c:pt idx="85">
                  <c:v>0.55589604772379286</c:v>
                </c:pt>
                <c:pt idx="86">
                  <c:v>0.58159569887996554</c:v>
                </c:pt>
                <c:pt idx="87">
                  <c:v>0.55409064918171103</c:v>
                </c:pt>
                <c:pt idx="88">
                  <c:v>0.55244100510594407</c:v>
                </c:pt>
                <c:pt idx="89">
                  <c:v>0.60593291751549971</c:v>
                </c:pt>
                <c:pt idx="90">
                  <c:v>0.58650114476215631</c:v>
                </c:pt>
                <c:pt idx="91">
                  <c:v>0.58978261743700511</c:v>
                </c:pt>
                <c:pt idx="92">
                  <c:v>0.60438411430360728</c:v>
                </c:pt>
                <c:pt idx="93">
                  <c:v>0.58382646737422494</c:v>
                </c:pt>
                <c:pt idx="94">
                  <c:v>0.61536059208458205</c:v>
                </c:pt>
                <c:pt idx="95">
                  <c:v>0.59453294510683108</c:v>
                </c:pt>
                <c:pt idx="96">
                  <c:v>0.64753086694441608</c:v>
                </c:pt>
                <c:pt idx="97">
                  <c:v>0.6277040830859919</c:v>
                </c:pt>
                <c:pt idx="98">
                  <c:v>0.63085554840717672</c:v>
                </c:pt>
                <c:pt idx="99">
                  <c:v>0.62480783250523608</c:v>
                </c:pt>
                <c:pt idx="100">
                  <c:v>0.6003488495745557</c:v>
                </c:pt>
                <c:pt idx="101">
                  <c:v>0.6202316918206241</c:v>
                </c:pt>
                <c:pt idx="102">
                  <c:v>0.64029880414663343</c:v>
                </c:pt>
                <c:pt idx="103">
                  <c:v>0.65394380872652969</c:v>
                </c:pt>
                <c:pt idx="104">
                  <c:v>0.65968387408823803</c:v>
                </c:pt>
                <c:pt idx="105">
                  <c:v>0.65021858449040426</c:v>
                </c:pt>
                <c:pt idx="106">
                  <c:v>0.64259551649093405</c:v>
                </c:pt>
                <c:pt idx="107">
                  <c:v>0.62399715546366219</c:v>
                </c:pt>
                <c:pt idx="108">
                  <c:v>0.67383455196102293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9FE-4ACB-998F-1E50C04238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6700640"/>
        <c:axId val="486709376"/>
      </c:scatterChart>
      <c:valAx>
        <c:axId val="4867006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9376"/>
        <c:crosses val="autoZero"/>
        <c:crossBetween val="midCat"/>
      </c:valAx>
      <c:valAx>
        <c:axId val="486709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06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75% Completion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Normalised0.90x10!$H$1</c:f>
              <c:strCache>
                <c:ptCount val="1"/>
                <c:pt idx="0">
                  <c:v>ln(B0A/A0B)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4852690288713911"/>
                  <c:y val="-3.6885389326334207E-2"/>
                </c:manualLayout>
              </c:layout>
              <c:numFmt formatCode="0.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Normalised0.90x10!$A$2:$A$224</c:f>
              <c:numCache>
                <c:formatCode>General</c:formatCode>
                <c:ptCount val="223"/>
                <c:pt idx="0">
                  <c:v>0</c:v>
                </c:pt>
                <c:pt idx="1">
                  <c:v>120</c:v>
                </c:pt>
                <c:pt idx="2">
                  <c:v>320</c:v>
                </c:pt>
                <c:pt idx="3">
                  <c:v>520</c:v>
                </c:pt>
                <c:pt idx="4">
                  <c:v>720</c:v>
                </c:pt>
                <c:pt idx="5">
                  <c:v>920</c:v>
                </c:pt>
                <c:pt idx="6">
                  <c:v>1120</c:v>
                </c:pt>
                <c:pt idx="7">
                  <c:v>1320</c:v>
                </c:pt>
                <c:pt idx="8">
                  <c:v>1520</c:v>
                </c:pt>
                <c:pt idx="9">
                  <c:v>1720</c:v>
                </c:pt>
                <c:pt idx="10">
                  <c:v>1920</c:v>
                </c:pt>
                <c:pt idx="11">
                  <c:v>2120</c:v>
                </c:pt>
                <c:pt idx="12">
                  <c:v>2320</c:v>
                </c:pt>
                <c:pt idx="13">
                  <c:v>2520</c:v>
                </c:pt>
                <c:pt idx="14">
                  <c:v>2720</c:v>
                </c:pt>
                <c:pt idx="15">
                  <c:v>2920</c:v>
                </c:pt>
                <c:pt idx="16">
                  <c:v>3120</c:v>
                </c:pt>
                <c:pt idx="17">
                  <c:v>3320</c:v>
                </c:pt>
                <c:pt idx="18">
                  <c:v>3520</c:v>
                </c:pt>
                <c:pt idx="19">
                  <c:v>3720</c:v>
                </c:pt>
                <c:pt idx="20">
                  <c:v>3920</c:v>
                </c:pt>
                <c:pt idx="21">
                  <c:v>4120</c:v>
                </c:pt>
                <c:pt idx="22">
                  <c:v>4320</c:v>
                </c:pt>
                <c:pt idx="23">
                  <c:v>4520</c:v>
                </c:pt>
                <c:pt idx="24">
                  <c:v>4720</c:v>
                </c:pt>
                <c:pt idx="25">
                  <c:v>4920</c:v>
                </c:pt>
                <c:pt idx="26">
                  <c:v>5120</c:v>
                </c:pt>
                <c:pt idx="27">
                  <c:v>5320</c:v>
                </c:pt>
                <c:pt idx="28">
                  <c:v>5520</c:v>
                </c:pt>
                <c:pt idx="29">
                  <c:v>5720</c:v>
                </c:pt>
                <c:pt idx="30">
                  <c:v>5920</c:v>
                </c:pt>
                <c:pt idx="31">
                  <c:v>6120</c:v>
                </c:pt>
                <c:pt idx="32">
                  <c:v>6320</c:v>
                </c:pt>
                <c:pt idx="33">
                  <c:v>6520</c:v>
                </c:pt>
                <c:pt idx="34">
                  <c:v>6720</c:v>
                </c:pt>
                <c:pt idx="35">
                  <c:v>6920</c:v>
                </c:pt>
                <c:pt idx="36">
                  <c:v>7120</c:v>
                </c:pt>
                <c:pt idx="37">
                  <c:v>7320</c:v>
                </c:pt>
                <c:pt idx="38">
                  <c:v>7520</c:v>
                </c:pt>
                <c:pt idx="39">
                  <c:v>7720</c:v>
                </c:pt>
                <c:pt idx="40">
                  <c:v>7920</c:v>
                </c:pt>
                <c:pt idx="41">
                  <c:v>8120</c:v>
                </c:pt>
                <c:pt idx="42">
                  <c:v>8320</c:v>
                </c:pt>
                <c:pt idx="43">
                  <c:v>8520</c:v>
                </c:pt>
                <c:pt idx="44">
                  <c:v>8720</c:v>
                </c:pt>
                <c:pt idx="45">
                  <c:v>8920</c:v>
                </c:pt>
                <c:pt idx="46">
                  <c:v>9120</c:v>
                </c:pt>
                <c:pt idx="47">
                  <c:v>9320</c:v>
                </c:pt>
                <c:pt idx="48">
                  <c:v>9520</c:v>
                </c:pt>
                <c:pt idx="49">
                  <c:v>9720</c:v>
                </c:pt>
                <c:pt idx="50">
                  <c:v>9920</c:v>
                </c:pt>
                <c:pt idx="51">
                  <c:v>10120</c:v>
                </c:pt>
                <c:pt idx="52">
                  <c:v>10320</c:v>
                </c:pt>
                <c:pt idx="53">
                  <c:v>10520</c:v>
                </c:pt>
                <c:pt idx="54">
                  <c:v>10720</c:v>
                </c:pt>
                <c:pt idx="55">
                  <c:v>10920</c:v>
                </c:pt>
                <c:pt idx="56">
                  <c:v>11120</c:v>
                </c:pt>
                <c:pt idx="57">
                  <c:v>11320</c:v>
                </c:pt>
                <c:pt idx="58">
                  <c:v>11520</c:v>
                </c:pt>
                <c:pt idx="59">
                  <c:v>11720</c:v>
                </c:pt>
                <c:pt idx="60">
                  <c:v>11920</c:v>
                </c:pt>
                <c:pt idx="61">
                  <c:v>12120</c:v>
                </c:pt>
                <c:pt idx="62">
                  <c:v>12320</c:v>
                </c:pt>
                <c:pt idx="63">
                  <c:v>12520</c:v>
                </c:pt>
                <c:pt idx="64">
                  <c:v>12720</c:v>
                </c:pt>
                <c:pt idx="65">
                  <c:v>12920</c:v>
                </c:pt>
                <c:pt idx="66">
                  <c:v>13120</c:v>
                </c:pt>
                <c:pt idx="67">
                  <c:v>13320</c:v>
                </c:pt>
                <c:pt idx="68">
                  <c:v>13520</c:v>
                </c:pt>
                <c:pt idx="69">
                  <c:v>13720</c:v>
                </c:pt>
                <c:pt idx="70">
                  <c:v>13920</c:v>
                </c:pt>
                <c:pt idx="71">
                  <c:v>14120</c:v>
                </c:pt>
                <c:pt idx="72">
                  <c:v>14320</c:v>
                </c:pt>
                <c:pt idx="73">
                  <c:v>14520</c:v>
                </c:pt>
                <c:pt idx="74">
                  <c:v>14720</c:v>
                </c:pt>
                <c:pt idx="75">
                  <c:v>14920</c:v>
                </c:pt>
                <c:pt idx="76">
                  <c:v>15120</c:v>
                </c:pt>
                <c:pt idx="77">
                  <c:v>15320</c:v>
                </c:pt>
                <c:pt idx="78">
                  <c:v>15520</c:v>
                </c:pt>
                <c:pt idx="79">
                  <c:v>15720</c:v>
                </c:pt>
                <c:pt idx="80">
                  <c:v>15920</c:v>
                </c:pt>
                <c:pt idx="81">
                  <c:v>16120</c:v>
                </c:pt>
                <c:pt idx="82">
                  <c:v>16320</c:v>
                </c:pt>
                <c:pt idx="83">
                  <c:v>16520</c:v>
                </c:pt>
                <c:pt idx="84">
                  <c:v>16720</c:v>
                </c:pt>
                <c:pt idx="85">
                  <c:v>16920</c:v>
                </c:pt>
                <c:pt idx="86">
                  <c:v>17120</c:v>
                </c:pt>
                <c:pt idx="87">
                  <c:v>17320</c:v>
                </c:pt>
                <c:pt idx="88">
                  <c:v>17520</c:v>
                </c:pt>
                <c:pt idx="89">
                  <c:v>17720</c:v>
                </c:pt>
                <c:pt idx="90">
                  <c:v>17920</c:v>
                </c:pt>
                <c:pt idx="91">
                  <c:v>18120</c:v>
                </c:pt>
                <c:pt idx="92">
                  <c:v>18320</c:v>
                </c:pt>
                <c:pt idx="93">
                  <c:v>18520</c:v>
                </c:pt>
                <c:pt idx="94">
                  <c:v>18720</c:v>
                </c:pt>
                <c:pt idx="95">
                  <c:v>18920</c:v>
                </c:pt>
                <c:pt idx="96">
                  <c:v>19120</c:v>
                </c:pt>
                <c:pt idx="97">
                  <c:v>19320</c:v>
                </c:pt>
                <c:pt idx="98">
                  <c:v>19520</c:v>
                </c:pt>
                <c:pt idx="99">
                  <c:v>19720</c:v>
                </c:pt>
                <c:pt idx="100">
                  <c:v>19920</c:v>
                </c:pt>
                <c:pt idx="101">
                  <c:v>20120</c:v>
                </c:pt>
                <c:pt idx="102">
                  <c:v>20320</c:v>
                </c:pt>
                <c:pt idx="103">
                  <c:v>20520</c:v>
                </c:pt>
                <c:pt idx="104">
                  <c:v>20720</c:v>
                </c:pt>
                <c:pt idx="105">
                  <c:v>20920</c:v>
                </c:pt>
                <c:pt idx="106">
                  <c:v>21120</c:v>
                </c:pt>
                <c:pt idx="107">
                  <c:v>21320</c:v>
                </c:pt>
                <c:pt idx="108">
                  <c:v>21520</c:v>
                </c:pt>
                <c:pt idx="109">
                  <c:v>21720</c:v>
                </c:pt>
                <c:pt idx="110">
                  <c:v>21920</c:v>
                </c:pt>
                <c:pt idx="111">
                  <c:v>22120</c:v>
                </c:pt>
                <c:pt idx="112">
                  <c:v>22320</c:v>
                </c:pt>
                <c:pt idx="113">
                  <c:v>22520</c:v>
                </c:pt>
                <c:pt idx="114">
                  <c:v>22720</c:v>
                </c:pt>
                <c:pt idx="115">
                  <c:v>22920</c:v>
                </c:pt>
                <c:pt idx="116">
                  <c:v>23120</c:v>
                </c:pt>
                <c:pt idx="117">
                  <c:v>23320</c:v>
                </c:pt>
                <c:pt idx="118">
                  <c:v>23520</c:v>
                </c:pt>
                <c:pt idx="119">
                  <c:v>23720</c:v>
                </c:pt>
                <c:pt idx="120">
                  <c:v>23920</c:v>
                </c:pt>
                <c:pt idx="121">
                  <c:v>24120</c:v>
                </c:pt>
                <c:pt idx="122">
                  <c:v>24320</c:v>
                </c:pt>
                <c:pt idx="123">
                  <c:v>24520</c:v>
                </c:pt>
                <c:pt idx="124">
                  <c:v>24720</c:v>
                </c:pt>
                <c:pt idx="125">
                  <c:v>24920</c:v>
                </c:pt>
                <c:pt idx="126">
                  <c:v>25120</c:v>
                </c:pt>
                <c:pt idx="127">
                  <c:v>25320</c:v>
                </c:pt>
                <c:pt idx="128">
                  <c:v>25520</c:v>
                </c:pt>
                <c:pt idx="129">
                  <c:v>25720</c:v>
                </c:pt>
                <c:pt idx="130">
                  <c:v>25920</c:v>
                </c:pt>
                <c:pt idx="131">
                  <c:v>26120</c:v>
                </c:pt>
                <c:pt idx="132">
                  <c:v>26320</c:v>
                </c:pt>
                <c:pt idx="133">
                  <c:v>26520</c:v>
                </c:pt>
                <c:pt idx="134">
                  <c:v>26720</c:v>
                </c:pt>
                <c:pt idx="135">
                  <c:v>26920</c:v>
                </c:pt>
                <c:pt idx="136">
                  <c:v>27120</c:v>
                </c:pt>
                <c:pt idx="137">
                  <c:v>27320</c:v>
                </c:pt>
                <c:pt idx="138">
                  <c:v>27520</c:v>
                </c:pt>
                <c:pt idx="139">
                  <c:v>27720</c:v>
                </c:pt>
                <c:pt idx="140">
                  <c:v>27920</c:v>
                </c:pt>
                <c:pt idx="141">
                  <c:v>28120</c:v>
                </c:pt>
                <c:pt idx="142">
                  <c:v>28320</c:v>
                </c:pt>
                <c:pt idx="143">
                  <c:v>28520</c:v>
                </c:pt>
                <c:pt idx="144">
                  <c:v>28720</c:v>
                </c:pt>
                <c:pt idx="145">
                  <c:v>28920</c:v>
                </c:pt>
                <c:pt idx="146">
                  <c:v>29120</c:v>
                </c:pt>
                <c:pt idx="147">
                  <c:v>29320</c:v>
                </c:pt>
                <c:pt idx="148">
                  <c:v>29520</c:v>
                </c:pt>
                <c:pt idx="149">
                  <c:v>29720</c:v>
                </c:pt>
                <c:pt idx="150">
                  <c:v>29920</c:v>
                </c:pt>
                <c:pt idx="151">
                  <c:v>30120</c:v>
                </c:pt>
                <c:pt idx="152">
                  <c:v>30320</c:v>
                </c:pt>
                <c:pt idx="153">
                  <c:v>30520</c:v>
                </c:pt>
                <c:pt idx="154">
                  <c:v>30720</c:v>
                </c:pt>
                <c:pt idx="155">
                  <c:v>30920</c:v>
                </c:pt>
                <c:pt idx="156">
                  <c:v>31120</c:v>
                </c:pt>
                <c:pt idx="157">
                  <c:v>31320</c:v>
                </c:pt>
                <c:pt idx="158">
                  <c:v>31520</c:v>
                </c:pt>
                <c:pt idx="159">
                  <c:v>31720</c:v>
                </c:pt>
                <c:pt idx="160">
                  <c:v>31920</c:v>
                </c:pt>
                <c:pt idx="161">
                  <c:v>32120</c:v>
                </c:pt>
                <c:pt idx="162">
                  <c:v>32320</c:v>
                </c:pt>
                <c:pt idx="163">
                  <c:v>32520</c:v>
                </c:pt>
                <c:pt idx="164">
                  <c:v>32720</c:v>
                </c:pt>
                <c:pt idx="165">
                  <c:v>32920</c:v>
                </c:pt>
                <c:pt idx="166">
                  <c:v>33120</c:v>
                </c:pt>
                <c:pt idx="167">
                  <c:v>33320</c:v>
                </c:pt>
                <c:pt idx="168">
                  <c:v>33520</c:v>
                </c:pt>
                <c:pt idx="169">
                  <c:v>33720</c:v>
                </c:pt>
                <c:pt idx="170">
                  <c:v>33920</c:v>
                </c:pt>
                <c:pt idx="171">
                  <c:v>34120</c:v>
                </c:pt>
                <c:pt idx="172">
                  <c:v>34320</c:v>
                </c:pt>
                <c:pt idx="173">
                  <c:v>34520</c:v>
                </c:pt>
                <c:pt idx="174">
                  <c:v>34720</c:v>
                </c:pt>
                <c:pt idx="175">
                  <c:v>34920</c:v>
                </c:pt>
                <c:pt idx="176">
                  <c:v>35120</c:v>
                </c:pt>
                <c:pt idx="177">
                  <c:v>35320</c:v>
                </c:pt>
                <c:pt idx="178">
                  <c:v>35520</c:v>
                </c:pt>
                <c:pt idx="179">
                  <c:v>35720</c:v>
                </c:pt>
                <c:pt idx="180">
                  <c:v>35920</c:v>
                </c:pt>
                <c:pt idx="181">
                  <c:v>36120</c:v>
                </c:pt>
                <c:pt idx="182">
                  <c:v>36320</c:v>
                </c:pt>
                <c:pt idx="183">
                  <c:v>36520</c:v>
                </c:pt>
                <c:pt idx="184">
                  <c:v>36720</c:v>
                </c:pt>
                <c:pt idx="185">
                  <c:v>36920</c:v>
                </c:pt>
                <c:pt idx="186">
                  <c:v>37120</c:v>
                </c:pt>
                <c:pt idx="187">
                  <c:v>37320</c:v>
                </c:pt>
                <c:pt idx="188">
                  <c:v>37520</c:v>
                </c:pt>
                <c:pt idx="189">
                  <c:v>37720</c:v>
                </c:pt>
                <c:pt idx="190">
                  <c:v>37920</c:v>
                </c:pt>
                <c:pt idx="191">
                  <c:v>38120</c:v>
                </c:pt>
                <c:pt idx="192">
                  <c:v>38320</c:v>
                </c:pt>
                <c:pt idx="193">
                  <c:v>38520</c:v>
                </c:pt>
                <c:pt idx="194">
                  <c:v>38720</c:v>
                </c:pt>
                <c:pt idx="195">
                  <c:v>38920</c:v>
                </c:pt>
                <c:pt idx="196">
                  <c:v>39120</c:v>
                </c:pt>
                <c:pt idx="197">
                  <c:v>39320</c:v>
                </c:pt>
                <c:pt idx="198">
                  <c:v>39520</c:v>
                </c:pt>
                <c:pt idx="199">
                  <c:v>39720</c:v>
                </c:pt>
                <c:pt idx="200">
                  <c:v>39920</c:v>
                </c:pt>
                <c:pt idx="201">
                  <c:v>40120</c:v>
                </c:pt>
                <c:pt idx="202">
                  <c:v>40320</c:v>
                </c:pt>
                <c:pt idx="203">
                  <c:v>40520</c:v>
                </c:pt>
                <c:pt idx="204">
                  <c:v>40720</c:v>
                </c:pt>
                <c:pt idx="205">
                  <c:v>40920</c:v>
                </c:pt>
                <c:pt idx="206">
                  <c:v>41120</c:v>
                </c:pt>
                <c:pt idx="207">
                  <c:v>41320</c:v>
                </c:pt>
                <c:pt idx="208">
                  <c:v>41520</c:v>
                </c:pt>
                <c:pt idx="209">
                  <c:v>41720</c:v>
                </c:pt>
                <c:pt idx="210">
                  <c:v>41920</c:v>
                </c:pt>
                <c:pt idx="211">
                  <c:v>42120</c:v>
                </c:pt>
                <c:pt idx="212">
                  <c:v>42320</c:v>
                </c:pt>
                <c:pt idx="213">
                  <c:v>42520</c:v>
                </c:pt>
                <c:pt idx="214">
                  <c:v>42720</c:v>
                </c:pt>
                <c:pt idx="215">
                  <c:v>42920</c:v>
                </c:pt>
                <c:pt idx="216">
                  <c:v>43120</c:v>
                </c:pt>
                <c:pt idx="217">
                  <c:v>43320</c:v>
                </c:pt>
                <c:pt idx="218">
                  <c:v>43520</c:v>
                </c:pt>
                <c:pt idx="219">
                  <c:v>43720</c:v>
                </c:pt>
                <c:pt idx="220">
                  <c:v>43920</c:v>
                </c:pt>
                <c:pt idx="221">
                  <c:v>44120</c:v>
                </c:pt>
                <c:pt idx="222">
                  <c:v>44320</c:v>
                </c:pt>
              </c:numCache>
            </c:numRef>
          </c:xVal>
          <c:yVal>
            <c:numRef>
              <c:f>Normalised0.90x10!$H$2:$H$224</c:f>
              <c:numCache>
                <c:formatCode>General</c:formatCode>
                <c:ptCount val="223"/>
                <c:pt idx="0">
                  <c:v>0</c:v>
                </c:pt>
                <c:pt idx="1">
                  <c:v>1.2501071529875712E-2</c:v>
                </c:pt>
                <c:pt idx="2">
                  <c:v>2.228805689858632E-2</c:v>
                </c:pt>
                <c:pt idx="3">
                  <c:v>7.4875737369576546E-3</c:v>
                </c:pt>
                <c:pt idx="4">
                  <c:v>3.1835669767642544E-2</c:v>
                </c:pt>
                <c:pt idx="5">
                  <c:v>2.3935315565408496E-2</c:v>
                </c:pt>
                <c:pt idx="6">
                  <c:v>5.0216085035334888E-2</c:v>
                </c:pt>
                <c:pt idx="7">
                  <c:v>5.7955197709464668E-2</c:v>
                </c:pt>
                <c:pt idx="8">
                  <c:v>6.9272199167771983E-2</c:v>
                </c:pt>
                <c:pt idx="9">
                  <c:v>7.2465323809885129E-2</c:v>
                </c:pt>
                <c:pt idx="10">
                  <c:v>7.6141051169599863E-2</c:v>
                </c:pt>
                <c:pt idx="11">
                  <c:v>8.73290209285532E-2</c:v>
                </c:pt>
                <c:pt idx="12">
                  <c:v>0.10004863431601337</c:v>
                </c:pt>
                <c:pt idx="13">
                  <c:v>9.4062724374491841E-2</c:v>
                </c:pt>
                <c:pt idx="14">
                  <c:v>0.12274716239302944</c:v>
                </c:pt>
                <c:pt idx="15">
                  <c:v>0.11147127472448697</c:v>
                </c:pt>
                <c:pt idx="16">
                  <c:v>0.12413755279378738</c:v>
                </c:pt>
                <c:pt idx="17">
                  <c:v>0.14954154025670383</c:v>
                </c:pt>
                <c:pt idx="18">
                  <c:v>0.12736193085346631</c:v>
                </c:pt>
                <c:pt idx="19">
                  <c:v>0.14923937876551768</c:v>
                </c:pt>
                <c:pt idx="20">
                  <c:v>0.16081857932827595</c:v>
                </c:pt>
                <c:pt idx="21">
                  <c:v>0.16217162250898906</c:v>
                </c:pt>
                <c:pt idx="22">
                  <c:v>0.18546341466721841</c:v>
                </c:pt>
                <c:pt idx="23">
                  <c:v>0.17403330272826281</c:v>
                </c:pt>
                <c:pt idx="24">
                  <c:v>0.16289069661915581</c:v>
                </c:pt>
                <c:pt idx="25">
                  <c:v>0.17881054249527095</c:v>
                </c:pt>
                <c:pt idx="26">
                  <c:v>0.18601011289588826</c:v>
                </c:pt>
                <c:pt idx="27">
                  <c:v>0.1915467061013483</c:v>
                </c:pt>
                <c:pt idx="28">
                  <c:v>0.2329743659959379</c:v>
                </c:pt>
                <c:pt idx="29">
                  <c:v>0.21334036256345487</c:v>
                </c:pt>
                <c:pt idx="30">
                  <c:v>0.21050696502393854</c:v>
                </c:pt>
                <c:pt idx="31">
                  <c:v>0.22035155581899982</c:v>
                </c:pt>
                <c:pt idx="32">
                  <c:v>0.22661361398358992</c:v>
                </c:pt>
                <c:pt idx="33">
                  <c:v>0.24263274633621471</c:v>
                </c:pt>
                <c:pt idx="34">
                  <c:v>0.24185101193518491</c:v>
                </c:pt>
                <c:pt idx="35">
                  <c:v>0.23941945492088462</c:v>
                </c:pt>
                <c:pt idx="36">
                  <c:v>0.28045189419947553</c:v>
                </c:pt>
                <c:pt idx="37">
                  <c:v>0.24278687137728502</c:v>
                </c:pt>
                <c:pt idx="38">
                  <c:v>0.26831390451173687</c:v>
                </c:pt>
                <c:pt idx="39">
                  <c:v>0.25395261838965738</c:v>
                </c:pt>
                <c:pt idx="40">
                  <c:v>0.30669492087402345</c:v>
                </c:pt>
                <c:pt idx="41">
                  <c:v>0.29769938177392846</c:v>
                </c:pt>
                <c:pt idx="42">
                  <c:v>0.28450569998560377</c:v>
                </c:pt>
                <c:pt idx="43">
                  <c:v>0.31449451254660243</c:v>
                </c:pt>
                <c:pt idx="44">
                  <c:v>0.28781430414383596</c:v>
                </c:pt>
                <c:pt idx="45">
                  <c:v>0.31064899404731461</c:v>
                </c:pt>
                <c:pt idx="46">
                  <c:v>0.29155190249597424</c:v>
                </c:pt>
                <c:pt idx="47">
                  <c:v>0.34664842791706157</c:v>
                </c:pt>
                <c:pt idx="48">
                  <c:v>0.32332225921727092</c:v>
                </c:pt>
                <c:pt idx="49">
                  <c:v>0.34201921927999124</c:v>
                </c:pt>
                <c:pt idx="50">
                  <c:v>0.34406997150043434</c:v>
                </c:pt>
                <c:pt idx="51">
                  <c:v>0.36238334082547313</c:v>
                </c:pt>
                <c:pt idx="52">
                  <c:v>0.3642222413896245</c:v>
                </c:pt>
                <c:pt idx="53">
                  <c:v>0.33682630345091702</c:v>
                </c:pt>
                <c:pt idx="54">
                  <c:v>0.36838771883846599</c:v>
                </c:pt>
                <c:pt idx="55">
                  <c:v>0.37291210327895491</c:v>
                </c:pt>
                <c:pt idx="56">
                  <c:v>0.37673403597370714</c:v>
                </c:pt>
                <c:pt idx="57">
                  <c:v>0.41475146028067555</c:v>
                </c:pt>
                <c:pt idx="58">
                  <c:v>0.37146896049952205</c:v>
                </c:pt>
                <c:pt idx="59">
                  <c:v>0.4086555579850098</c:v>
                </c:pt>
                <c:pt idx="60">
                  <c:v>0.41513731484456523</c:v>
                </c:pt>
                <c:pt idx="61">
                  <c:v>0.41615086488897646</c:v>
                </c:pt>
                <c:pt idx="62">
                  <c:v>0.41645879215287251</c:v>
                </c:pt>
                <c:pt idx="63">
                  <c:v>0.42863242582377398</c:v>
                </c:pt>
                <c:pt idx="64">
                  <c:v>0.43098515918988445</c:v>
                </c:pt>
                <c:pt idx="65">
                  <c:v>0.44231203656717577</c:v>
                </c:pt>
                <c:pt idx="66">
                  <c:v>0.39995841336654525</c:v>
                </c:pt>
                <c:pt idx="67">
                  <c:v>0.42781903166994134</c:v>
                </c:pt>
                <c:pt idx="68">
                  <c:v>0.409218770169198</c:v>
                </c:pt>
                <c:pt idx="69">
                  <c:v>0.45772180769419119</c:v>
                </c:pt>
                <c:pt idx="70">
                  <c:v>0.45045767735234848</c:v>
                </c:pt>
                <c:pt idx="71">
                  <c:v>0.4751652387643901</c:v>
                </c:pt>
                <c:pt idx="72">
                  <c:v>0.4878075833829183</c:v>
                </c:pt>
                <c:pt idx="73">
                  <c:v>0.49118903166524353</c:v>
                </c:pt>
                <c:pt idx="74">
                  <c:v>0.48845090959595272</c:v>
                </c:pt>
                <c:pt idx="75">
                  <c:v>0.45019858775574229</c:v>
                </c:pt>
                <c:pt idx="76">
                  <c:v>0.49108621062747593</c:v>
                </c:pt>
                <c:pt idx="77">
                  <c:v>0.52410235751815826</c:v>
                </c:pt>
                <c:pt idx="78">
                  <c:v>0.49926636468591989</c:v>
                </c:pt>
                <c:pt idx="79">
                  <c:v>0.52515168342461849</c:v>
                </c:pt>
                <c:pt idx="80">
                  <c:v>0.53216125878244402</c:v>
                </c:pt>
                <c:pt idx="81">
                  <c:v>0.51805244424175956</c:v>
                </c:pt>
                <c:pt idx="82">
                  <c:v>0.55079221641897014</c:v>
                </c:pt>
                <c:pt idx="83">
                  <c:v>0.51573907607207847</c:v>
                </c:pt>
                <c:pt idx="84">
                  <c:v>0.53959055230503916</c:v>
                </c:pt>
                <c:pt idx="85">
                  <c:v>0.55589604772379286</c:v>
                </c:pt>
                <c:pt idx="86">
                  <c:v>0.58159569887996554</c:v>
                </c:pt>
                <c:pt idx="87">
                  <c:v>0.55409064918171103</c:v>
                </c:pt>
                <c:pt idx="88">
                  <c:v>0.55244100510594407</c:v>
                </c:pt>
                <c:pt idx="89">
                  <c:v>0.60593291751549971</c:v>
                </c:pt>
                <c:pt idx="90">
                  <c:v>0.58650114476215631</c:v>
                </c:pt>
                <c:pt idx="91">
                  <c:v>0.58978261743700511</c:v>
                </c:pt>
                <c:pt idx="92">
                  <c:v>0.60438411430360728</c:v>
                </c:pt>
                <c:pt idx="93">
                  <c:v>0.58382646737422494</c:v>
                </c:pt>
                <c:pt idx="94">
                  <c:v>0.61536059208458205</c:v>
                </c:pt>
                <c:pt idx="95">
                  <c:v>0.59453294510683108</c:v>
                </c:pt>
                <c:pt idx="96">
                  <c:v>0.64753086694441608</c:v>
                </c:pt>
                <c:pt idx="97">
                  <c:v>0.6277040830859919</c:v>
                </c:pt>
                <c:pt idx="98">
                  <c:v>0.63085554840717672</c:v>
                </c:pt>
                <c:pt idx="99">
                  <c:v>0.62480783250523608</c:v>
                </c:pt>
                <c:pt idx="100">
                  <c:v>0.6003488495745557</c:v>
                </c:pt>
                <c:pt idx="101">
                  <c:v>0.6202316918206241</c:v>
                </c:pt>
                <c:pt idx="102">
                  <c:v>0.64029880414663343</c:v>
                </c:pt>
                <c:pt idx="103">
                  <c:v>0.65394380872652969</c:v>
                </c:pt>
                <c:pt idx="104">
                  <c:v>0.65968387408823803</c:v>
                </c:pt>
                <c:pt idx="105">
                  <c:v>0.65021858449040426</c:v>
                </c:pt>
                <c:pt idx="106">
                  <c:v>0.64259551649093405</c:v>
                </c:pt>
                <c:pt idx="107">
                  <c:v>0.62399715546366219</c:v>
                </c:pt>
                <c:pt idx="108">
                  <c:v>0.67383455196102293</c:v>
                </c:pt>
                <c:pt idx="109">
                  <c:v>0.74460225863081608</c:v>
                </c:pt>
                <c:pt idx="110">
                  <c:v>0.68668793607491863</c:v>
                </c:pt>
                <c:pt idx="111">
                  <c:v>0.69665508213021698</c:v>
                </c:pt>
                <c:pt idx="112">
                  <c:v>0.7520872418931116</c:v>
                </c:pt>
                <c:pt idx="113">
                  <c:v>0.73472783665824137</c:v>
                </c:pt>
                <c:pt idx="114">
                  <c:v>0.71275361825784145</c:v>
                </c:pt>
                <c:pt idx="115">
                  <c:v>0.73326404058916606</c:v>
                </c:pt>
                <c:pt idx="116">
                  <c:v>0.67600420435197972</c:v>
                </c:pt>
                <c:pt idx="117">
                  <c:v>0.74319566349666855</c:v>
                </c:pt>
                <c:pt idx="118">
                  <c:v>0.75935878809673907</c:v>
                </c:pt>
                <c:pt idx="119">
                  <c:v>0.75008164185517145</c:v>
                </c:pt>
                <c:pt idx="120">
                  <c:v>0.78222522034331199</c:v>
                </c:pt>
                <c:pt idx="121">
                  <c:v>0.70955424427424563</c:v>
                </c:pt>
                <c:pt idx="122">
                  <c:v>0.78742394570838026</c:v>
                </c:pt>
                <c:pt idx="123">
                  <c:v>0.75255454725085857</c:v>
                </c:pt>
                <c:pt idx="124">
                  <c:v>0.79212688332208692</c:v>
                </c:pt>
                <c:pt idx="125">
                  <c:v>0.80592603606974678</c:v>
                </c:pt>
                <c:pt idx="126">
                  <c:v>0.74440421608757645</c:v>
                </c:pt>
                <c:pt idx="127">
                  <c:v>0.79924046754200062</c:v>
                </c:pt>
                <c:pt idx="128">
                  <c:v>0.82779666808560548</c:v>
                </c:pt>
                <c:pt idx="129">
                  <c:v>0.79163346542986679</c:v>
                </c:pt>
                <c:pt idx="130">
                  <c:v>0.85901750682860756</c:v>
                </c:pt>
                <c:pt idx="131">
                  <c:v>0.83267322663102961</c:v>
                </c:pt>
                <c:pt idx="132">
                  <c:v>0.86359576722114828</c:v>
                </c:pt>
                <c:pt idx="133">
                  <c:v>0.81311001143987682</c:v>
                </c:pt>
                <c:pt idx="134">
                  <c:v>0.85424738711285764</c:v>
                </c:pt>
                <c:pt idx="135">
                  <c:v>0.80820680571276637</c:v>
                </c:pt>
                <c:pt idx="136">
                  <c:v>0.84271880597936522</c:v>
                </c:pt>
                <c:pt idx="137">
                  <c:v>0.8526580477888428</c:v>
                </c:pt>
                <c:pt idx="138">
                  <c:v>0.91495251092620411</c:v>
                </c:pt>
                <c:pt idx="139">
                  <c:v>0.88227709860081727</c:v>
                </c:pt>
                <c:pt idx="140">
                  <c:v>0.8362790413665665</c:v>
                </c:pt>
                <c:pt idx="141">
                  <c:v>0.93060479377091687</c:v>
                </c:pt>
                <c:pt idx="142">
                  <c:v>0.88991678319575107</c:v>
                </c:pt>
                <c:pt idx="143">
                  <c:v>0.93026081078593059</c:v>
                </c:pt>
                <c:pt idx="144">
                  <c:v>0.89085843423002953</c:v>
                </c:pt>
                <c:pt idx="145">
                  <c:v>0.89898468269821274</c:v>
                </c:pt>
                <c:pt idx="146">
                  <c:v>0.83795138520191637</c:v>
                </c:pt>
                <c:pt idx="147">
                  <c:v>0.89466559545576663</c:v>
                </c:pt>
                <c:pt idx="148">
                  <c:v>0.8980084279702174</c:v>
                </c:pt>
                <c:pt idx="149">
                  <c:v>0.91230991821927221</c:v>
                </c:pt>
                <c:pt idx="150">
                  <c:v>0.9366429040152473</c:v>
                </c:pt>
                <c:pt idx="151">
                  <c:v>0.90071444430770542</c:v>
                </c:pt>
                <c:pt idx="152">
                  <c:v>0.94580506702512113</c:v>
                </c:pt>
                <c:pt idx="153">
                  <c:v>0.90083727309261874</c:v>
                </c:pt>
                <c:pt idx="154">
                  <c:v>0.95855486345230645</c:v>
                </c:pt>
                <c:pt idx="155">
                  <c:v>1.0234934029834717</c:v>
                </c:pt>
                <c:pt idx="156">
                  <c:v>0.96592199199161255</c:v>
                </c:pt>
                <c:pt idx="157">
                  <c:v>0.90267507009849679</c:v>
                </c:pt>
                <c:pt idx="158">
                  <c:v>0.92804188581225422</c:v>
                </c:pt>
                <c:pt idx="159">
                  <c:v>0.98722582071177645</c:v>
                </c:pt>
                <c:pt idx="160">
                  <c:v>0.98527035333006008</c:v>
                </c:pt>
                <c:pt idx="161">
                  <c:v>1.0206739481292133</c:v>
                </c:pt>
                <c:pt idx="162">
                  <c:v>0.98240207941223967</c:v>
                </c:pt>
                <c:pt idx="163">
                  <c:v>1.0251418651457613</c:v>
                </c:pt>
                <c:pt idx="164">
                  <c:v>0.96019247854137701</c:v>
                </c:pt>
                <c:pt idx="165">
                  <c:v>1.0733567063820018</c:v>
                </c:pt>
                <c:pt idx="166">
                  <c:v>0.97761056136724644</c:v>
                </c:pt>
                <c:pt idx="167">
                  <c:v>1.0035311962143481</c:v>
                </c:pt>
                <c:pt idx="168">
                  <c:v>1.0036138159887993</c:v>
                </c:pt>
                <c:pt idx="169">
                  <c:v>0.97026077681172951</c:v>
                </c:pt>
                <c:pt idx="170">
                  <c:v>0.98362038154991693</c:v>
                </c:pt>
                <c:pt idx="171">
                  <c:v>1.0951635730383553</c:v>
                </c:pt>
                <c:pt idx="172">
                  <c:v>1.008258780004905</c:v>
                </c:pt>
                <c:pt idx="173">
                  <c:v>0.98357745298628929</c:v>
                </c:pt>
                <c:pt idx="174">
                  <c:v>1.0610368363918896</c:v>
                </c:pt>
                <c:pt idx="175">
                  <c:v>0.98427610597926973</c:v>
                </c:pt>
                <c:pt idx="176">
                  <c:v>1.0433181623850518</c:v>
                </c:pt>
                <c:pt idx="177">
                  <c:v>1.0327274442613374</c:v>
                </c:pt>
                <c:pt idx="178">
                  <c:v>1.178366416089232</c:v>
                </c:pt>
                <c:pt idx="179">
                  <c:v>1.1821444023746932</c:v>
                </c:pt>
                <c:pt idx="180">
                  <c:v>1.1425403274175372</c:v>
                </c:pt>
                <c:pt idx="181">
                  <c:v>1.1292788488268166</c:v>
                </c:pt>
                <c:pt idx="182">
                  <c:v>1.0417224311247568</c:v>
                </c:pt>
                <c:pt idx="183">
                  <c:v>1.1522340399708384</c:v>
                </c:pt>
                <c:pt idx="184">
                  <c:v>1.0091121033204871</c:v>
                </c:pt>
                <c:pt idx="185">
                  <c:v>1.1349176482508023</c:v>
                </c:pt>
                <c:pt idx="186">
                  <c:v>1.133969923724246</c:v>
                </c:pt>
                <c:pt idx="187">
                  <c:v>1.0703100945112201</c:v>
                </c:pt>
                <c:pt idx="188">
                  <c:v>1.1494192105175141</c:v>
                </c:pt>
                <c:pt idx="189">
                  <c:v>1.1544583247812423</c:v>
                </c:pt>
                <c:pt idx="190">
                  <c:v>1.1809268810536167</c:v>
                </c:pt>
                <c:pt idx="191">
                  <c:v>1.1340214073582959</c:v>
                </c:pt>
                <c:pt idx="192">
                  <c:v>1.1755460133184494</c:v>
                </c:pt>
                <c:pt idx="193">
                  <c:v>1.2039618319956591</c:v>
                </c:pt>
                <c:pt idx="194">
                  <c:v>1.1674300498927686</c:v>
                </c:pt>
                <c:pt idx="195">
                  <c:v>1.2339364474617085</c:v>
                </c:pt>
                <c:pt idx="196">
                  <c:v>1.2569654457529513</c:v>
                </c:pt>
                <c:pt idx="197">
                  <c:v>1.1253280726439439</c:v>
                </c:pt>
                <c:pt idx="198">
                  <c:v>1.1180515722805033</c:v>
                </c:pt>
                <c:pt idx="199">
                  <c:v>1.2499672026852975</c:v>
                </c:pt>
                <c:pt idx="200">
                  <c:v>1.1908355512053548</c:v>
                </c:pt>
                <c:pt idx="201">
                  <c:v>1.2214585122184229</c:v>
                </c:pt>
                <c:pt idx="202">
                  <c:v>1.154423394179851</c:v>
                </c:pt>
                <c:pt idx="203">
                  <c:v>1.1661556183761483</c:v>
                </c:pt>
                <c:pt idx="204">
                  <c:v>1.1550358012533255</c:v>
                </c:pt>
                <c:pt idx="205">
                  <c:v>1.2156673306098997</c:v>
                </c:pt>
                <c:pt idx="206">
                  <c:v>1.1839984442189488</c:v>
                </c:pt>
                <c:pt idx="207">
                  <c:v>1.3016788872046623</c:v>
                </c:pt>
                <c:pt idx="208">
                  <c:v>1.2290055240706255</c:v>
                </c:pt>
                <c:pt idx="209">
                  <c:v>1.3652785830612308</c:v>
                </c:pt>
                <c:pt idx="210">
                  <c:v>1.2746253884365226</c:v>
                </c:pt>
                <c:pt idx="211">
                  <c:v>1.2323983649350936</c:v>
                </c:pt>
                <c:pt idx="212">
                  <c:v>1.2029319332266402</c:v>
                </c:pt>
                <c:pt idx="213">
                  <c:v>1.3054331964931234</c:v>
                </c:pt>
                <c:pt idx="214">
                  <c:v>1.2810668358986961</c:v>
                </c:pt>
                <c:pt idx="215">
                  <c:v>1.305063725538044</c:v>
                </c:pt>
                <c:pt idx="216">
                  <c:v>1.2184588122825908</c:v>
                </c:pt>
                <c:pt idx="217">
                  <c:v>1.2266291156208637</c:v>
                </c:pt>
                <c:pt idx="218">
                  <c:v>1.237058713347521</c:v>
                </c:pt>
                <c:pt idx="219">
                  <c:v>1.2944040736766587</c:v>
                </c:pt>
                <c:pt idx="220">
                  <c:v>1.2849001835978651</c:v>
                </c:pt>
                <c:pt idx="221">
                  <c:v>1.3613926245484977</c:v>
                </c:pt>
                <c:pt idx="222">
                  <c:v>1.3845235884537397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7F6-41C6-B625-291E275E6A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6700640"/>
        <c:axId val="486709376"/>
      </c:scatterChart>
      <c:valAx>
        <c:axId val="4867006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9376"/>
        <c:crosses val="autoZero"/>
        <c:crossBetween val="midCat"/>
      </c:valAx>
      <c:valAx>
        <c:axId val="486709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06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90% Completion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Normalised0.90x10!$H$1</c:f>
              <c:strCache>
                <c:ptCount val="1"/>
                <c:pt idx="0">
                  <c:v>ln(B0A/A0B)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4852690288713911"/>
                  <c:y val="-3.6885389326334207E-2"/>
                </c:manualLayout>
              </c:layout>
              <c:numFmt formatCode="0.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Normalised0.90x10!$A$2:$A$347</c:f>
              <c:numCache>
                <c:formatCode>General</c:formatCode>
                <c:ptCount val="346"/>
                <c:pt idx="0">
                  <c:v>0</c:v>
                </c:pt>
                <c:pt idx="1">
                  <c:v>120</c:v>
                </c:pt>
                <c:pt idx="2">
                  <c:v>320</c:v>
                </c:pt>
                <c:pt idx="3">
                  <c:v>520</c:v>
                </c:pt>
                <c:pt idx="4">
                  <c:v>720</c:v>
                </c:pt>
                <c:pt idx="5">
                  <c:v>920</c:v>
                </c:pt>
                <c:pt idx="6">
                  <c:v>1120</c:v>
                </c:pt>
                <c:pt idx="7">
                  <c:v>1320</c:v>
                </c:pt>
                <c:pt idx="8">
                  <c:v>1520</c:v>
                </c:pt>
                <c:pt idx="9">
                  <c:v>1720</c:v>
                </c:pt>
                <c:pt idx="10">
                  <c:v>1920</c:v>
                </c:pt>
                <c:pt idx="11">
                  <c:v>2120</c:v>
                </c:pt>
                <c:pt idx="12">
                  <c:v>2320</c:v>
                </c:pt>
                <c:pt idx="13">
                  <c:v>2520</c:v>
                </c:pt>
                <c:pt idx="14">
                  <c:v>2720</c:v>
                </c:pt>
                <c:pt idx="15">
                  <c:v>2920</c:v>
                </c:pt>
                <c:pt idx="16">
                  <c:v>3120</c:v>
                </c:pt>
                <c:pt idx="17">
                  <c:v>3320</c:v>
                </c:pt>
                <c:pt idx="18">
                  <c:v>3520</c:v>
                </c:pt>
                <c:pt idx="19">
                  <c:v>3720</c:v>
                </c:pt>
                <c:pt idx="20">
                  <c:v>3920</c:v>
                </c:pt>
                <c:pt idx="21">
                  <c:v>4120</c:v>
                </c:pt>
                <c:pt idx="22">
                  <c:v>4320</c:v>
                </c:pt>
                <c:pt idx="23">
                  <c:v>4520</c:v>
                </c:pt>
                <c:pt idx="24">
                  <c:v>4720</c:v>
                </c:pt>
                <c:pt idx="25">
                  <c:v>4920</c:v>
                </c:pt>
                <c:pt idx="26">
                  <c:v>5120</c:v>
                </c:pt>
                <c:pt idx="27">
                  <c:v>5320</c:v>
                </c:pt>
                <c:pt idx="28">
                  <c:v>5520</c:v>
                </c:pt>
                <c:pt idx="29">
                  <c:v>5720</c:v>
                </c:pt>
                <c:pt idx="30">
                  <c:v>5920</c:v>
                </c:pt>
                <c:pt idx="31">
                  <c:v>6120</c:v>
                </c:pt>
                <c:pt idx="32">
                  <c:v>6320</c:v>
                </c:pt>
                <c:pt idx="33">
                  <c:v>6520</c:v>
                </c:pt>
                <c:pt idx="34">
                  <c:v>6720</c:v>
                </c:pt>
                <c:pt idx="35">
                  <c:v>6920</c:v>
                </c:pt>
                <c:pt idx="36">
                  <c:v>7120</c:v>
                </c:pt>
                <c:pt idx="37">
                  <c:v>7320</c:v>
                </c:pt>
                <c:pt idx="38">
                  <c:v>7520</c:v>
                </c:pt>
                <c:pt idx="39">
                  <c:v>7720</c:v>
                </c:pt>
                <c:pt idx="40">
                  <c:v>7920</c:v>
                </c:pt>
                <c:pt idx="41">
                  <c:v>8120</c:v>
                </c:pt>
                <c:pt idx="42">
                  <c:v>8320</c:v>
                </c:pt>
                <c:pt idx="43">
                  <c:v>8520</c:v>
                </c:pt>
                <c:pt idx="44">
                  <c:v>8720</c:v>
                </c:pt>
                <c:pt idx="45">
                  <c:v>8920</c:v>
                </c:pt>
                <c:pt idx="46">
                  <c:v>9120</c:v>
                </c:pt>
                <c:pt idx="47">
                  <c:v>9320</c:v>
                </c:pt>
                <c:pt idx="48">
                  <c:v>9520</c:v>
                </c:pt>
                <c:pt idx="49">
                  <c:v>9720</c:v>
                </c:pt>
                <c:pt idx="50">
                  <c:v>9920</c:v>
                </c:pt>
                <c:pt idx="51">
                  <c:v>10120</c:v>
                </c:pt>
                <c:pt idx="52">
                  <c:v>10320</c:v>
                </c:pt>
                <c:pt idx="53">
                  <c:v>10520</c:v>
                </c:pt>
                <c:pt idx="54">
                  <c:v>10720</c:v>
                </c:pt>
                <c:pt idx="55">
                  <c:v>10920</c:v>
                </c:pt>
                <c:pt idx="56">
                  <c:v>11120</c:v>
                </c:pt>
                <c:pt idx="57">
                  <c:v>11320</c:v>
                </c:pt>
                <c:pt idx="58">
                  <c:v>11520</c:v>
                </c:pt>
                <c:pt idx="59">
                  <c:v>11720</c:v>
                </c:pt>
                <c:pt idx="60">
                  <c:v>11920</c:v>
                </c:pt>
                <c:pt idx="61">
                  <c:v>12120</c:v>
                </c:pt>
                <c:pt idx="62">
                  <c:v>12320</c:v>
                </c:pt>
                <c:pt idx="63">
                  <c:v>12520</c:v>
                </c:pt>
                <c:pt idx="64">
                  <c:v>12720</c:v>
                </c:pt>
                <c:pt idx="65">
                  <c:v>12920</c:v>
                </c:pt>
                <c:pt idx="66">
                  <c:v>13120</c:v>
                </c:pt>
                <c:pt idx="67">
                  <c:v>13320</c:v>
                </c:pt>
                <c:pt idx="68">
                  <c:v>13520</c:v>
                </c:pt>
                <c:pt idx="69">
                  <c:v>13720</c:v>
                </c:pt>
                <c:pt idx="70">
                  <c:v>13920</c:v>
                </c:pt>
                <c:pt idx="71">
                  <c:v>14120</c:v>
                </c:pt>
                <c:pt idx="72">
                  <c:v>14320</c:v>
                </c:pt>
                <c:pt idx="73">
                  <c:v>14520</c:v>
                </c:pt>
                <c:pt idx="74">
                  <c:v>14720</c:v>
                </c:pt>
                <c:pt idx="75">
                  <c:v>14920</c:v>
                </c:pt>
                <c:pt idx="76">
                  <c:v>15120</c:v>
                </c:pt>
                <c:pt idx="77">
                  <c:v>15320</c:v>
                </c:pt>
                <c:pt idx="78">
                  <c:v>15520</c:v>
                </c:pt>
                <c:pt idx="79">
                  <c:v>15720</c:v>
                </c:pt>
                <c:pt idx="80">
                  <c:v>15920</c:v>
                </c:pt>
                <c:pt idx="81">
                  <c:v>16120</c:v>
                </c:pt>
                <c:pt idx="82">
                  <c:v>16320</c:v>
                </c:pt>
                <c:pt idx="83">
                  <c:v>16520</c:v>
                </c:pt>
                <c:pt idx="84">
                  <c:v>16720</c:v>
                </c:pt>
                <c:pt idx="85">
                  <c:v>16920</c:v>
                </c:pt>
                <c:pt idx="86">
                  <c:v>17120</c:v>
                </c:pt>
                <c:pt idx="87">
                  <c:v>17320</c:v>
                </c:pt>
                <c:pt idx="88">
                  <c:v>17520</c:v>
                </c:pt>
                <c:pt idx="89">
                  <c:v>17720</c:v>
                </c:pt>
                <c:pt idx="90">
                  <c:v>17920</c:v>
                </c:pt>
                <c:pt idx="91">
                  <c:v>18120</c:v>
                </c:pt>
                <c:pt idx="92">
                  <c:v>18320</c:v>
                </c:pt>
                <c:pt idx="93">
                  <c:v>18520</c:v>
                </c:pt>
                <c:pt idx="94">
                  <c:v>18720</c:v>
                </c:pt>
                <c:pt idx="95">
                  <c:v>18920</c:v>
                </c:pt>
                <c:pt idx="96">
                  <c:v>19120</c:v>
                </c:pt>
                <c:pt idx="97">
                  <c:v>19320</c:v>
                </c:pt>
                <c:pt idx="98">
                  <c:v>19520</c:v>
                </c:pt>
                <c:pt idx="99">
                  <c:v>19720</c:v>
                </c:pt>
                <c:pt idx="100">
                  <c:v>19920</c:v>
                </c:pt>
                <c:pt idx="101">
                  <c:v>20120</c:v>
                </c:pt>
                <c:pt idx="102">
                  <c:v>20320</c:v>
                </c:pt>
                <c:pt idx="103">
                  <c:v>20520</c:v>
                </c:pt>
                <c:pt idx="104">
                  <c:v>20720</c:v>
                </c:pt>
                <c:pt idx="105">
                  <c:v>20920</c:v>
                </c:pt>
                <c:pt idx="106">
                  <c:v>21120</c:v>
                </c:pt>
                <c:pt idx="107">
                  <c:v>21320</c:v>
                </c:pt>
                <c:pt idx="108">
                  <c:v>21520</c:v>
                </c:pt>
                <c:pt idx="109">
                  <c:v>21720</c:v>
                </c:pt>
                <c:pt idx="110">
                  <c:v>21920</c:v>
                </c:pt>
                <c:pt idx="111">
                  <c:v>22120</c:v>
                </c:pt>
                <c:pt idx="112">
                  <c:v>22320</c:v>
                </c:pt>
                <c:pt idx="113">
                  <c:v>22520</c:v>
                </c:pt>
                <c:pt idx="114">
                  <c:v>22720</c:v>
                </c:pt>
                <c:pt idx="115">
                  <c:v>22920</c:v>
                </c:pt>
                <c:pt idx="116">
                  <c:v>23120</c:v>
                </c:pt>
                <c:pt idx="117">
                  <c:v>23320</c:v>
                </c:pt>
                <c:pt idx="118">
                  <c:v>23520</c:v>
                </c:pt>
                <c:pt idx="119">
                  <c:v>23720</c:v>
                </c:pt>
                <c:pt idx="120">
                  <c:v>23920</c:v>
                </c:pt>
                <c:pt idx="121">
                  <c:v>24120</c:v>
                </c:pt>
                <c:pt idx="122">
                  <c:v>24320</c:v>
                </c:pt>
                <c:pt idx="123">
                  <c:v>24520</c:v>
                </c:pt>
                <c:pt idx="124">
                  <c:v>24720</c:v>
                </c:pt>
                <c:pt idx="125">
                  <c:v>24920</c:v>
                </c:pt>
                <c:pt idx="126">
                  <c:v>25120</c:v>
                </c:pt>
                <c:pt idx="127">
                  <c:v>25320</c:v>
                </c:pt>
                <c:pt idx="128">
                  <c:v>25520</c:v>
                </c:pt>
                <c:pt idx="129">
                  <c:v>25720</c:v>
                </c:pt>
                <c:pt idx="130">
                  <c:v>25920</c:v>
                </c:pt>
                <c:pt idx="131">
                  <c:v>26120</c:v>
                </c:pt>
                <c:pt idx="132">
                  <c:v>26320</c:v>
                </c:pt>
                <c:pt idx="133">
                  <c:v>26520</c:v>
                </c:pt>
                <c:pt idx="134">
                  <c:v>26720</c:v>
                </c:pt>
                <c:pt idx="135">
                  <c:v>26920</c:v>
                </c:pt>
                <c:pt idx="136">
                  <c:v>27120</c:v>
                </c:pt>
                <c:pt idx="137">
                  <c:v>27320</c:v>
                </c:pt>
                <c:pt idx="138">
                  <c:v>27520</c:v>
                </c:pt>
                <c:pt idx="139">
                  <c:v>27720</c:v>
                </c:pt>
                <c:pt idx="140">
                  <c:v>27920</c:v>
                </c:pt>
                <c:pt idx="141">
                  <c:v>28120</c:v>
                </c:pt>
                <c:pt idx="142">
                  <c:v>28320</c:v>
                </c:pt>
                <c:pt idx="143">
                  <c:v>28520</c:v>
                </c:pt>
                <c:pt idx="144">
                  <c:v>28720</c:v>
                </c:pt>
                <c:pt idx="145">
                  <c:v>28920</c:v>
                </c:pt>
                <c:pt idx="146">
                  <c:v>29120</c:v>
                </c:pt>
                <c:pt idx="147">
                  <c:v>29320</c:v>
                </c:pt>
                <c:pt idx="148">
                  <c:v>29520</c:v>
                </c:pt>
                <c:pt idx="149">
                  <c:v>29720</c:v>
                </c:pt>
                <c:pt idx="150">
                  <c:v>29920</c:v>
                </c:pt>
                <c:pt idx="151">
                  <c:v>30120</c:v>
                </c:pt>
                <c:pt idx="152">
                  <c:v>30320</c:v>
                </c:pt>
                <c:pt idx="153">
                  <c:v>30520</c:v>
                </c:pt>
                <c:pt idx="154">
                  <c:v>30720</c:v>
                </c:pt>
                <c:pt idx="155">
                  <c:v>30920</c:v>
                </c:pt>
                <c:pt idx="156">
                  <c:v>31120</c:v>
                </c:pt>
                <c:pt idx="157">
                  <c:v>31320</c:v>
                </c:pt>
                <c:pt idx="158">
                  <c:v>31520</c:v>
                </c:pt>
                <c:pt idx="159">
                  <c:v>31720</c:v>
                </c:pt>
                <c:pt idx="160">
                  <c:v>31920</c:v>
                </c:pt>
                <c:pt idx="161">
                  <c:v>32120</c:v>
                </c:pt>
                <c:pt idx="162">
                  <c:v>32320</c:v>
                </c:pt>
                <c:pt idx="163">
                  <c:v>32520</c:v>
                </c:pt>
                <c:pt idx="164">
                  <c:v>32720</c:v>
                </c:pt>
                <c:pt idx="165">
                  <c:v>32920</c:v>
                </c:pt>
                <c:pt idx="166">
                  <c:v>33120</c:v>
                </c:pt>
                <c:pt idx="167">
                  <c:v>33320</c:v>
                </c:pt>
                <c:pt idx="168">
                  <c:v>33520</c:v>
                </c:pt>
                <c:pt idx="169">
                  <c:v>33720</c:v>
                </c:pt>
                <c:pt idx="170">
                  <c:v>33920</c:v>
                </c:pt>
                <c:pt idx="171">
                  <c:v>34120</c:v>
                </c:pt>
                <c:pt idx="172">
                  <c:v>34320</c:v>
                </c:pt>
                <c:pt idx="173">
                  <c:v>34520</c:v>
                </c:pt>
                <c:pt idx="174">
                  <c:v>34720</c:v>
                </c:pt>
                <c:pt idx="175">
                  <c:v>34920</c:v>
                </c:pt>
                <c:pt idx="176">
                  <c:v>35120</c:v>
                </c:pt>
                <c:pt idx="177">
                  <c:v>35320</c:v>
                </c:pt>
                <c:pt idx="178">
                  <c:v>35520</c:v>
                </c:pt>
                <c:pt idx="179">
                  <c:v>35720</c:v>
                </c:pt>
                <c:pt idx="180">
                  <c:v>35920</c:v>
                </c:pt>
                <c:pt idx="181">
                  <c:v>36120</c:v>
                </c:pt>
                <c:pt idx="182">
                  <c:v>36320</c:v>
                </c:pt>
                <c:pt idx="183">
                  <c:v>36520</c:v>
                </c:pt>
                <c:pt idx="184">
                  <c:v>36720</c:v>
                </c:pt>
                <c:pt idx="185">
                  <c:v>36920</c:v>
                </c:pt>
                <c:pt idx="186">
                  <c:v>37120</c:v>
                </c:pt>
                <c:pt idx="187">
                  <c:v>37320</c:v>
                </c:pt>
                <c:pt idx="188">
                  <c:v>37520</c:v>
                </c:pt>
                <c:pt idx="189">
                  <c:v>37720</c:v>
                </c:pt>
                <c:pt idx="190">
                  <c:v>37920</c:v>
                </c:pt>
                <c:pt idx="191">
                  <c:v>38120</c:v>
                </c:pt>
                <c:pt idx="192">
                  <c:v>38320</c:v>
                </c:pt>
                <c:pt idx="193">
                  <c:v>38520</c:v>
                </c:pt>
                <c:pt idx="194">
                  <c:v>38720</c:v>
                </c:pt>
                <c:pt idx="195">
                  <c:v>38920</c:v>
                </c:pt>
                <c:pt idx="196">
                  <c:v>39120</c:v>
                </c:pt>
                <c:pt idx="197">
                  <c:v>39320</c:v>
                </c:pt>
                <c:pt idx="198">
                  <c:v>39520</c:v>
                </c:pt>
                <c:pt idx="199">
                  <c:v>39720</c:v>
                </c:pt>
                <c:pt idx="200">
                  <c:v>39920</c:v>
                </c:pt>
                <c:pt idx="201">
                  <c:v>40120</c:v>
                </c:pt>
                <c:pt idx="202">
                  <c:v>40320</c:v>
                </c:pt>
                <c:pt idx="203">
                  <c:v>40520</c:v>
                </c:pt>
                <c:pt idx="204">
                  <c:v>40720</c:v>
                </c:pt>
                <c:pt idx="205">
                  <c:v>40920</c:v>
                </c:pt>
                <c:pt idx="206">
                  <c:v>41120</c:v>
                </c:pt>
                <c:pt idx="207">
                  <c:v>41320</c:v>
                </c:pt>
                <c:pt idx="208">
                  <c:v>41520</c:v>
                </c:pt>
                <c:pt idx="209">
                  <c:v>41720</c:v>
                </c:pt>
                <c:pt idx="210">
                  <c:v>41920</c:v>
                </c:pt>
                <c:pt idx="211">
                  <c:v>42120</c:v>
                </c:pt>
                <c:pt idx="212">
                  <c:v>42320</c:v>
                </c:pt>
                <c:pt idx="213">
                  <c:v>42520</c:v>
                </c:pt>
                <c:pt idx="214">
                  <c:v>42720</c:v>
                </c:pt>
                <c:pt idx="215">
                  <c:v>42920</c:v>
                </c:pt>
                <c:pt idx="216">
                  <c:v>43120</c:v>
                </c:pt>
                <c:pt idx="217">
                  <c:v>43320</c:v>
                </c:pt>
                <c:pt idx="218">
                  <c:v>43520</c:v>
                </c:pt>
                <c:pt idx="219">
                  <c:v>43720</c:v>
                </c:pt>
                <c:pt idx="220">
                  <c:v>43920</c:v>
                </c:pt>
                <c:pt idx="221">
                  <c:v>44120</c:v>
                </c:pt>
                <c:pt idx="222">
                  <c:v>44320</c:v>
                </c:pt>
                <c:pt idx="223">
                  <c:v>44520</c:v>
                </c:pt>
                <c:pt idx="224">
                  <c:v>44720</c:v>
                </c:pt>
                <c:pt idx="225">
                  <c:v>44920</c:v>
                </c:pt>
                <c:pt idx="226">
                  <c:v>45120</c:v>
                </c:pt>
                <c:pt idx="227">
                  <c:v>45320</c:v>
                </c:pt>
                <c:pt idx="228">
                  <c:v>45520</c:v>
                </c:pt>
                <c:pt idx="229">
                  <c:v>45720</c:v>
                </c:pt>
                <c:pt idx="230">
                  <c:v>45920</c:v>
                </c:pt>
                <c:pt idx="231">
                  <c:v>46120</c:v>
                </c:pt>
                <c:pt idx="232">
                  <c:v>46320</c:v>
                </c:pt>
                <c:pt idx="233">
                  <c:v>46520</c:v>
                </c:pt>
                <c:pt idx="234">
                  <c:v>46720</c:v>
                </c:pt>
                <c:pt idx="235">
                  <c:v>46920</c:v>
                </c:pt>
                <c:pt idx="236">
                  <c:v>47120</c:v>
                </c:pt>
                <c:pt idx="237">
                  <c:v>47320</c:v>
                </c:pt>
                <c:pt idx="238">
                  <c:v>47520</c:v>
                </c:pt>
                <c:pt idx="239">
                  <c:v>47720</c:v>
                </c:pt>
                <c:pt idx="240">
                  <c:v>47920</c:v>
                </c:pt>
                <c:pt idx="241">
                  <c:v>48120</c:v>
                </c:pt>
                <c:pt idx="242">
                  <c:v>48320</c:v>
                </c:pt>
                <c:pt idx="243">
                  <c:v>48520</c:v>
                </c:pt>
                <c:pt idx="244">
                  <c:v>48720</c:v>
                </c:pt>
                <c:pt idx="245">
                  <c:v>48920</c:v>
                </c:pt>
                <c:pt idx="246">
                  <c:v>49120</c:v>
                </c:pt>
                <c:pt idx="247">
                  <c:v>49320</c:v>
                </c:pt>
                <c:pt idx="248">
                  <c:v>49520</c:v>
                </c:pt>
                <c:pt idx="249">
                  <c:v>49720</c:v>
                </c:pt>
                <c:pt idx="250">
                  <c:v>49920</c:v>
                </c:pt>
                <c:pt idx="251">
                  <c:v>50120</c:v>
                </c:pt>
                <c:pt idx="252">
                  <c:v>50320</c:v>
                </c:pt>
                <c:pt idx="253">
                  <c:v>50520</c:v>
                </c:pt>
                <c:pt idx="254">
                  <c:v>50720</c:v>
                </c:pt>
                <c:pt idx="255">
                  <c:v>50920</c:v>
                </c:pt>
                <c:pt idx="256">
                  <c:v>51120</c:v>
                </c:pt>
                <c:pt idx="257">
                  <c:v>51320</c:v>
                </c:pt>
                <c:pt idx="258">
                  <c:v>51520</c:v>
                </c:pt>
                <c:pt idx="259">
                  <c:v>51720</c:v>
                </c:pt>
                <c:pt idx="260">
                  <c:v>51920</c:v>
                </c:pt>
                <c:pt idx="261">
                  <c:v>52120</c:v>
                </c:pt>
                <c:pt idx="262">
                  <c:v>52320</c:v>
                </c:pt>
                <c:pt idx="263">
                  <c:v>52520</c:v>
                </c:pt>
                <c:pt idx="264">
                  <c:v>52720</c:v>
                </c:pt>
                <c:pt idx="265">
                  <c:v>52920</c:v>
                </c:pt>
                <c:pt idx="266">
                  <c:v>53120</c:v>
                </c:pt>
                <c:pt idx="267">
                  <c:v>53320</c:v>
                </c:pt>
                <c:pt idx="268">
                  <c:v>53520</c:v>
                </c:pt>
                <c:pt idx="269">
                  <c:v>53720</c:v>
                </c:pt>
                <c:pt idx="270">
                  <c:v>53920</c:v>
                </c:pt>
                <c:pt idx="271">
                  <c:v>54120</c:v>
                </c:pt>
                <c:pt idx="272">
                  <c:v>54320</c:v>
                </c:pt>
                <c:pt idx="273">
                  <c:v>54520</c:v>
                </c:pt>
                <c:pt idx="274">
                  <c:v>54720</c:v>
                </c:pt>
                <c:pt idx="275">
                  <c:v>54920</c:v>
                </c:pt>
                <c:pt idx="276">
                  <c:v>55120</c:v>
                </c:pt>
                <c:pt idx="277">
                  <c:v>55320</c:v>
                </c:pt>
                <c:pt idx="278">
                  <c:v>55520</c:v>
                </c:pt>
                <c:pt idx="279">
                  <c:v>55720</c:v>
                </c:pt>
                <c:pt idx="280">
                  <c:v>55920</c:v>
                </c:pt>
                <c:pt idx="281">
                  <c:v>56120</c:v>
                </c:pt>
                <c:pt idx="282">
                  <c:v>56320</c:v>
                </c:pt>
                <c:pt idx="283">
                  <c:v>56520</c:v>
                </c:pt>
                <c:pt idx="284">
                  <c:v>56720</c:v>
                </c:pt>
                <c:pt idx="285">
                  <c:v>56920</c:v>
                </c:pt>
                <c:pt idx="286">
                  <c:v>57120</c:v>
                </c:pt>
                <c:pt idx="287">
                  <c:v>57320</c:v>
                </c:pt>
                <c:pt idx="288">
                  <c:v>57520</c:v>
                </c:pt>
                <c:pt idx="289">
                  <c:v>57720</c:v>
                </c:pt>
                <c:pt idx="290">
                  <c:v>57920</c:v>
                </c:pt>
                <c:pt idx="291">
                  <c:v>58120</c:v>
                </c:pt>
                <c:pt idx="292">
                  <c:v>58320</c:v>
                </c:pt>
                <c:pt idx="293">
                  <c:v>58520</c:v>
                </c:pt>
                <c:pt idx="294">
                  <c:v>58720</c:v>
                </c:pt>
                <c:pt idx="295">
                  <c:v>58920</c:v>
                </c:pt>
                <c:pt idx="296">
                  <c:v>59120</c:v>
                </c:pt>
                <c:pt idx="297">
                  <c:v>59320</c:v>
                </c:pt>
                <c:pt idx="298">
                  <c:v>59520</c:v>
                </c:pt>
                <c:pt idx="299">
                  <c:v>59720</c:v>
                </c:pt>
                <c:pt idx="300">
                  <c:v>59920</c:v>
                </c:pt>
                <c:pt idx="301">
                  <c:v>60120</c:v>
                </c:pt>
                <c:pt idx="302">
                  <c:v>60320</c:v>
                </c:pt>
                <c:pt idx="303">
                  <c:v>60520</c:v>
                </c:pt>
                <c:pt idx="304">
                  <c:v>60720</c:v>
                </c:pt>
                <c:pt idx="305">
                  <c:v>60920</c:v>
                </c:pt>
                <c:pt idx="306">
                  <c:v>61120</c:v>
                </c:pt>
                <c:pt idx="307">
                  <c:v>61320</c:v>
                </c:pt>
                <c:pt idx="308">
                  <c:v>61520</c:v>
                </c:pt>
                <c:pt idx="309">
                  <c:v>61720</c:v>
                </c:pt>
                <c:pt idx="310">
                  <c:v>61920</c:v>
                </c:pt>
                <c:pt idx="311">
                  <c:v>62120</c:v>
                </c:pt>
                <c:pt idx="312">
                  <c:v>62320</c:v>
                </c:pt>
                <c:pt idx="313">
                  <c:v>62520</c:v>
                </c:pt>
                <c:pt idx="314">
                  <c:v>62720</c:v>
                </c:pt>
                <c:pt idx="315">
                  <c:v>62920</c:v>
                </c:pt>
                <c:pt idx="316">
                  <c:v>63120</c:v>
                </c:pt>
                <c:pt idx="317">
                  <c:v>63320</c:v>
                </c:pt>
                <c:pt idx="318">
                  <c:v>63520</c:v>
                </c:pt>
                <c:pt idx="319">
                  <c:v>63720</c:v>
                </c:pt>
                <c:pt idx="320">
                  <c:v>63920</c:v>
                </c:pt>
                <c:pt idx="321">
                  <c:v>64120</c:v>
                </c:pt>
                <c:pt idx="322">
                  <c:v>64320</c:v>
                </c:pt>
                <c:pt idx="323">
                  <c:v>64520</c:v>
                </c:pt>
                <c:pt idx="324">
                  <c:v>64720</c:v>
                </c:pt>
                <c:pt idx="325">
                  <c:v>64920</c:v>
                </c:pt>
                <c:pt idx="326">
                  <c:v>65120</c:v>
                </c:pt>
                <c:pt idx="327">
                  <c:v>65320</c:v>
                </c:pt>
                <c:pt idx="328">
                  <c:v>65520</c:v>
                </c:pt>
                <c:pt idx="329">
                  <c:v>65720</c:v>
                </c:pt>
                <c:pt idx="330">
                  <c:v>65920</c:v>
                </c:pt>
                <c:pt idx="331">
                  <c:v>66120</c:v>
                </c:pt>
                <c:pt idx="332">
                  <c:v>66320</c:v>
                </c:pt>
                <c:pt idx="333">
                  <c:v>66520</c:v>
                </c:pt>
                <c:pt idx="334">
                  <c:v>66720</c:v>
                </c:pt>
                <c:pt idx="335">
                  <c:v>66920</c:v>
                </c:pt>
                <c:pt idx="336">
                  <c:v>67120</c:v>
                </c:pt>
                <c:pt idx="337">
                  <c:v>67320</c:v>
                </c:pt>
                <c:pt idx="338">
                  <c:v>67520</c:v>
                </c:pt>
                <c:pt idx="339">
                  <c:v>67720</c:v>
                </c:pt>
                <c:pt idx="340">
                  <c:v>67920</c:v>
                </c:pt>
                <c:pt idx="341">
                  <c:v>68120</c:v>
                </c:pt>
                <c:pt idx="342">
                  <c:v>68320</c:v>
                </c:pt>
                <c:pt idx="343">
                  <c:v>68520</c:v>
                </c:pt>
                <c:pt idx="344">
                  <c:v>68720</c:v>
                </c:pt>
                <c:pt idx="345">
                  <c:v>68920</c:v>
                </c:pt>
              </c:numCache>
            </c:numRef>
          </c:xVal>
          <c:yVal>
            <c:numRef>
              <c:f>Normalised0.90x10!$H$2:$H$347</c:f>
              <c:numCache>
                <c:formatCode>General</c:formatCode>
                <c:ptCount val="346"/>
                <c:pt idx="0">
                  <c:v>0</c:v>
                </c:pt>
                <c:pt idx="1">
                  <c:v>1.2501071529875712E-2</c:v>
                </c:pt>
                <c:pt idx="2">
                  <c:v>2.228805689858632E-2</c:v>
                </c:pt>
                <c:pt idx="3">
                  <c:v>7.4875737369576546E-3</c:v>
                </c:pt>
                <c:pt idx="4">
                  <c:v>3.1835669767642544E-2</c:v>
                </c:pt>
                <c:pt idx="5">
                  <c:v>2.3935315565408496E-2</c:v>
                </c:pt>
                <c:pt idx="6">
                  <c:v>5.0216085035334888E-2</c:v>
                </c:pt>
                <c:pt idx="7">
                  <c:v>5.7955197709464668E-2</c:v>
                </c:pt>
                <c:pt idx="8">
                  <c:v>6.9272199167771983E-2</c:v>
                </c:pt>
                <c:pt idx="9">
                  <c:v>7.2465323809885129E-2</c:v>
                </c:pt>
                <c:pt idx="10">
                  <c:v>7.6141051169599863E-2</c:v>
                </c:pt>
                <c:pt idx="11">
                  <c:v>8.73290209285532E-2</c:v>
                </c:pt>
                <c:pt idx="12">
                  <c:v>0.10004863431601337</c:v>
                </c:pt>
                <c:pt idx="13">
                  <c:v>9.4062724374491841E-2</c:v>
                </c:pt>
                <c:pt idx="14">
                  <c:v>0.12274716239302944</c:v>
                </c:pt>
                <c:pt idx="15">
                  <c:v>0.11147127472448697</c:v>
                </c:pt>
                <c:pt idx="16">
                  <c:v>0.12413755279378738</c:v>
                </c:pt>
                <c:pt idx="17">
                  <c:v>0.14954154025670383</c:v>
                </c:pt>
                <c:pt idx="18">
                  <c:v>0.12736193085346631</c:v>
                </c:pt>
                <c:pt idx="19">
                  <c:v>0.14923937876551768</c:v>
                </c:pt>
                <c:pt idx="20">
                  <c:v>0.16081857932827595</c:v>
                </c:pt>
                <c:pt idx="21">
                  <c:v>0.16217162250898906</c:v>
                </c:pt>
                <c:pt idx="22">
                  <c:v>0.18546341466721841</c:v>
                </c:pt>
                <c:pt idx="23">
                  <c:v>0.17403330272826281</c:v>
                </c:pt>
                <c:pt idx="24">
                  <c:v>0.16289069661915581</c:v>
                </c:pt>
                <c:pt idx="25">
                  <c:v>0.17881054249527095</c:v>
                </c:pt>
                <c:pt idx="26">
                  <c:v>0.18601011289588826</c:v>
                </c:pt>
                <c:pt idx="27">
                  <c:v>0.1915467061013483</c:v>
                </c:pt>
                <c:pt idx="28">
                  <c:v>0.2329743659959379</c:v>
                </c:pt>
                <c:pt idx="29">
                  <c:v>0.21334036256345487</c:v>
                </c:pt>
                <c:pt idx="30">
                  <c:v>0.21050696502393854</c:v>
                </c:pt>
                <c:pt idx="31">
                  <c:v>0.22035155581899982</c:v>
                </c:pt>
                <c:pt idx="32">
                  <c:v>0.22661361398358992</c:v>
                </c:pt>
                <c:pt idx="33">
                  <c:v>0.24263274633621471</c:v>
                </c:pt>
                <c:pt idx="34">
                  <c:v>0.24185101193518491</c:v>
                </c:pt>
                <c:pt idx="35">
                  <c:v>0.23941945492088462</c:v>
                </c:pt>
                <c:pt idx="36">
                  <c:v>0.28045189419947553</c:v>
                </c:pt>
                <c:pt idx="37">
                  <c:v>0.24278687137728502</c:v>
                </c:pt>
                <c:pt idx="38">
                  <c:v>0.26831390451173687</c:v>
                </c:pt>
                <c:pt idx="39">
                  <c:v>0.25395261838965738</c:v>
                </c:pt>
                <c:pt idx="40">
                  <c:v>0.30669492087402345</c:v>
                </c:pt>
                <c:pt idx="41">
                  <c:v>0.29769938177392846</c:v>
                </c:pt>
                <c:pt idx="42">
                  <c:v>0.28450569998560377</c:v>
                </c:pt>
                <c:pt idx="43">
                  <c:v>0.31449451254660243</c:v>
                </c:pt>
                <c:pt idx="44">
                  <c:v>0.28781430414383596</c:v>
                </c:pt>
                <c:pt idx="45">
                  <c:v>0.31064899404731461</c:v>
                </c:pt>
                <c:pt idx="46">
                  <c:v>0.29155190249597424</c:v>
                </c:pt>
                <c:pt idx="47">
                  <c:v>0.34664842791706157</c:v>
                </c:pt>
                <c:pt idx="48">
                  <c:v>0.32332225921727092</c:v>
                </c:pt>
                <c:pt idx="49">
                  <c:v>0.34201921927999124</c:v>
                </c:pt>
                <c:pt idx="50">
                  <c:v>0.34406997150043434</c:v>
                </c:pt>
                <c:pt idx="51">
                  <c:v>0.36238334082547313</c:v>
                </c:pt>
                <c:pt idx="52">
                  <c:v>0.3642222413896245</c:v>
                </c:pt>
                <c:pt idx="53">
                  <c:v>0.33682630345091702</c:v>
                </c:pt>
                <c:pt idx="54">
                  <c:v>0.36838771883846599</c:v>
                </c:pt>
                <c:pt idx="55">
                  <c:v>0.37291210327895491</c:v>
                </c:pt>
                <c:pt idx="56">
                  <c:v>0.37673403597370714</c:v>
                </c:pt>
                <c:pt idx="57">
                  <c:v>0.41475146028067555</c:v>
                </c:pt>
                <c:pt idx="58">
                  <c:v>0.37146896049952205</c:v>
                </c:pt>
                <c:pt idx="59">
                  <c:v>0.4086555579850098</c:v>
                </c:pt>
                <c:pt idx="60">
                  <c:v>0.41513731484456523</c:v>
                </c:pt>
                <c:pt idx="61">
                  <c:v>0.41615086488897646</c:v>
                </c:pt>
                <c:pt idx="62">
                  <c:v>0.41645879215287251</c:v>
                </c:pt>
                <c:pt idx="63">
                  <c:v>0.42863242582377398</c:v>
                </c:pt>
                <c:pt idx="64">
                  <c:v>0.43098515918988445</c:v>
                </c:pt>
                <c:pt idx="65">
                  <c:v>0.44231203656717577</c:v>
                </c:pt>
                <c:pt idx="66">
                  <c:v>0.39995841336654525</c:v>
                </c:pt>
                <c:pt idx="67">
                  <c:v>0.42781903166994134</c:v>
                </c:pt>
                <c:pt idx="68">
                  <c:v>0.409218770169198</c:v>
                </c:pt>
                <c:pt idx="69">
                  <c:v>0.45772180769419119</c:v>
                </c:pt>
                <c:pt idx="70">
                  <c:v>0.45045767735234848</c:v>
                </c:pt>
                <c:pt idx="71">
                  <c:v>0.4751652387643901</c:v>
                </c:pt>
                <c:pt idx="72">
                  <c:v>0.4878075833829183</c:v>
                </c:pt>
                <c:pt idx="73">
                  <c:v>0.49118903166524353</c:v>
                </c:pt>
                <c:pt idx="74">
                  <c:v>0.48845090959595272</c:v>
                </c:pt>
                <c:pt idx="75">
                  <c:v>0.45019858775574229</c:v>
                </c:pt>
                <c:pt idx="76">
                  <c:v>0.49108621062747593</c:v>
                </c:pt>
                <c:pt idx="77">
                  <c:v>0.52410235751815826</c:v>
                </c:pt>
                <c:pt idx="78">
                  <c:v>0.49926636468591989</c:v>
                </c:pt>
                <c:pt idx="79">
                  <c:v>0.52515168342461849</c:v>
                </c:pt>
                <c:pt idx="80">
                  <c:v>0.53216125878244402</c:v>
                </c:pt>
                <c:pt idx="81">
                  <c:v>0.51805244424175956</c:v>
                </c:pt>
                <c:pt idx="82">
                  <c:v>0.55079221641897014</c:v>
                </c:pt>
                <c:pt idx="83">
                  <c:v>0.51573907607207847</c:v>
                </c:pt>
                <c:pt idx="84">
                  <c:v>0.53959055230503916</c:v>
                </c:pt>
                <c:pt idx="85">
                  <c:v>0.55589604772379286</c:v>
                </c:pt>
                <c:pt idx="86">
                  <c:v>0.58159569887996554</c:v>
                </c:pt>
                <c:pt idx="87">
                  <c:v>0.55409064918171103</c:v>
                </c:pt>
                <c:pt idx="88">
                  <c:v>0.55244100510594407</c:v>
                </c:pt>
                <c:pt idx="89">
                  <c:v>0.60593291751549971</c:v>
                </c:pt>
                <c:pt idx="90">
                  <c:v>0.58650114476215631</c:v>
                </c:pt>
                <c:pt idx="91">
                  <c:v>0.58978261743700511</c:v>
                </c:pt>
                <c:pt idx="92">
                  <c:v>0.60438411430360728</c:v>
                </c:pt>
                <c:pt idx="93">
                  <c:v>0.58382646737422494</c:v>
                </c:pt>
                <c:pt idx="94">
                  <c:v>0.61536059208458205</c:v>
                </c:pt>
                <c:pt idx="95">
                  <c:v>0.59453294510683108</c:v>
                </c:pt>
                <c:pt idx="96">
                  <c:v>0.64753086694441608</c:v>
                </c:pt>
                <c:pt idx="97">
                  <c:v>0.6277040830859919</c:v>
                </c:pt>
                <c:pt idx="98">
                  <c:v>0.63085554840717672</c:v>
                </c:pt>
                <c:pt idx="99">
                  <c:v>0.62480783250523608</c:v>
                </c:pt>
                <c:pt idx="100">
                  <c:v>0.6003488495745557</c:v>
                </c:pt>
                <c:pt idx="101">
                  <c:v>0.6202316918206241</c:v>
                </c:pt>
                <c:pt idx="102">
                  <c:v>0.64029880414663343</c:v>
                </c:pt>
                <c:pt idx="103">
                  <c:v>0.65394380872652969</c:v>
                </c:pt>
                <c:pt idx="104">
                  <c:v>0.65968387408823803</c:v>
                </c:pt>
                <c:pt idx="105">
                  <c:v>0.65021858449040426</c:v>
                </c:pt>
                <c:pt idx="106">
                  <c:v>0.64259551649093405</c:v>
                </c:pt>
                <c:pt idx="107">
                  <c:v>0.62399715546366219</c:v>
                </c:pt>
                <c:pt idx="108">
                  <c:v>0.67383455196102293</c:v>
                </c:pt>
                <c:pt idx="109">
                  <c:v>0.74460225863081608</c:v>
                </c:pt>
                <c:pt idx="110">
                  <c:v>0.68668793607491863</c:v>
                </c:pt>
                <c:pt idx="111">
                  <c:v>0.69665508213021698</c:v>
                </c:pt>
                <c:pt idx="112">
                  <c:v>0.7520872418931116</c:v>
                </c:pt>
                <c:pt idx="113">
                  <c:v>0.73472783665824137</c:v>
                </c:pt>
                <c:pt idx="114">
                  <c:v>0.71275361825784145</c:v>
                </c:pt>
                <c:pt idx="115">
                  <c:v>0.73326404058916606</c:v>
                </c:pt>
                <c:pt idx="116">
                  <c:v>0.67600420435197972</c:v>
                </c:pt>
                <c:pt idx="117">
                  <c:v>0.74319566349666855</c:v>
                </c:pt>
                <c:pt idx="118">
                  <c:v>0.75935878809673907</c:v>
                </c:pt>
                <c:pt idx="119">
                  <c:v>0.75008164185517145</c:v>
                </c:pt>
                <c:pt idx="120">
                  <c:v>0.78222522034331199</c:v>
                </c:pt>
                <c:pt idx="121">
                  <c:v>0.70955424427424563</c:v>
                </c:pt>
                <c:pt idx="122">
                  <c:v>0.78742394570838026</c:v>
                </c:pt>
                <c:pt idx="123">
                  <c:v>0.75255454725085857</c:v>
                </c:pt>
                <c:pt idx="124">
                  <c:v>0.79212688332208692</c:v>
                </c:pt>
                <c:pt idx="125">
                  <c:v>0.80592603606974678</c:v>
                </c:pt>
                <c:pt idx="126">
                  <c:v>0.74440421608757645</c:v>
                </c:pt>
                <c:pt idx="127">
                  <c:v>0.79924046754200062</c:v>
                </c:pt>
                <c:pt idx="128">
                  <c:v>0.82779666808560548</c:v>
                </c:pt>
                <c:pt idx="129">
                  <c:v>0.79163346542986679</c:v>
                </c:pt>
                <c:pt idx="130">
                  <c:v>0.85901750682860756</c:v>
                </c:pt>
                <c:pt idx="131">
                  <c:v>0.83267322663102961</c:v>
                </c:pt>
                <c:pt idx="132">
                  <c:v>0.86359576722114828</c:v>
                </c:pt>
                <c:pt idx="133">
                  <c:v>0.81311001143987682</c:v>
                </c:pt>
                <c:pt idx="134">
                  <c:v>0.85424738711285764</c:v>
                </c:pt>
                <c:pt idx="135">
                  <c:v>0.80820680571276637</c:v>
                </c:pt>
                <c:pt idx="136">
                  <c:v>0.84271880597936522</c:v>
                </c:pt>
                <c:pt idx="137">
                  <c:v>0.8526580477888428</c:v>
                </c:pt>
                <c:pt idx="138">
                  <c:v>0.91495251092620411</c:v>
                </c:pt>
                <c:pt idx="139">
                  <c:v>0.88227709860081727</c:v>
                </c:pt>
                <c:pt idx="140">
                  <c:v>0.8362790413665665</c:v>
                </c:pt>
                <c:pt idx="141">
                  <c:v>0.93060479377091687</c:v>
                </c:pt>
                <c:pt idx="142">
                  <c:v>0.88991678319575107</c:v>
                </c:pt>
                <c:pt idx="143">
                  <c:v>0.93026081078593059</c:v>
                </c:pt>
                <c:pt idx="144">
                  <c:v>0.89085843423002953</c:v>
                </c:pt>
                <c:pt idx="145">
                  <c:v>0.89898468269821274</c:v>
                </c:pt>
                <c:pt idx="146">
                  <c:v>0.83795138520191637</c:v>
                </c:pt>
                <c:pt idx="147">
                  <c:v>0.89466559545576663</c:v>
                </c:pt>
                <c:pt idx="148">
                  <c:v>0.8980084279702174</c:v>
                </c:pt>
                <c:pt idx="149">
                  <c:v>0.91230991821927221</c:v>
                </c:pt>
                <c:pt idx="150">
                  <c:v>0.9366429040152473</c:v>
                </c:pt>
                <c:pt idx="151">
                  <c:v>0.90071444430770542</c:v>
                </c:pt>
                <c:pt idx="152">
                  <c:v>0.94580506702512113</c:v>
                </c:pt>
                <c:pt idx="153">
                  <c:v>0.90083727309261874</c:v>
                </c:pt>
                <c:pt idx="154">
                  <c:v>0.95855486345230645</c:v>
                </c:pt>
                <c:pt idx="155">
                  <c:v>1.0234934029834717</c:v>
                </c:pt>
                <c:pt idx="156">
                  <c:v>0.96592199199161255</c:v>
                </c:pt>
                <c:pt idx="157">
                  <c:v>0.90267507009849679</c:v>
                </c:pt>
                <c:pt idx="158">
                  <c:v>0.92804188581225422</c:v>
                </c:pt>
                <c:pt idx="159">
                  <c:v>0.98722582071177645</c:v>
                </c:pt>
                <c:pt idx="160">
                  <c:v>0.98527035333006008</c:v>
                </c:pt>
                <c:pt idx="161">
                  <c:v>1.0206739481292133</c:v>
                </c:pt>
                <c:pt idx="162">
                  <c:v>0.98240207941223967</c:v>
                </c:pt>
                <c:pt idx="163">
                  <c:v>1.0251418651457613</c:v>
                </c:pt>
                <c:pt idx="164">
                  <c:v>0.96019247854137701</c:v>
                </c:pt>
                <c:pt idx="165">
                  <c:v>1.0733567063820018</c:v>
                </c:pt>
                <c:pt idx="166">
                  <c:v>0.97761056136724644</c:v>
                </c:pt>
                <c:pt idx="167">
                  <c:v>1.0035311962143481</c:v>
                </c:pt>
                <c:pt idx="168">
                  <c:v>1.0036138159887993</c:v>
                </c:pt>
                <c:pt idx="169">
                  <c:v>0.97026077681172951</c:v>
                </c:pt>
                <c:pt idx="170">
                  <c:v>0.98362038154991693</c:v>
                </c:pt>
                <c:pt idx="171">
                  <c:v>1.0951635730383553</c:v>
                </c:pt>
                <c:pt idx="172">
                  <c:v>1.008258780004905</c:v>
                </c:pt>
                <c:pt idx="173">
                  <c:v>0.98357745298628929</c:v>
                </c:pt>
                <c:pt idx="174">
                  <c:v>1.0610368363918896</c:v>
                </c:pt>
                <c:pt idx="175">
                  <c:v>0.98427610597926973</c:v>
                </c:pt>
                <c:pt idx="176">
                  <c:v>1.0433181623850518</c:v>
                </c:pt>
                <c:pt idx="177">
                  <c:v>1.0327274442613374</c:v>
                </c:pt>
                <c:pt idx="178">
                  <c:v>1.178366416089232</c:v>
                </c:pt>
                <c:pt idx="179">
                  <c:v>1.1821444023746932</c:v>
                </c:pt>
                <c:pt idx="180">
                  <c:v>1.1425403274175372</c:v>
                </c:pt>
                <c:pt idx="181">
                  <c:v>1.1292788488268166</c:v>
                </c:pt>
                <c:pt idx="182">
                  <c:v>1.0417224311247568</c:v>
                </c:pt>
                <c:pt idx="183">
                  <c:v>1.1522340399708384</c:v>
                </c:pt>
                <c:pt idx="184">
                  <c:v>1.0091121033204871</c:v>
                </c:pt>
                <c:pt idx="185">
                  <c:v>1.1349176482508023</c:v>
                </c:pt>
                <c:pt idx="186">
                  <c:v>1.133969923724246</c:v>
                </c:pt>
                <c:pt idx="187">
                  <c:v>1.0703100945112201</c:v>
                </c:pt>
                <c:pt idx="188">
                  <c:v>1.1494192105175141</c:v>
                </c:pt>
                <c:pt idx="189">
                  <c:v>1.1544583247812423</c:v>
                </c:pt>
                <c:pt idx="190">
                  <c:v>1.1809268810536167</c:v>
                </c:pt>
                <c:pt idx="191">
                  <c:v>1.1340214073582959</c:v>
                </c:pt>
                <c:pt idx="192">
                  <c:v>1.1755460133184494</c:v>
                </c:pt>
                <c:pt idx="193">
                  <c:v>1.2039618319956591</c:v>
                </c:pt>
                <c:pt idx="194">
                  <c:v>1.1674300498927686</c:v>
                </c:pt>
                <c:pt idx="195">
                  <c:v>1.2339364474617085</c:v>
                </c:pt>
                <c:pt idx="196">
                  <c:v>1.2569654457529513</c:v>
                </c:pt>
                <c:pt idx="197">
                  <c:v>1.1253280726439439</c:v>
                </c:pt>
                <c:pt idx="198">
                  <c:v>1.1180515722805033</c:v>
                </c:pt>
                <c:pt idx="199">
                  <c:v>1.2499672026852975</c:v>
                </c:pt>
                <c:pt idx="200">
                  <c:v>1.1908355512053548</c:v>
                </c:pt>
                <c:pt idx="201">
                  <c:v>1.2214585122184229</c:v>
                </c:pt>
                <c:pt idx="202">
                  <c:v>1.154423394179851</c:v>
                </c:pt>
                <c:pt idx="203">
                  <c:v>1.1661556183761483</c:v>
                </c:pt>
                <c:pt idx="204">
                  <c:v>1.1550358012533255</c:v>
                </c:pt>
                <c:pt idx="205">
                  <c:v>1.2156673306098997</c:v>
                </c:pt>
                <c:pt idx="206">
                  <c:v>1.1839984442189488</c:v>
                </c:pt>
                <c:pt idx="207">
                  <c:v>1.3016788872046623</c:v>
                </c:pt>
                <c:pt idx="208">
                  <c:v>1.2290055240706255</c:v>
                </c:pt>
                <c:pt idx="209">
                  <c:v>1.3652785830612308</c:v>
                </c:pt>
                <c:pt idx="210">
                  <c:v>1.2746253884365226</c:v>
                </c:pt>
                <c:pt idx="211">
                  <c:v>1.2323983649350936</c:v>
                </c:pt>
                <c:pt idx="212">
                  <c:v>1.2029319332266402</c:v>
                </c:pt>
                <c:pt idx="213">
                  <c:v>1.3054331964931234</c:v>
                </c:pt>
                <c:pt idx="214">
                  <c:v>1.2810668358986961</c:v>
                </c:pt>
                <c:pt idx="215">
                  <c:v>1.305063725538044</c:v>
                </c:pt>
                <c:pt idx="216">
                  <c:v>1.2184588122825908</c:v>
                </c:pt>
                <c:pt idx="217">
                  <c:v>1.2266291156208637</c:v>
                </c:pt>
                <c:pt idx="218">
                  <c:v>1.237058713347521</c:v>
                </c:pt>
                <c:pt idx="219">
                  <c:v>1.2944040736766587</c:v>
                </c:pt>
                <c:pt idx="220">
                  <c:v>1.2849001835978651</c:v>
                </c:pt>
                <c:pt idx="221">
                  <c:v>1.3613926245484977</c:v>
                </c:pt>
                <c:pt idx="222">
                  <c:v>1.3845235884537397</c:v>
                </c:pt>
                <c:pt idx="223">
                  <c:v>1.2464905981791639</c:v>
                </c:pt>
                <c:pt idx="224">
                  <c:v>1.2100323605605905</c:v>
                </c:pt>
                <c:pt idx="225">
                  <c:v>1.3994042367257626</c:v>
                </c:pt>
                <c:pt idx="226">
                  <c:v>1.4143789204298707</c:v>
                </c:pt>
                <c:pt idx="227">
                  <c:v>1.2920392521765758</c:v>
                </c:pt>
                <c:pt idx="228">
                  <c:v>1.2717855142102339</c:v>
                </c:pt>
                <c:pt idx="229">
                  <c:v>1.3437160589863977</c:v>
                </c:pt>
                <c:pt idx="230">
                  <c:v>1.444355817509885</c:v>
                </c:pt>
                <c:pt idx="231">
                  <c:v>1.3752780530569211</c:v>
                </c:pt>
                <c:pt idx="232">
                  <c:v>1.3220009391266874</c:v>
                </c:pt>
                <c:pt idx="233">
                  <c:v>1.2856956410785219</c:v>
                </c:pt>
                <c:pt idx="234">
                  <c:v>1.3375196297769383</c:v>
                </c:pt>
                <c:pt idx="235">
                  <c:v>1.4869060086169876</c:v>
                </c:pt>
                <c:pt idx="236">
                  <c:v>1.2327893386672863</c:v>
                </c:pt>
                <c:pt idx="237">
                  <c:v>1.4334198702362013</c:v>
                </c:pt>
                <c:pt idx="238">
                  <c:v>1.4888954801887948</c:v>
                </c:pt>
                <c:pt idx="239">
                  <c:v>1.5509657115145055</c:v>
                </c:pt>
                <c:pt idx="240">
                  <c:v>1.4213891511792776</c:v>
                </c:pt>
                <c:pt idx="241">
                  <c:v>1.3882355812166236</c:v>
                </c:pt>
                <c:pt idx="242">
                  <c:v>1.4963790389006786</c:v>
                </c:pt>
                <c:pt idx="243">
                  <c:v>1.406476001548838</c:v>
                </c:pt>
                <c:pt idx="244">
                  <c:v>1.3815759665864518</c:v>
                </c:pt>
                <c:pt idx="245">
                  <c:v>1.3804713042498851</c:v>
                </c:pt>
                <c:pt idx="246">
                  <c:v>1.4973404211954677</c:v>
                </c:pt>
                <c:pt idx="247">
                  <c:v>1.6032435639469551</c:v>
                </c:pt>
                <c:pt idx="248">
                  <c:v>1.5344069465798313</c:v>
                </c:pt>
                <c:pt idx="249">
                  <c:v>1.5646034408747862</c:v>
                </c:pt>
                <c:pt idx="250">
                  <c:v>1.562504980431374</c:v>
                </c:pt>
                <c:pt idx="251">
                  <c:v>1.5675928922513458</c:v>
                </c:pt>
                <c:pt idx="252">
                  <c:v>1.5280201698938916</c:v>
                </c:pt>
                <c:pt idx="253">
                  <c:v>1.5411584178283029</c:v>
                </c:pt>
                <c:pt idx="254">
                  <c:v>1.59287931237276</c:v>
                </c:pt>
                <c:pt idx="255">
                  <c:v>1.4283320642640003</c:v>
                </c:pt>
                <c:pt idx="256">
                  <c:v>1.5125000083924354</c:v>
                </c:pt>
                <c:pt idx="257">
                  <c:v>1.7451978931030703</c:v>
                </c:pt>
                <c:pt idx="258">
                  <c:v>1.5226195626600598</c:v>
                </c:pt>
                <c:pt idx="259">
                  <c:v>1.4741875849054473</c:v>
                </c:pt>
                <c:pt idx="260">
                  <c:v>1.5080606109600534</c:v>
                </c:pt>
                <c:pt idx="261">
                  <c:v>1.4673683832643889</c:v>
                </c:pt>
                <c:pt idx="262">
                  <c:v>1.5344419186682874</c:v>
                </c:pt>
                <c:pt idx="263">
                  <c:v>1.4674632006208601</c:v>
                </c:pt>
                <c:pt idx="264">
                  <c:v>1.4248826534131709</c:v>
                </c:pt>
                <c:pt idx="265">
                  <c:v>1.5132985071902958</c:v>
                </c:pt>
                <c:pt idx="266">
                  <c:v>1.5995159913744332</c:v>
                </c:pt>
                <c:pt idx="267">
                  <c:v>1.4733255287939662</c:v>
                </c:pt>
                <c:pt idx="268">
                  <c:v>1.4965797562820806</c:v>
                </c:pt>
                <c:pt idx="269">
                  <c:v>1.6124091616152501</c:v>
                </c:pt>
                <c:pt idx="270">
                  <c:v>1.6394141887108176</c:v>
                </c:pt>
                <c:pt idx="271">
                  <c:v>1.5641286845033968</c:v>
                </c:pt>
                <c:pt idx="272">
                  <c:v>1.591311535608698</c:v>
                </c:pt>
                <c:pt idx="273">
                  <c:v>1.5748835036991229</c:v>
                </c:pt>
                <c:pt idx="274">
                  <c:v>1.702133256488902</c:v>
                </c:pt>
                <c:pt idx="275">
                  <c:v>1.6337334318462693</c:v>
                </c:pt>
                <c:pt idx="276">
                  <c:v>1.673030417415593</c:v>
                </c:pt>
                <c:pt idx="277">
                  <c:v>1.7276313208225011</c:v>
                </c:pt>
                <c:pt idx="278">
                  <c:v>1.5435739735820497</c:v>
                </c:pt>
                <c:pt idx="279">
                  <c:v>1.5718333120738444</c:v>
                </c:pt>
                <c:pt idx="280">
                  <c:v>1.8517134415325089</c:v>
                </c:pt>
                <c:pt idx="281">
                  <c:v>1.7455285795052906</c:v>
                </c:pt>
                <c:pt idx="282">
                  <c:v>1.7137228561935181</c:v>
                </c:pt>
                <c:pt idx="283">
                  <c:v>1.7248137415322127</c:v>
                </c:pt>
                <c:pt idx="284">
                  <c:v>1.7644679928441207</c:v>
                </c:pt>
                <c:pt idx="285">
                  <c:v>1.8447010868125273</c:v>
                </c:pt>
                <c:pt idx="286">
                  <c:v>1.6761834803068771</c:v>
                </c:pt>
                <c:pt idx="287">
                  <c:v>1.8282243762660111</c:v>
                </c:pt>
                <c:pt idx="288">
                  <c:v>1.8073403846891452</c:v>
                </c:pt>
                <c:pt idx="289">
                  <c:v>1.6898046644091613</c:v>
                </c:pt>
                <c:pt idx="290">
                  <c:v>1.6707685242706094</c:v>
                </c:pt>
                <c:pt idx="291">
                  <c:v>1.7371554483088705</c:v>
                </c:pt>
                <c:pt idx="292">
                  <c:v>1.8234500963054785</c:v>
                </c:pt>
                <c:pt idx="293">
                  <c:v>1.6841863549724316</c:v>
                </c:pt>
                <c:pt idx="294">
                  <c:v>1.8549265452488155</c:v>
                </c:pt>
                <c:pt idx="295">
                  <c:v>1.7358428399145256</c:v>
                </c:pt>
                <c:pt idx="296">
                  <c:v>1.8336540320616677</c:v>
                </c:pt>
                <c:pt idx="297">
                  <c:v>1.7256352923517089</c:v>
                </c:pt>
                <c:pt idx="298">
                  <c:v>1.8787392334539794</c:v>
                </c:pt>
                <c:pt idx="299">
                  <c:v>1.992026333147914</c:v>
                </c:pt>
                <c:pt idx="300">
                  <c:v>1.8368943684145782</c:v>
                </c:pt>
                <c:pt idx="301">
                  <c:v>1.8755606261020645</c:v>
                </c:pt>
                <c:pt idx="302">
                  <c:v>1.6234344026432952</c:v>
                </c:pt>
                <c:pt idx="303">
                  <c:v>1.6847766183148085</c:v>
                </c:pt>
                <c:pt idx="304">
                  <c:v>1.6731068981577533</c:v>
                </c:pt>
                <c:pt idx="305">
                  <c:v>1.7637801314606276</c:v>
                </c:pt>
                <c:pt idx="306">
                  <c:v>1.814146420264839</c:v>
                </c:pt>
                <c:pt idx="307">
                  <c:v>1.7574383190767078</c:v>
                </c:pt>
                <c:pt idx="308">
                  <c:v>1.8449180416358519</c:v>
                </c:pt>
                <c:pt idx="309">
                  <c:v>1.9201714275047383</c:v>
                </c:pt>
                <c:pt idx="310">
                  <c:v>2.0285815030476559</c:v>
                </c:pt>
                <c:pt idx="311">
                  <c:v>2.0394688978925113</c:v>
                </c:pt>
                <c:pt idx="312">
                  <c:v>1.8185031653190034</c:v>
                </c:pt>
                <c:pt idx="313">
                  <c:v>1.9817660168104865</c:v>
                </c:pt>
                <c:pt idx="314">
                  <c:v>1.7296049977675638</c:v>
                </c:pt>
                <c:pt idx="315">
                  <c:v>1.9681584570569395</c:v>
                </c:pt>
                <c:pt idx="316">
                  <c:v>1.9704490334851767</c:v>
                </c:pt>
                <c:pt idx="317">
                  <c:v>1.8133990692871649</c:v>
                </c:pt>
                <c:pt idx="318">
                  <c:v>1.809351050136021</c:v>
                </c:pt>
                <c:pt idx="319">
                  <c:v>1.8614627059303899</c:v>
                </c:pt>
                <c:pt idx="320">
                  <c:v>1.9305451861573377</c:v>
                </c:pt>
                <c:pt idx="321">
                  <c:v>1.7169299627918821</c:v>
                </c:pt>
                <c:pt idx="322">
                  <c:v>2.0145932685843739</c:v>
                </c:pt>
                <c:pt idx="323">
                  <c:v>1.9467070097434409</c:v>
                </c:pt>
                <c:pt idx="324">
                  <c:v>1.8677792520956524</c:v>
                </c:pt>
                <c:pt idx="325">
                  <c:v>1.8659955912568567</c:v>
                </c:pt>
                <c:pt idx="326">
                  <c:v>1.8058243820631976</c:v>
                </c:pt>
                <c:pt idx="327">
                  <c:v>2.0956129450224772</c:v>
                </c:pt>
                <c:pt idx="328">
                  <c:v>2.1514788022277895</c:v>
                </c:pt>
                <c:pt idx="329">
                  <c:v>1.798345476443947</c:v>
                </c:pt>
                <c:pt idx="330">
                  <c:v>1.9830657869625867</c:v>
                </c:pt>
                <c:pt idx="331">
                  <c:v>1.7438371292270969</c:v>
                </c:pt>
                <c:pt idx="332">
                  <c:v>1.8767724264034042</c:v>
                </c:pt>
                <c:pt idx="333">
                  <c:v>1.9747131521477346</c:v>
                </c:pt>
                <c:pt idx="334">
                  <c:v>2.0644442879298079</c:v>
                </c:pt>
                <c:pt idx="335">
                  <c:v>1.9708196014363151</c:v>
                </c:pt>
                <c:pt idx="336">
                  <c:v>2.2493834701281621</c:v>
                </c:pt>
                <c:pt idx="337">
                  <c:v>1.9982535687291605</c:v>
                </c:pt>
                <c:pt idx="338">
                  <c:v>1.9041645509118603</c:v>
                </c:pt>
                <c:pt idx="339">
                  <c:v>1.9567549858401978</c:v>
                </c:pt>
                <c:pt idx="340">
                  <c:v>2.018909392709634</c:v>
                </c:pt>
                <c:pt idx="341">
                  <c:v>2.3191862066267843</c:v>
                </c:pt>
                <c:pt idx="342">
                  <c:v>1.8933678948260442</c:v>
                </c:pt>
                <c:pt idx="343">
                  <c:v>1.8736738151240349</c:v>
                </c:pt>
                <c:pt idx="344">
                  <c:v>2.0497489899078301</c:v>
                </c:pt>
                <c:pt idx="345">
                  <c:v>2.2712891606854608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34D-42FD-BEA1-7116225405D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6700640"/>
        <c:axId val="486709376"/>
      </c:scatterChart>
      <c:valAx>
        <c:axId val="4867006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9376"/>
        <c:crosses val="autoZero"/>
        <c:crossBetween val="midCat"/>
      </c:valAx>
      <c:valAx>
        <c:axId val="486709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06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25% Completion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Normalised0.90x10!$H$1</c:f>
              <c:strCache>
                <c:ptCount val="1"/>
                <c:pt idx="0">
                  <c:v>ln(B0A/A0B)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4852690288713911"/>
                  <c:y val="-3.6885389326334207E-2"/>
                </c:manualLayout>
              </c:layout>
              <c:numFmt formatCode="0.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Normalised0.90x10!$A$2:$A$38</c:f>
              <c:numCache>
                <c:formatCode>General</c:formatCode>
                <c:ptCount val="37"/>
                <c:pt idx="0">
                  <c:v>0</c:v>
                </c:pt>
                <c:pt idx="1">
                  <c:v>120</c:v>
                </c:pt>
                <c:pt idx="2">
                  <c:v>320</c:v>
                </c:pt>
                <c:pt idx="3">
                  <c:v>520</c:v>
                </c:pt>
                <c:pt idx="4">
                  <c:v>720</c:v>
                </c:pt>
                <c:pt idx="5">
                  <c:v>920</c:v>
                </c:pt>
                <c:pt idx="6">
                  <c:v>1120</c:v>
                </c:pt>
                <c:pt idx="7">
                  <c:v>1320</c:v>
                </c:pt>
                <c:pt idx="8">
                  <c:v>1520</c:v>
                </c:pt>
                <c:pt idx="9">
                  <c:v>1720</c:v>
                </c:pt>
                <c:pt idx="10">
                  <c:v>1920</c:v>
                </c:pt>
                <c:pt idx="11">
                  <c:v>2120</c:v>
                </c:pt>
                <c:pt idx="12">
                  <c:v>2320</c:v>
                </c:pt>
                <c:pt idx="13">
                  <c:v>2520</c:v>
                </c:pt>
                <c:pt idx="14">
                  <c:v>2720</c:v>
                </c:pt>
                <c:pt idx="15">
                  <c:v>2920</c:v>
                </c:pt>
                <c:pt idx="16">
                  <c:v>3120</c:v>
                </c:pt>
                <c:pt idx="17">
                  <c:v>3320</c:v>
                </c:pt>
                <c:pt idx="18">
                  <c:v>3520</c:v>
                </c:pt>
                <c:pt idx="19">
                  <c:v>3720</c:v>
                </c:pt>
                <c:pt idx="20">
                  <c:v>3920</c:v>
                </c:pt>
                <c:pt idx="21">
                  <c:v>4120</c:v>
                </c:pt>
                <c:pt idx="22">
                  <c:v>4320</c:v>
                </c:pt>
                <c:pt idx="23">
                  <c:v>4520</c:v>
                </c:pt>
                <c:pt idx="24">
                  <c:v>4720</c:v>
                </c:pt>
                <c:pt idx="25">
                  <c:v>4920</c:v>
                </c:pt>
                <c:pt idx="26">
                  <c:v>5120</c:v>
                </c:pt>
                <c:pt idx="27">
                  <c:v>5320</c:v>
                </c:pt>
                <c:pt idx="28">
                  <c:v>5520</c:v>
                </c:pt>
                <c:pt idx="29">
                  <c:v>5720</c:v>
                </c:pt>
                <c:pt idx="30">
                  <c:v>5920</c:v>
                </c:pt>
                <c:pt idx="31">
                  <c:v>6120</c:v>
                </c:pt>
                <c:pt idx="32">
                  <c:v>6320</c:v>
                </c:pt>
                <c:pt idx="33">
                  <c:v>6520</c:v>
                </c:pt>
                <c:pt idx="34">
                  <c:v>6720</c:v>
                </c:pt>
                <c:pt idx="35">
                  <c:v>6920</c:v>
                </c:pt>
                <c:pt idx="36">
                  <c:v>7120</c:v>
                </c:pt>
              </c:numCache>
            </c:numRef>
          </c:xVal>
          <c:yVal>
            <c:numRef>
              <c:f>Normalised0.90x10!$H$2:$H$38</c:f>
              <c:numCache>
                <c:formatCode>General</c:formatCode>
                <c:ptCount val="37"/>
                <c:pt idx="0">
                  <c:v>0</c:v>
                </c:pt>
                <c:pt idx="1">
                  <c:v>1.2501071529875712E-2</c:v>
                </c:pt>
                <c:pt idx="2">
                  <c:v>2.228805689858632E-2</c:v>
                </c:pt>
                <c:pt idx="3">
                  <c:v>7.4875737369576546E-3</c:v>
                </c:pt>
                <c:pt idx="4">
                  <c:v>3.1835669767642544E-2</c:v>
                </c:pt>
                <c:pt idx="5">
                  <c:v>2.3935315565408496E-2</c:v>
                </c:pt>
                <c:pt idx="6">
                  <c:v>5.0216085035334888E-2</c:v>
                </c:pt>
                <c:pt idx="7">
                  <c:v>5.7955197709464668E-2</c:v>
                </c:pt>
                <c:pt idx="8">
                  <c:v>6.9272199167771983E-2</c:v>
                </c:pt>
                <c:pt idx="9">
                  <c:v>7.2465323809885129E-2</c:v>
                </c:pt>
                <c:pt idx="10">
                  <c:v>7.6141051169599863E-2</c:v>
                </c:pt>
                <c:pt idx="11">
                  <c:v>8.73290209285532E-2</c:v>
                </c:pt>
                <c:pt idx="12">
                  <c:v>0.10004863431601337</c:v>
                </c:pt>
                <c:pt idx="13">
                  <c:v>9.4062724374491841E-2</c:v>
                </c:pt>
                <c:pt idx="14">
                  <c:v>0.12274716239302944</c:v>
                </c:pt>
                <c:pt idx="15">
                  <c:v>0.11147127472448697</c:v>
                </c:pt>
                <c:pt idx="16">
                  <c:v>0.12413755279378738</c:v>
                </c:pt>
                <c:pt idx="17">
                  <c:v>0.14954154025670383</c:v>
                </c:pt>
                <c:pt idx="18">
                  <c:v>0.12736193085346631</c:v>
                </c:pt>
                <c:pt idx="19">
                  <c:v>0.14923937876551768</c:v>
                </c:pt>
                <c:pt idx="20">
                  <c:v>0.16081857932827595</c:v>
                </c:pt>
                <c:pt idx="21">
                  <c:v>0.16217162250898906</c:v>
                </c:pt>
                <c:pt idx="22">
                  <c:v>0.18546341466721841</c:v>
                </c:pt>
                <c:pt idx="23">
                  <c:v>0.17403330272826281</c:v>
                </c:pt>
                <c:pt idx="24">
                  <c:v>0.16289069661915581</c:v>
                </c:pt>
                <c:pt idx="25">
                  <c:v>0.17881054249527095</c:v>
                </c:pt>
                <c:pt idx="26">
                  <c:v>0.18601011289588826</c:v>
                </c:pt>
                <c:pt idx="27">
                  <c:v>0.1915467061013483</c:v>
                </c:pt>
                <c:pt idx="28">
                  <c:v>0.2329743659959379</c:v>
                </c:pt>
                <c:pt idx="29">
                  <c:v>0.21334036256345487</c:v>
                </c:pt>
                <c:pt idx="30">
                  <c:v>0.21050696502393854</c:v>
                </c:pt>
                <c:pt idx="31">
                  <c:v>0.22035155581899982</c:v>
                </c:pt>
                <c:pt idx="32">
                  <c:v>0.22661361398358992</c:v>
                </c:pt>
                <c:pt idx="33">
                  <c:v>0.24263274633621471</c:v>
                </c:pt>
                <c:pt idx="34">
                  <c:v>0.24185101193518491</c:v>
                </c:pt>
                <c:pt idx="35">
                  <c:v>0.23941945492088462</c:v>
                </c:pt>
                <c:pt idx="36">
                  <c:v>0.28045189419947553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623-454B-AA23-90CC319D06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6700640"/>
        <c:axId val="486709376"/>
      </c:scatterChart>
      <c:valAx>
        <c:axId val="4867006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9376"/>
        <c:crosses val="autoZero"/>
        <c:crossBetween val="midCat"/>
      </c:valAx>
      <c:valAx>
        <c:axId val="486709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06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.xml"/><Relationship Id="rId2" Type="http://schemas.openxmlformats.org/officeDocument/2006/relationships/chart" Target="../charts/chart1.xml"/><Relationship Id="rId1" Type="http://schemas.openxmlformats.org/officeDocument/2006/relationships/image" Target="../media/image1.png"/><Relationship Id="rId5" Type="http://schemas.openxmlformats.org/officeDocument/2006/relationships/chart" Target="../charts/chart4.xml"/><Relationship Id="rId4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493122</xdr:colOff>
      <xdr:row>12</xdr:row>
      <xdr:rowOff>39077</xdr:rowOff>
    </xdr:from>
    <xdr:to>
      <xdr:col>12</xdr:col>
      <xdr:colOff>497593</xdr:colOff>
      <xdr:row>21</xdr:row>
      <xdr:rowOff>133085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6BC16A3-80A5-4365-A806-CA38830F8D6D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37675" t="47321" r="37641" b="29335"/>
        <a:stretch/>
      </xdr:blipFill>
      <xdr:spPr>
        <a:xfrm>
          <a:off x="5895702" y="2538437"/>
          <a:ext cx="3258211" cy="1739928"/>
        </a:xfrm>
        <a:prstGeom prst="rect">
          <a:avLst/>
        </a:prstGeom>
      </xdr:spPr>
    </xdr:pic>
    <xdr:clientData/>
  </xdr:twoCellAnchor>
  <xdr:twoCellAnchor>
    <xdr:from>
      <xdr:col>18</xdr:col>
      <xdr:colOff>674076</xdr:colOff>
      <xdr:row>0</xdr:row>
      <xdr:rowOff>59595</xdr:rowOff>
    </xdr:from>
    <xdr:to>
      <xdr:col>24</xdr:col>
      <xdr:colOff>488461</xdr:colOff>
      <xdr:row>12</xdr:row>
      <xdr:rowOff>126024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4B60D75D-EE5C-42E5-957E-59FA617DA6B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13</xdr:col>
      <xdr:colOff>48845</xdr:colOff>
      <xdr:row>13</xdr:row>
      <xdr:rowOff>48847</xdr:rowOff>
    </xdr:from>
    <xdr:to>
      <xdr:col>18</xdr:col>
      <xdr:colOff>615460</xdr:colOff>
      <xdr:row>27</xdr:row>
      <xdr:rowOff>46893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10AACBA6-50DB-4190-B07B-8AD032AB8FE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18</xdr:col>
      <xdr:colOff>683845</xdr:colOff>
      <xdr:row>13</xdr:row>
      <xdr:rowOff>48848</xdr:rowOff>
    </xdr:from>
    <xdr:to>
      <xdr:col>24</xdr:col>
      <xdr:colOff>498230</xdr:colOff>
      <xdr:row>27</xdr:row>
      <xdr:rowOff>46894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178957CA-6B3E-4A81-B2EE-4B5241E3F5D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13</xdr:col>
      <xdr:colOff>39076</xdr:colOff>
      <xdr:row>0</xdr:row>
      <xdr:rowOff>58615</xdr:rowOff>
    </xdr:from>
    <xdr:to>
      <xdr:col>18</xdr:col>
      <xdr:colOff>605690</xdr:colOff>
      <xdr:row>12</xdr:row>
      <xdr:rowOff>125044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2BE0DB11-58D1-4074-B4AA-61F2FC7459C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217B4B-17BF-424B-89C7-F6CDA5BAB0FC}">
  <dimension ref="A1:U752"/>
  <sheetViews>
    <sheetView tabSelected="1" zoomScale="78" workbookViewId="0">
      <selection activeCell="J7" sqref="J7"/>
    </sheetView>
  </sheetViews>
  <sheetFormatPr defaultColWidth="11" defaultRowHeight="14.4" x14ac:dyDescent="0.3"/>
  <cols>
    <col min="1" max="1" width="9.33203125" style="2" customWidth="1"/>
    <col min="2" max="2" width="11.88671875" customWidth="1"/>
    <col min="4" max="4" width="6.77734375" customWidth="1"/>
    <col min="6" max="6" width="6.77734375" customWidth="1"/>
    <col min="9" max="9" width="15.44140625" customWidth="1"/>
    <col min="10" max="13" width="10.6640625" customWidth="1"/>
  </cols>
  <sheetData>
    <row r="1" spans="1:21" ht="37.799999999999997" customHeight="1" x14ac:dyDescent="0.3">
      <c r="A1" s="1" t="s">
        <v>0</v>
      </c>
      <c r="B1" s="1" t="s">
        <v>15</v>
      </c>
      <c r="C1" s="1" t="s">
        <v>1</v>
      </c>
      <c r="D1" s="1" t="s">
        <v>13</v>
      </c>
      <c r="E1" s="1" t="s">
        <v>14</v>
      </c>
      <c r="F1" s="1" t="s">
        <v>3</v>
      </c>
      <c r="G1" s="1" t="s">
        <v>2</v>
      </c>
      <c r="H1" s="1" t="s">
        <v>4</v>
      </c>
      <c r="J1" s="4">
        <v>0.25</v>
      </c>
      <c r="K1" s="3">
        <v>0.5</v>
      </c>
      <c r="L1" s="4">
        <v>0.75</v>
      </c>
      <c r="M1" s="4">
        <v>0.9</v>
      </c>
      <c r="T1" s="7"/>
    </row>
    <row r="2" spans="1:21" x14ac:dyDescent="0.3">
      <c r="A2" s="1">
        <v>0</v>
      </c>
      <c r="B2" s="1">
        <v>0</v>
      </c>
      <c r="C2" s="1">
        <f>B2/$J$27</f>
        <v>0</v>
      </c>
      <c r="D2" s="1">
        <f>$J$28</f>
        <v>100</v>
      </c>
      <c r="E2" s="1">
        <f>D2-(F2*C2)</f>
        <v>100</v>
      </c>
      <c r="F2" s="1">
        <v>5</v>
      </c>
      <c r="G2" s="1">
        <f>F2-(F2*C2)</f>
        <v>5</v>
      </c>
      <c r="H2" s="1">
        <f>LN((F2*E2)/(D2*G2))</f>
        <v>0</v>
      </c>
      <c r="I2" s="14" t="s">
        <v>8</v>
      </c>
      <c r="J2" s="17">
        <f>(D2-(F2*0.25))</f>
        <v>98.75</v>
      </c>
      <c r="K2" s="17">
        <f>(D2-(F2*0.5))</f>
        <v>97.5</v>
      </c>
      <c r="L2" s="17">
        <f>(D2-(F2*0.75))</f>
        <v>96.25</v>
      </c>
      <c r="M2" s="17">
        <f>(D2-(F2*0.9))</f>
        <v>95.5</v>
      </c>
      <c r="T2" s="8"/>
      <c r="U2" s="5"/>
    </row>
    <row r="3" spans="1:21" ht="15" customHeight="1" x14ac:dyDescent="0.3">
      <c r="A3" s="2">
        <v>120</v>
      </c>
      <c r="B3">
        <v>1.1761711593139264E-2</v>
      </c>
      <c r="C3" s="15">
        <f t="shared" ref="C3:C66" si="0">B3/$J$27</f>
        <v>1.3068568436821405E-2</v>
      </c>
      <c r="D3" s="15">
        <f t="shared" ref="D3:D66" si="1">$J$28</f>
        <v>100</v>
      </c>
      <c r="E3" s="2">
        <f>D3-(F3*C3)</f>
        <v>99.934657157815892</v>
      </c>
      <c r="F3" s="2">
        <v>5</v>
      </c>
      <c r="G3" s="2">
        <f>F3-(F3*C3)</f>
        <v>4.9346571578158933</v>
      </c>
      <c r="H3" s="2">
        <f>LN((F3*E3)/(D3*G3))</f>
        <v>1.2501071529875712E-2</v>
      </c>
      <c r="I3" s="9" t="s">
        <v>7</v>
      </c>
      <c r="J3" s="18">
        <f>3.6*10^-5</f>
        <v>3.6000000000000001E-5</v>
      </c>
      <c r="K3" s="18">
        <f>3.07*10^-5</f>
        <v>3.0700000000000001E-5</v>
      </c>
      <c r="L3" s="18">
        <f>2.91*10^-5</f>
        <v>2.9100000000000003E-5</v>
      </c>
      <c r="M3" s="18">
        <f>2.91*10^-5</f>
        <v>2.9100000000000003E-5</v>
      </c>
    </row>
    <row r="4" spans="1:21" x14ac:dyDescent="0.3">
      <c r="A4" s="2">
        <v>320</v>
      </c>
      <c r="B4">
        <v>2.085723751569955E-2</v>
      </c>
      <c r="C4" s="15">
        <f t="shared" si="0"/>
        <v>2.3174708350777277E-2</v>
      </c>
      <c r="D4" s="15">
        <f t="shared" si="1"/>
        <v>100</v>
      </c>
      <c r="E4" s="2">
        <f t="shared" ref="E4:E67" si="2">D4-(F4*C4)</f>
        <v>99.884126458246115</v>
      </c>
      <c r="F4" s="2">
        <v>5</v>
      </c>
      <c r="G4" s="2">
        <f t="shared" ref="G4:G67" si="3">F4-(F4*C4)</f>
        <v>4.8841264582461132</v>
      </c>
      <c r="H4" s="2">
        <f t="shared" ref="H4:H67" si="4">LN((F4*E4)/(D4*G4))</f>
        <v>2.228805689858632E-2</v>
      </c>
      <c r="I4" s="10" t="s">
        <v>9</v>
      </c>
      <c r="J4" s="11">
        <f>J3/((D2*10^-9)-(F2*10^-9))</f>
        <v>378.9473684210526</v>
      </c>
      <c r="K4" s="11">
        <f>K3/((D2*10^-9)-(F2*10^-9))</f>
        <v>323.15789473684208</v>
      </c>
      <c r="L4" s="11">
        <f>L3/((D2*10^-9)-(F2*10^-9))</f>
        <v>306.31578947368422</v>
      </c>
      <c r="M4" s="11">
        <f>M3/((D2*10^-9)-(F2*10^-9))</f>
        <v>306.31578947368422</v>
      </c>
    </row>
    <row r="5" spans="1:21" x14ac:dyDescent="0.3">
      <c r="A5" s="2">
        <v>520</v>
      </c>
      <c r="B5">
        <v>7.0642270537430423E-3</v>
      </c>
      <c r="C5" s="15">
        <f t="shared" si="0"/>
        <v>7.8491411708256024E-3</v>
      </c>
      <c r="D5" s="15">
        <f t="shared" si="1"/>
        <v>100</v>
      </c>
      <c r="E5" s="2">
        <f t="shared" si="2"/>
        <v>99.960754294145872</v>
      </c>
      <c r="F5" s="2">
        <v>5</v>
      </c>
      <c r="G5" s="2">
        <f t="shared" si="3"/>
        <v>4.9607542941458718</v>
      </c>
      <c r="H5" s="2">
        <f t="shared" si="4"/>
        <v>7.4875737369576546E-3</v>
      </c>
    </row>
    <row r="6" spans="1:21" x14ac:dyDescent="0.3">
      <c r="A6" s="2">
        <v>720</v>
      </c>
      <c r="B6">
        <v>2.9636203713241993E-2</v>
      </c>
      <c r="C6" s="15">
        <f t="shared" si="0"/>
        <v>3.2929115236935549E-2</v>
      </c>
      <c r="D6" s="15">
        <f t="shared" si="1"/>
        <v>100</v>
      </c>
      <c r="E6" s="2">
        <f t="shared" si="2"/>
        <v>99.835354423815318</v>
      </c>
      <c r="F6" s="2">
        <v>5</v>
      </c>
      <c r="G6" s="2">
        <f t="shared" si="3"/>
        <v>4.8353544238153221</v>
      </c>
      <c r="H6" s="2">
        <f t="shared" si="4"/>
        <v>3.1835669767642544E-2</v>
      </c>
      <c r="I6" s="12" t="s">
        <v>5</v>
      </c>
      <c r="J6" s="13">
        <f>AVERAGE(J4:M4)</f>
        <v>328.68421052631578</v>
      </c>
      <c r="K6" s="6" t="s">
        <v>6</v>
      </c>
    </row>
    <row r="7" spans="1:21" x14ac:dyDescent="0.3">
      <c r="A7" s="2">
        <v>920</v>
      </c>
      <c r="B7">
        <v>2.2378484324957818E-2</v>
      </c>
      <c r="C7" s="15">
        <f t="shared" si="0"/>
        <v>2.4864982583286465E-2</v>
      </c>
      <c r="D7" s="15">
        <f t="shared" si="1"/>
        <v>100</v>
      </c>
      <c r="E7" s="2">
        <f t="shared" si="2"/>
        <v>99.875675087083565</v>
      </c>
      <c r="F7" s="2">
        <v>5</v>
      </c>
      <c r="G7" s="2">
        <f t="shared" si="3"/>
        <v>4.8756750870835681</v>
      </c>
      <c r="H7" s="2">
        <f t="shared" si="4"/>
        <v>2.3935315565408496E-2</v>
      </c>
    </row>
    <row r="8" spans="1:21" x14ac:dyDescent="0.3">
      <c r="A8" s="2">
        <v>1120</v>
      </c>
      <c r="B8">
        <v>4.6279117084776222E-2</v>
      </c>
      <c r="C8" s="15">
        <f t="shared" si="0"/>
        <v>5.142124120530691E-2</v>
      </c>
      <c r="D8" s="15">
        <f t="shared" si="1"/>
        <v>100</v>
      </c>
      <c r="E8" s="2">
        <f t="shared" si="2"/>
        <v>99.742893793973465</v>
      </c>
      <c r="F8" s="2">
        <v>5</v>
      </c>
      <c r="G8" s="2">
        <f t="shared" si="3"/>
        <v>4.7428937939734652</v>
      </c>
      <c r="H8" s="2">
        <f t="shared" si="4"/>
        <v>5.0216085035334888E-2</v>
      </c>
    </row>
    <row r="9" spans="1:21" x14ac:dyDescent="0.3">
      <c r="A9" s="2">
        <v>1320</v>
      </c>
      <c r="B9">
        <v>5.3186584877285732E-2</v>
      </c>
      <c r="C9" s="15">
        <f t="shared" si="0"/>
        <v>5.909620541920637E-2</v>
      </c>
      <c r="D9" s="15">
        <f t="shared" si="1"/>
        <v>100</v>
      </c>
      <c r="E9" s="2">
        <f t="shared" si="2"/>
        <v>99.704518972903969</v>
      </c>
      <c r="F9" s="2">
        <v>5</v>
      </c>
      <c r="G9" s="2">
        <f t="shared" si="3"/>
        <v>4.7045189729039683</v>
      </c>
      <c r="H9" s="2">
        <f t="shared" si="4"/>
        <v>5.7955197709464668E-2</v>
      </c>
    </row>
    <row r="10" spans="1:21" x14ac:dyDescent="0.3">
      <c r="A10" s="2">
        <v>1520</v>
      </c>
      <c r="B10">
        <v>6.3182285664721255E-2</v>
      </c>
      <c r="C10" s="15">
        <f t="shared" si="0"/>
        <v>7.0202539627468058E-2</v>
      </c>
      <c r="D10" s="15">
        <f t="shared" si="1"/>
        <v>100</v>
      </c>
      <c r="E10" s="2">
        <f t="shared" si="2"/>
        <v>99.648987301862661</v>
      </c>
      <c r="F10" s="2">
        <v>5</v>
      </c>
      <c r="G10" s="2">
        <f t="shared" si="3"/>
        <v>4.6489873018626593</v>
      </c>
      <c r="H10" s="2">
        <f t="shared" si="4"/>
        <v>6.9272199167771983E-2</v>
      </c>
    </row>
    <row r="11" spans="1:21" x14ac:dyDescent="0.3">
      <c r="A11" s="2">
        <v>1720</v>
      </c>
      <c r="B11">
        <v>6.5980204275909657E-2</v>
      </c>
      <c r="C11" s="15">
        <f t="shared" si="0"/>
        <v>7.3311338084344063E-2</v>
      </c>
      <c r="D11" s="15">
        <f t="shared" si="1"/>
        <v>100</v>
      </c>
      <c r="E11" s="2">
        <f t="shared" si="2"/>
        <v>99.633443309578283</v>
      </c>
      <c r="F11" s="2">
        <v>5</v>
      </c>
      <c r="G11" s="2">
        <f t="shared" si="3"/>
        <v>4.6334433095782792</v>
      </c>
      <c r="H11" s="2">
        <f t="shared" si="4"/>
        <v>7.2465323809885129E-2</v>
      </c>
    </row>
    <row r="12" spans="1:21" x14ac:dyDescent="0.3">
      <c r="A12" s="2">
        <v>1920</v>
      </c>
      <c r="B12">
        <v>6.918887791014415E-2</v>
      </c>
      <c r="C12" s="15">
        <f t="shared" si="0"/>
        <v>7.6876531011271274E-2</v>
      </c>
      <c r="D12" s="15">
        <f t="shared" si="1"/>
        <v>100</v>
      </c>
      <c r="E12" s="2">
        <f t="shared" si="2"/>
        <v>99.615617344943644</v>
      </c>
      <c r="F12" s="2">
        <v>5</v>
      </c>
      <c r="G12" s="2">
        <f t="shared" si="3"/>
        <v>4.6156173449436437</v>
      </c>
      <c r="H12" s="2">
        <f t="shared" si="4"/>
        <v>7.6141051169599863E-2</v>
      </c>
    </row>
    <row r="13" spans="1:21" x14ac:dyDescent="0.3">
      <c r="A13" s="2">
        <v>2120</v>
      </c>
      <c r="B13">
        <v>7.887601727722493E-2</v>
      </c>
      <c r="C13" s="15">
        <f t="shared" si="0"/>
        <v>8.7640019196916594E-2</v>
      </c>
      <c r="D13" s="15">
        <f t="shared" si="1"/>
        <v>100</v>
      </c>
      <c r="E13" s="2">
        <f t="shared" si="2"/>
        <v>99.561799904015416</v>
      </c>
      <c r="F13" s="2">
        <v>5</v>
      </c>
      <c r="G13" s="2">
        <f t="shared" si="3"/>
        <v>4.5617999040154169</v>
      </c>
      <c r="H13" s="2">
        <f t="shared" si="4"/>
        <v>8.73290209285532E-2</v>
      </c>
    </row>
    <row r="14" spans="1:21" x14ac:dyDescent="0.3">
      <c r="A14" s="2">
        <v>2320</v>
      </c>
      <c r="B14">
        <v>8.9746008191120566E-2</v>
      </c>
      <c r="C14" s="15">
        <f t="shared" si="0"/>
        <v>9.9717786879022843E-2</v>
      </c>
      <c r="D14" s="15">
        <f t="shared" si="1"/>
        <v>100</v>
      </c>
      <c r="E14" s="2">
        <f t="shared" si="2"/>
        <v>99.501411065604884</v>
      </c>
      <c r="F14" s="2">
        <v>5</v>
      </c>
      <c r="G14" s="2">
        <f t="shared" si="3"/>
        <v>4.501411065604886</v>
      </c>
      <c r="H14" s="2">
        <f t="shared" si="4"/>
        <v>0.10004863431601337</v>
      </c>
    </row>
    <row r="15" spans="1:21" x14ac:dyDescent="0.3">
      <c r="A15" s="2">
        <v>2520</v>
      </c>
      <c r="B15">
        <v>8.4649402541889643E-2</v>
      </c>
      <c r="C15" s="15">
        <f t="shared" si="0"/>
        <v>9.4054891713210714E-2</v>
      </c>
      <c r="D15" s="15">
        <f t="shared" si="1"/>
        <v>100</v>
      </c>
      <c r="E15" s="2">
        <f t="shared" si="2"/>
        <v>99.529725541433947</v>
      </c>
      <c r="F15" s="2">
        <v>5</v>
      </c>
      <c r="G15" s="2">
        <f t="shared" si="3"/>
        <v>4.5297255414339466</v>
      </c>
      <c r="H15" s="2">
        <f t="shared" si="4"/>
        <v>9.4062724374491841E-2</v>
      </c>
    </row>
    <row r="16" spans="1:21" x14ac:dyDescent="0.3">
      <c r="A16" s="2">
        <v>2720</v>
      </c>
      <c r="B16">
        <v>0.10877182537995084</v>
      </c>
      <c r="C16" s="15">
        <f t="shared" si="0"/>
        <v>0.12085758375550093</v>
      </c>
      <c r="D16" s="15">
        <f t="shared" si="1"/>
        <v>100</v>
      </c>
      <c r="E16" s="2">
        <f t="shared" si="2"/>
        <v>99.395712081222499</v>
      </c>
      <c r="F16" s="2">
        <v>5</v>
      </c>
      <c r="G16" s="2">
        <f t="shared" si="3"/>
        <v>4.395712081222495</v>
      </c>
      <c r="H16" s="2">
        <f t="shared" si="4"/>
        <v>0.12274716239302944</v>
      </c>
    </row>
    <row r="17" spans="1:11" x14ac:dyDescent="0.3">
      <c r="A17" s="2">
        <v>2920</v>
      </c>
      <c r="B17">
        <v>9.9379453294288017E-2</v>
      </c>
      <c r="C17" s="15">
        <f t="shared" si="0"/>
        <v>0.11042161477143113</v>
      </c>
      <c r="D17" s="15">
        <f t="shared" si="1"/>
        <v>100</v>
      </c>
      <c r="E17" s="2">
        <f t="shared" si="2"/>
        <v>99.447891926142844</v>
      </c>
      <c r="F17" s="2">
        <v>5</v>
      </c>
      <c r="G17" s="2">
        <f t="shared" si="3"/>
        <v>4.4478919261428445</v>
      </c>
      <c r="H17" s="2">
        <f t="shared" si="4"/>
        <v>0.11147127472448697</v>
      </c>
    </row>
    <row r="18" spans="1:11" x14ac:dyDescent="0.3">
      <c r="A18" s="2">
        <v>3120</v>
      </c>
      <c r="B18">
        <v>0.10992197077309257</v>
      </c>
      <c r="C18" s="15">
        <f t="shared" si="0"/>
        <v>0.12213552308121396</v>
      </c>
      <c r="D18" s="15">
        <f t="shared" si="1"/>
        <v>100</v>
      </c>
      <c r="E18" s="2">
        <f t="shared" si="2"/>
        <v>99.389322384593925</v>
      </c>
      <c r="F18" s="2">
        <v>5</v>
      </c>
      <c r="G18" s="2">
        <f t="shared" si="3"/>
        <v>4.38932238459393</v>
      </c>
      <c r="H18" s="2">
        <f t="shared" si="4"/>
        <v>0.12413755279378738</v>
      </c>
    </row>
    <row r="19" spans="1:11" x14ac:dyDescent="0.3">
      <c r="A19" s="2">
        <v>3320</v>
      </c>
      <c r="B19">
        <v>0.13063197702374299</v>
      </c>
      <c r="C19" s="15">
        <f t="shared" si="0"/>
        <v>0.1451466411374922</v>
      </c>
      <c r="D19" s="15">
        <f t="shared" si="1"/>
        <v>100</v>
      </c>
      <c r="E19" s="2">
        <f t="shared" si="2"/>
        <v>99.274266794312538</v>
      </c>
      <c r="F19" s="2">
        <v>5</v>
      </c>
      <c r="G19" s="2">
        <f t="shared" si="3"/>
        <v>4.2742667943125392</v>
      </c>
      <c r="H19" s="2">
        <f t="shared" si="4"/>
        <v>0.14954154025670383</v>
      </c>
    </row>
    <row r="20" spans="1:11" x14ac:dyDescent="0.3">
      <c r="A20" s="2">
        <v>3520</v>
      </c>
      <c r="B20">
        <v>0.11258249672162865</v>
      </c>
      <c r="C20" s="15">
        <f t="shared" si="0"/>
        <v>0.12509166302403182</v>
      </c>
      <c r="D20" s="15">
        <f t="shared" si="1"/>
        <v>100</v>
      </c>
      <c r="E20" s="2">
        <f t="shared" si="2"/>
        <v>99.374541684879844</v>
      </c>
      <c r="F20" s="2">
        <v>5</v>
      </c>
      <c r="G20" s="2">
        <f t="shared" si="3"/>
        <v>4.3745416848798406</v>
      </c>
      <c r="H20" s="2">
        <f t="shared" si="4"/>
        <v>0.12736193085346631</v>
      </c>
    </row>
    <row r="21" spans="1:11" x14ac:dyDescent="0.3">
      <c r="A21" s="2">
        <v>3720</v>
      </c>
      <c r="B21">
        <v>0.13038900411647925</v>
      </c>
      <c r="C21" s="15">
        <f t="shared" si="0"/>
        <v>0.1448766712405325</v>
      </c>
      <c r="D21" s="15">
        <f t="shared" si="1"/>
        <v>100</v>
      </c>
      <c r="E21" s="2">
        <f t="shared" si="2"/>
        <v>99.275616643797335</v>
      </c>
      <c r="F21" s="2">
        <v>5</v>
      </c>
      <c r="G21" s="2">
        <f t="shared" si="3"/>
        <v>4.2756166437973375</v>
      </c>
      <c r="H21" s="2">
        <f t="shared" si="4"/>
        <v>0.14923937876551768</v>
      </c>
    </row>
    <row r="22" spans="1:11" x14ac:dyDescent="0.3">
      <c r="A22" s="2">
        <v>3920</v>
      </c>
      <c r="B22">
        <v>0.13964305533786045</v>
      </c>
      <c r="C22" s="15">
        <f t="shared" si="0"/>
        <v>0.15515895037540051</v>
      </c>
      <c r="D22" s="15">
        <f t="shared" si="1"/>
        <v>100</v>
      </c>
      <c r="E22" s="2">
        <f t="shared" si="2"/>
        <v>99.224205248122999</v>
      </c>
      <c r="F22" s="2">
        <v>5</v>
      </c>
      <c r="G22" s="2">
        <f t="shared" si="3"/>
        <v>4.2242052481229972</v>
      </c>
      <c r="H22" s="2">
        <f t="shared" si="4"/>
        <v>0.16081857932827595</v>
      </c>
    </row>
    <row r="23" spans="1:11" x14ac:dyDescent="0.3">
      <c r="A23" s="2">
        <v>4120</v>
      </c>
      <c r="B23">
        <v>0.14071680566895436</v>
      </c>
      <c r="C23" s="15">
        <f t="shared" si="0"/>
        <v>0.15635200629883819</v>
      </c>
      <c r="D23" s="15">
        <f t="shared" si="1"/>
        <v>100</v>
      </c>
      <c r="E23" s="2">
        <f t="shared" si="2"/>
        <v>99.218239968505813</v>
      </c>
      <c r="F23" s="2">
        <v>5</v>
      </c>
      <c r="G23" s="2">
        <f t="shared" si="3"/>
        <v>4.2182399685058094</v>
      </c>
      <c r="H23" s="2">
        <f t="shared" si="4"/>
        <v>0.16217162250898906</v>
      </c>
    </row>
    <row r="24" spans="1:11" x14ac:dyDescent="0.3">
      <c r="A24" s="2">
        <v>4320</v>
      </c>
      <c r="B24">
        <v>0.15895504620912063</v>
      </c>
      <c r="C24" s="15">
        <f t="shared" si="0"/>
        <v>0.17661671801013404</v>
      </c>
      <c r="D24" s="15">
        <f t="shared" si="1"/>
        <v>100</v>
      </c>
      <c r="E24" s="2">
        <f t="shared" si="2"/>
        <v>99.116916409949326</v>
      </c>
      <c r="F24" s="2">
        <v>5</v>
      </c>
      <c r="G24" s="2">
        <f t="shared" si="3"/>
        <v>4.1169164099493294</v>
      </c>
      <c r="H24" s="2">
        <f t="shared" si="4"/>
        <v>0.18546341466721841</v>
      </c>
    </row>
    <row r="25" spans="1:11" x14ac:dyDescent="0.3">
      <c r="A25" s="2">
        <v>4520</v>
      </c>
      <c r="B25">
        <v>0.15006262541334939</v>
      </c>
      <c r="C25" s="15">
        <f t="shared" si="0"/>
        <v>0.16673625045927709</v>
      </c>
      <c r="D25" s="15">
        <f t="shared" si="1"/>
        <v>100</v>
      </c>
      <c r="E25" s="2">
        <f t="shared" si="2"/>
        <v>99.166318747703613</v>
      </c>
      <c r="F25" s="2">
        <v>5</v>
      </c>
      <c r="G25" s="2">
        <f t="shared" si="3"/>
        <v>4.166318747703615</v>
      </c>
      <c r="H25" s="2">
        <f t="shared" si="4"/>
        <v>0.17403330272826281</v>
      </c>
    </row>
    <row r="26" spans="1:11" x14ac:dyDescent="0.3">
      <c r="A26" s="2">
        <v>4720</v>
      </c>
      <c r="B26">
        <v>0.14128680632651677</v>
      </c>
      <c r="C26" s="15">
        <f t="shared" si="0"/>
        <v>0.15698534036279641</v>
      </c>
      <c r="D26" s="15">
        <f t="shared" si="1"/>
        <v>100</v>
      </c>
      <c r="E26" s="2">
        <f t="shared" si="2"/>
        <v>99.215073298186013</v>
      </c>
      <c r="F26" s="2">
        <v>5</v>
      </c>
      <c r="G26" s="2">
        <f t="shared" si="3"/>
        <v>4.2150732981860184</v>
      </c>
      <c r="H26" s="2">
        <f t="shared" si="4"/>
        <v>0.16289069661915581</v>
      </c>
    </row>
    <row r="27" spans="1:11" x14ac:dyDescent="0.3">
      <c r="A27" s="2">
        <v>4920</v>
      </c>
      <c r="B27">
        <v>0.15379267760836993</v>
      </c>
      <c r="C27" s="15">
        <f t="shared" si="0"/>
        <v>0.1708807528981888</v>
      </c>
      <c r="D27" s="15">
        <f t="shared" si="1"/>
        <v>100</v>
      </c>
      <c r="E27" s="2">
        <f t="shared" si="2"/>
        <v>99.145596235509061</v>
      </c>
      <c r="F27" s="2">
        <v>5</v>
      </c>
      <c r="G27" s="2">
        <f t="shared" si="3"/>
        <v>4.1455962355090561</v>
      </c>
      <c r="H27" s="2">
        <f t="shared" si="4"/>
        <v>0.17881054249527095</v>
      </c>
      <c r="I27" s="14" t="s">
        <v>11</v>
      </c>
      <c r="J27" s="16">
        <v>0.9</v>
      </c>
    </row>
    <row r="28" spans="1:11" x14ac:dyDescent="0.3">
      <c r="A28" s="2">
        <v>5120</v>
      </c>
      <c r="B28">
        <v>0.15937760525503875</v>
      </c>
      <c r="C28" s="15">
        <f t="shared" si="0"/>
        <v>0.17708622806115415</v>
      </c>
      <c r="D28" s="15">
        <f t="shared" si="1"/>
        <v>100</v>
      </c>
      <c r="E28" s="2">
        <f t="shared" si="2"/>
        <v>99.114568859694231</v>
      </c>
      <c r="F28" s="2">
        <v>5</v>
      </c>
      <c r="G28" s="2">
        <f t="shared" si="3"/>
        <v>4.1145688596942289</v>
      </c>
      <c r="H28" s="2">
        <f t="shared" si="4"/>
        <v>0.18601011289588826</v>
      </c>
      <c r="I28" s="14" t="s">
        <v>10</v>
      </c>
      <c r="J28" s="16">
        <v>100</v>
      </c>
      <c r="K28" t="s">
        <v>12</v>
      </c>
    </row>
    <row r="29" spans="1:11" x14ac:dyDescent="0.3">
      <c r="A29" s="2">
        <v>5320</v>
      </c>
      <c r="B29">
        <v>0.16364288777448122</v>
      </c>
      <c r="C29" s="15">
        <f t="shared" si="0"/>
        <v>0.18182543086053468</v>
      </c>
      <c r="D29" s="15">
        <f t="shared" si="1"/>
        <v>100</v>
      </c>
      <c r="E29" s="2">
        <f t="shared" si="2"/>
        <v>99.090872845697334</v>
      </c>
      <c r="F29" s="2">
        <v>5</v>
      </c>
      <c r="G29" s="2">
        <f t="shared" si="3"/>
        <v>4.0908728456973265</v>
      </c>
      <c r="H29" s="2">
        <f t="shared" si="4"/>
        <v>0.1915467061013483</v>
      </c>
    </row>
    <row r="30" spans="1:11" x14ac:dyDescent="0.3">
      <c r="A30" s="2">
        <v>5520</v>
      </c>
      <c r="B30">
        <v>0.19475760240931747</v>
      </c>
      <c r="C30" s="15">
        <f t="shared" si="0"/>
        <v>0.21639733601035274</v>
      </c>
      <c r="D30" s="15">
        <f t="shared" si="1"/>
        <v>100</v>
      </c>
      <c r="E30" s="2">
        <f t="shared" si="2"/>
        <v>98.91801331994823</v>
      </c>
      <c r="F30" s="2">
        <v>5</v>
      </c>
      <c r="G30" s="2">
        <f t="shared" si="3"/>
        <v>3.9180133199482361</v>
      </c>
      <c r="H30" s="2">
        <f t="shared" si="4"/>
        <v>0.2329743659959379</v>
      </c>
    </row>
    <row r="31" spans="1:11" x14ac:dyDescent="0.3">
      <c r="A31" s="2">
        <v>5720</v>
      </c>
      <c r="B31">
        <v>0.18018541353091194</v>
      </c>
      <c r="C31" s="15">
        <f t="shared" si="0"/>
        <v>0.2002060150343466</v>
      </c>
      <c r="D31" s="15">
        <f t="shared" si="1"/>
        <v>100</v>
      </c>
      <c r="E31" s="2">
        <f t="shared" si="2"/>
        <v>98.998969924828273</v>
      </c>
      <c r="F31" s="2">
        <v>5</v>
      </c>
      <c r="G31" s="2">
        <f t="shared" si="3"/>
        <v>3.9989699248282671</v>
      </c>
      <c r="H31" s="2">
        <f t="shared" si="4"/>
        <v>0.21334036256345487</v>
      </c>
    </row>
    <row r="32" spans="1:11" x14ac:dyDescent="0.3">
      <c r="A32" s="2">
        <v>5920</v>
      </c>
      <c r="B32">
        <v>0.17805677210056772</v>
      </c>
      <c r="C32" s="15">
        <f t="shared" si="0"/>
        <v>0.19784085788951969</v>
      </c>
      <c r="D32" s="15">
        <f t="shared" si="1"/>
        <v>100</v>
      </c>
      <c r="E32" s="2">
        <f t="shared" si="2"/>
        <v>99.010795710552401</v>
      </c>
      <c r="F32" s="2">
        <v>5</v>
      </c>
      <c r="G32" s="2">
        <f t="shared" si="3"/>
        <v>4.0107957105524017</v>
      </c>
      <c r="H32" s="2">
        <f t="shared" si="4"/>
        <v>0.21050696502393854</v>
      </c>
    </row>
    <row r="33" spans="1:8" x14ac:dyDescent="0.3">
      <c r="A33" s="2">
        <v>6120</v>
      </c>
      <c r="B33">
        <v>0.18542467861889608</v>
      </c>
      <c r="C33" s="15">
        <f t="shared" si="0"/>
        <v>0.2060274206876623</v>
      </c>
      <c r="D33" s="15">
        <f t="shared" si="1"/>
        <v>100</v>
      </c>
      <c r="E33" s="2">
        <f t="shared" si="2"/>
        <v>98.969862896561693</v>
      </c>
      <c r="F33" s="2">
        <v>5</v>
      </c>
      <c r="G33" s="2">
        <f t="shared" si="3"/>
        <v>3.9698628965616884</v>
      </c>
      <c r="H33" s="2">
        <f t="shared" si="4"/>
        <v>0.22035155581899982</v>
      </c>
    </row>
    <row r="34" spans="1:8" x14ac:dyDescent="0.3">
      <c r="A34" s="2">
        <v>6320</v>
      </c>
      <c r="B34">
        <v>0.19007060280851687</v>
      </c>
      <c r="C34" s="15">
        <f t="shared" si="0"/>
        <v>0.21118955867612985</v>
      </c>
      <c r="D34" s="15">
        <f t="shared" si="1"/>
        <v>100</v>
      </c>
      <c r="E34" s="2">
        <f t="shared" si="2"/>
        <v>98.944052206619347</v>
      </c>
      <c r="F34" s="2">
        <v>5</v>
      </c>
      <c r="G34" s="2">
        <f t="shared" si="3"/>
        <v>3.9440522066193511</v>
      </c>
      <c r="H34" s="2">
        <f t="shared" si="4"/>
        <v>0.22661361398358992</v>
      </c>
    </row>
    <row r="35" spans="1:8" x14ac:dyDescent="0.3">
      <c r="A35" s="2">
        <v>6520</v>
      </c>
      <c r="B35">
        <v>0.2018130856923607</v>
      </c>
      <c r="C35" s="15">
        <f t="shared" si="0"/>
        <v>0.22423676188040076</v>
      </c>
      <c r="D35" s="15">
        <f t="shared" si="1"/>
        <v>100</v>
      </c>
      <c r="E35" s="2">
        <f t="shared" si="2"/>
        <v>98.878816190598002</v>
      </c>
      <c r="F35" s="2">
        <v>5</v>
      </c>
      <c r="G35" s="2">
        <f t="shared" si="3"/>
        <v>3.8788161905979961</v>
      </c>
      <c r="H35" s="2">
        <f t="shared" si="4"/>
        <v>0.24263274633621471</v>
      </c>
    </row>
    <row r="36" spans="1:8" x14ac:dyDescent="0.3">
      <c r="A36" s="2">
        <v>6720</v>
      </c>
      <c r="B36">
        <v>0.20124476402787339</v>
      </c>
      <c r="C36" s="15">
        <f t="shared" si="0"/>
        <v>0.22360529336430376</v>
      </c>
      <c r="D36" s="15">
        <f t="shared" si="1"/>
        <v>100</v>
      </c>
      <c r="E36" s="2">
        <f t="shared" si="2"/>
        <v>98.881973533178481</v>
      </c>
      <c r="F36" s="2">
        <v>5</v>
      </c>
      <c r="G36" s="2">
        <f t="shared" si="3"/>
        <v>3.8819735331784813</v>
      </c>
      <c r="H36" s="2">
        <f t="shared" si="4"/>
        <v>0.24185101193518491</v>
      </c>
    </row>
    <row r="37" spans="1:8" x14ac:dyDescent="0.3">
      <c r="A37" s="2">
        <v>6920</v>
      </c>
      <c r="B37">
        <v>0.19947394421672432</v>
      </c>
      <c r="C37" s="15">
        <f t="shared" si="0"/>
        <v>0.22163771579636035</v>
      </c>
      <c r="D37" s="15">
        <f t="shared" si="1"/>
        <v>100</v>
      </c>
      <c r="E37" s="2">
        <f t="shared" si="2"/>
        <v>98.891811421018204</v>
      </c>
      <c r="F37" s="2">
        <v>5</v>
      </c>
      <c r="G37" s="2">
        <f t="shared" si="3"/>
        <v>3.8918114210181982</v>
      </c>
      <c r="H37" s="2">
        <f t="shared" si="4"/>
        <v>0.23941945492088462</v>
      </c>
    </row>
    <row r="38" spans="1:8" x14ac:dyDescent="0.3">
      <c r="A38" s="2">
        <v>7120</v>
      </c>
      <c r="B38">
        <v>0.22874201357108337</v>
      </c>
      <c r="C38" s="15">
        <f t="shared" si="0"/>
        <v>0.25415779285675927</v>
      </c>
      <c r="D38" s="15">
        <f t="shared" si="1"/>
        <v>100</v>
      </c>
      <c r="E38" s="2">
        <f t="shared" si="2"/>
        <v>98.729211035716204</v>
      </c>
      <c r="F38" s="2">
        <v>5</v>
      </c>
      <c r="G38" s="2">
        <f t="shared" si="3"/>
        <v>3.7292110357162036</v>
      </c>
      <c r="H38" s="2">
        <f t="shared" si="4"/>
        <v>0.28045189419947553</v>
      </c>
    </row>
    <row r="39" spans="1:8" x14ac:dyDescent="0.3">
      <c r="A39" s="2">
        <v>7320</v>
      </c>
      <c r="B39">
        <v>0.20192507804370446</v>
      </c>
      <c r="C39" s="15">
        <f t="shared" si="0"/>
        <v>0.22436119782633829</v>
      </c>
      <c r="D39" s="15">
        <f t="shared" si="1"/>
        <v>100</v>
      </c>
      <c r="E39" s="2">
        <f t="shared" si="2"/>
        <v>98.878194010868313</v>
      </c>
      <c r="F39" s="2">
        <v>5</v>
      </c>
      <c r="G39" s="2">
        <f t="shared" si="3"/>
        <v>3.8781940108683086</v>
      </c>
      <c r="H39" s="2">
        <f t="shared" si="4"/>
        <v>0.24278687137728502</v>
      </c>
    </row>
    <row r="40" spans="1:8" x14ac:dyDescent="0.3">
      <c r="A40" s="2">
        <v>7520</v>
      </c>
      <c r="B40">
        <v>0.22021876941104945</v>
      </c>
      <c r="C40" s="15">
        <f t="shared" si="0"/>
        <v>0.24468752156783272</v>
      </c>
      <c r="D40" s="15">
        <f t="shared" si="1"/>
        <v>100</v>
      </c>
      <c r="E40" s="2">
        <f t="shared" si="2"/>
        <v>98.776562392160841</v>
      </c>
      <c r="F40" s="2">
        <v>5</v>
      </c>
      <c r="G40" s="2">
        <f t="shared" si="3"/>
        <v>3.7765623921608364</v>
      </c>
      <c r="H40" s="2">
        <f t="shared" si="4"/>
        <v>0.26831390451173687</v>
      </c>
    </row>
    <row r="41" spans="1:8" x14ac:dyDescent="0.3">
      <c r="A41" s="2">
        <v>7720</v>
      </c>
      <c r="B41">
        <v>0.2099890232959947</v>
      </c>
      <c r="C41" s="15">
        <f t="shared" si="0"/>
        <v>0.23332113699554966</v>
      </c>
      <c r="D41" s="15">
        <f t="shared" si="1"/>
        <v>100</v>
      </c>
      <c r="E41" s="2">
        <f t="shared" si="2"/>
        <v>98.833394315022247</v>
      </c>
      <c r="F41" s="2">
        <v>5</v>
      </c>
      <c r="G41" s="2">
        <f t="shared" si="3"/>
        <v>3.833394315022252</v>
      </c>
      <c r="H41" s="2">
        <f t="shared" si="4"/>
        <v>0.25395261838965738</v>
      </c>
    </row>
    <row r="42" spans="1:8" x14ac:dyDescent="0.3">
      <c r="A42" s="2">
        <v>7920</v>
      </c>
      <c r="B42">
        <v>0.24679287610013734</v>
      </c>
      <c r="C42" s="15">
        <f t="shared" si="0"/>
        <v>0.27421430677793035</v>
      </c>
      <c r="D42" s="15">
        <f t="shared" si="1"/>
        <v>100</v>
      </c>
      <c r="E42" s="2">
        <f t="shared" si="2"/>
        <v>98.628928466110352</v>
      </c>
      <c r="F42" s="2">
        <v>5</v>
      </c>
      <c r="G42" s="2">
        <f t="shared" si="3"/>
        <v>3.6289284661103482</v>
      </c>
      <c r="H42" s="2">
        <f t="shared" si="4"/>
        <v>0.30669492087402345</v>
      </c>
    </row>
    <row r="43" spans="1:8" x14ac:dyDescent="0.3">
      <c r="A43" s="2">
        <v>8120</v>
      </c>
      <c r="B43">
        <v>0.24066283239251607</v>
      </c>
      <c r="C43" s="15">
        <f t="shared" si="0"/>
        <v>0.26740314710279561</v>
      </c>
      <c r="D43" s="15">
        <f t="shared" si="1"/>
        <v>100</v>
      </c>
      <c r="E43" s="2">
        <f t="shared" si="2"/>
        <v>98.662984264486028</v>
      </c>
      <c r="F43" s="2">
        <v>5</v>
      </c>
      <c r="G43" s="2">
        <f t="shared" si="3"/>
        <v>3.6629842644860222</v>
      </c>
      <c r="H43" s="2">
        <f t="shared" si="4"/>
        <v>0.29769938177392846</v>
      </c>
    </row>
    <row r="44" spans="1:8" x14ac:dyDescent="0.3">
      <c r="A44" s="2">
        <v>8320</v>
      </c>
      <c r="B44">
        <v>0.23156380899816698</v>
      </c>
      <c r="C44" s="15">
        <f t="shared" si="0"/>
        <v>0.25729312110907443</v>
      </c>
      <c r="D44" s="15">
        <f t="shared" si="1"/>
        <v>100</v>
      </c>
      <c r="E44" s="2">
        <f t="shared" si="2"/>
        <v>98.713534394454626</v>
      </c>
      <c r="F44" s="2">
        <v>5</v>
      </c>
      <c r="G44" s="2">
        <f t="shared" si="3"/>
        <v>3.7135343944546277</v>
      </c>
      <c r="H44" s="2">
        <f t="shared" si="4"/>
        <v>0.28450569998560377</v>
      </c>
    </row>
    <row r="45" spans="1:8" x14ac:dyDescent="0.3">
      <c r="A45" s="2">
        <v>8520</v>
      </c>
      <c r="B45">
        <v>0.25206010339070556</v>
      </c>
      <c r="C45" s="15">
        <f t="shared" si="0"/>
        <v>0.2800667815452284</v>
      </c>
      <c r="D45" s="15">
        <f t="shared" si="1"/>
        <v>100</v>
      </c>
      <c r="E45" s="2">
        <f t="shared" si="2"/>
        <v>98.599666092273864</v>
      </c>
      <c r="F45" s="2">
        <v>5</v>
      </c>
      <c r="G45" s="2">
        <f t="shared" si="3"/>
        <v>3.5996660922738579</v>
      </c>
      <c r="H45" s="2">
        <f t="shared" si="4"/>
        <v>0.31449451254660243</v>
      </c>
    </row>
    <row r="46" spans="1:8" x14ac:dyDescent="0.3">
      <c r="A46" s="2">
        <v>8720</v>
      </c>
      <c r="B46">
        <v>0.23385775682082446</v>
      </c>
      <c r="C46" s="15">
        <f t="shared" si="0"/>
        <v>0.25984195202313831</v>
      </c>
      <c r="D46" s="15">
        <f t="shared" si="1"/>
        <v>100</v>
      </c>
      <c r="E46" s="2">
        <f t="shared" si="2"/>
        <v>98.700790239884313</v>
      </c>
      <c r="F46" s="2">
        <v>5</v>
      </c>
      <c r="G46" s="2">
        <f t="shared" si="3"/>
        <v>3.7007902398843084</v>
      </c>
      <c r="H46" s="2">
        <f t="shared" si="4"/>
        <v>0.28781430414383596</v>
      </c>
    </row>
    <row r="47" spans="1:8" x14ac:dyDescent="0.3">
      <c r="A47" s="2">
        <v>8920</v>
      </c>
      <c r="B47">
        <v>0.24946866919343982</v>
      </c>
      <c r="C47" s="15">
        <f t="shared" si="0"/>
        <v>0.27718741021493315</v>
      </c>
      <c r="D47" s="15">
        <f t="shared" si="1"/>
        <v>100</v>
      </c>
      <c r="E47" s="2">
        <f t="shared" si="2"/>
        <v>98.614062948925337</v>
      </c>
      <c r="F47" s="2">
        <v>5</v>
      </c>
      <c r="G47" s="2">
        <f t="shared" si="3"/>
        <v>3.6140629489253344</v>
      </c>
      <c r="H47" s="2">
        <f t="shared" si="4"/>
        <v>0.31064899404731461</v>
      </c>
    </row>
    <row r="48" spans="1:8" x14ac:dyDescent="0.3">
      <c r="A48" s="2">
        <v>9120</v>
      </c>
      <c r="B48">
        <v>0.23643931645642954</v>
      </c>
      <c r="C48" s="15">
        <f t="shared" si="0"/>
        <v>0.26271035161825507</v>
      </c>
      <c r="D48" s="15">
        <f t="shared" si="1"/>
        <v>100</v>
      </c>
      <c r="E48" s="2">
        <f t="shared" si="2"/>
        <v>98.686448241908721</v>
      </c>
      <c r="F48" s="2">
        <v>5</v>
      </c>
      <c r="G48" s="2">
        <f t="shared" si="3"/>
        <v>3.6864482419087246</v>
      </c>
      <c r="H48" s="2">
        <f t="shared" si="4"/>
        <v>0.29155190249597424</v>
      </c>
    </row>
    <row r="49" spans="1:8" x14ac:dyDescent="0.3">
      <c r="A49" s="2">
        <v>9320</v>
      </c>
      <c r="B49">
        <v>0.27331390414434475</v>
      </c>
      <c r="C49" s="15">
        <f t="shared" si="0"/>
        <v>0.30368211571593862</v>
      </c>
      <c r="D49" s="15">
        <f t="shared" si="1"/>
        <v>100</v>
      </c>
      <c r="E49" s="2">
        <f t="shared" si="2"/>
        <v>98.48158942142031</v>
      </c>
      <c r="F49" s="2">
        <v>5</v>
      </c>
      <c r="G49" s="2">
        <f t="shared" si="3"/>
        <v>3.4815894214203071</v>
      </c>
      <c r="H49" s="2">
        <f t="shared" si="4"/>
        <v>0.34664842791706157</v>
      </c>
    </row>
    <row r="50" spans="1:8" x14ac:dyDescent="0.3">
      <c r="A50" s="2">
        <v>9520</v>
      </c>
      <c r="B50">
        <v>0.25796859069526179</v>
      </c>
      <c r="C50" s="15">
        <f t="shared" si="0"/>
        <v>0.28663176743917979</v>
      </c>
      <c r="D50" s="15">
        <f t="shared" si="1"/>
        <v>100</v>
      </c>
      <c r="E50" s="2">
        <f t="shared" si="2"/>
        <v>98.566841162804096</v>
      </c>
      <c r="F50" s="2">
        <v>5</v>
      </c>
      <c r="G50" s="2">
        <f t="shared" si="3"/>
        <v>3.566841162804101</v>
      </c>
      <c r="H50" s="2">
        <f t="shared" si="4"/>
        <v>0.32332225921727092</v>
      </c>
    </row>
    <row r="51" spans="1:8" x14ac:dyDescent="0.3">
      <c r="A51" s="2">
        <v>9720</v>
      </c>
      <c r="B51">
        <v>0.27029904017318029</v>
      </c>
      <c r="C51" s="15">
        <f t="shared" si="0"/>
        <v>0.3003322668590892</v>
      </c>
      <c r="D51" s="15">
        <f t="shared" si="1"/>
        <v>100</v>
      </c>
      <c r="E51" s="2">
        <f t="shared" si="2"/>
        <v>98.498338665704551</v>
      </c>
      <c r="F51" s="2">
        <v>5</v>
      </c>
      <c r="G51" s="2">
        <f t="shared" si="3"/>
        <v>3.4983386657045541</v>
      </c>
      <c r="H51" s="2">
        <f t="shared" si="4"/>
        <v>0.34201921927999124</v>
      </c>
    </row>
    <row r="52" spans="1:8" x14ac:dyDescent="0.3">
      <c r="A52" s="2">
        <v>9920</v>
      </c>
      <c r="B52">
        <v>0.27163648182589695</v>
      </c>
      <c r="C52" s="15">
        <f t="shared" si="0"/>
        <v>0.3018183131398855</v>
      </c>
      <c r="D52" s="15">
        <f t="shared" si="1"/>
        <v>100</v>
      </c>
      <c r="E52" s="2">
        <f t="shared" si="2"/>
        <v>98.490908434300579</v>
      </c>
      <c r="F52" s="2">
        <v>5</v>
      </c>
      <c r="G52" s="2">
        <f t="shared" si="3"/>
        <v>3.4909084343005725</v>
      </c>
      <c r="H52" s="2">
        <f t="shared" si="4"/>
        <v>0.34406997150043434</v>
      </c>
    </row>
    <row r="53" spans="1:8" x14ac:dyDescent="0.3">
      <c r="A53" s="2">
        <v>10120</v>
      </c>
      <c r="B53">
        <v>0.28345033647864426</v>
      </c>
      <c r="C53" s="15">
        <f t="shared" si="0"/>
        <v>0.31494481830960475</v>
      </c>
      <c r="D53" s="15">
        <f t="shared" si="1"/>
        <v>100</v>
      </c>
      <c r="E53" s="2">
        <f t="shared" si="2"/>
        <v>98.425275908451979</v>
      </c>
      <c r="F53" s="2">
        <v>5</v>
      </c>
      <c r="G53" s="2">
        <f t="shared" si="3"/>
        <v>3.4252759084519764</v>
      </c>
      <c r="H53" s="2">
        <f t="shared" si="4"/>
        <v>0.36238334082547313</v>
      </c>
    </row>
    <row r="54" spans="1:8" x14ac:dyDescent="0.3">
      <c r="A54" s="2">
        <v>10320</v>
      </c>
      <c r="B54">
        <v>0.28462383170776984</v>
      </c>
      <c r="C54" s="15">
        <f t="shared" si="0"/>
        <v>0.31624870189752202</v>
      </c>
      <c r="D54" s="15">
        <f t="shared" si="1"/>
        <v>100</v>
      </c>
      <c r="E54" s="2">
        <f t="shared" si="2"/>
        <v>98.418756490512393</v>
      </c>
      <c r="F54" s="2">
        <v>5</v>
      </c>
      <c r="G54" s="2">
        <f t="shared" si="3"/>
        <v>3.4187564905123899</v>
      </c>
      <c r="H54" s="2">
        <f t="shared" si="4"/>
        <v>0.3642222413896245</v>
      </c>
    </row>
    <row r="55" spans="1:8" x14ac:dyDescent="0.3">
      <c r="A55" s="2">
        <v>10520</v>
      </c>
      <c r="B55">
        <v>0.26689917005120961</v>
      </c>
      <c r="C55" s="15">
        <f t="shared" si="0"/>
        <v>0.29655463339023291</v>
      </c>
      <c r="D55" s="15">
        <f t="shared" si="1"/>
        <v>100</v>
      </c>
      <c r="E55" s="2">
        <f t="shared" si="2"/>
        <v>98.517226833048838</v>
      </c>
      <c r="F55" s="2">
        <v>5</v>
      </c>
      <c r="G55" s="2">
        <f t="shared" si="3"/>
        <v>3.5172268330488352</v>
      </c>
      <c r="H55" s="2">
        <f t="shared" si="4"/>
        <v>0.33682630345091702</v>
      </c>
    </row>
    <row r="56" spans="1:8" x14ac:dyDescent="0.3">
      <c r="A56" s="2">
        <v>10720</v>
      </c>
      <c r="B56">
        <v>0.28727349420883352</v>
      </c>
      <c r="C56" s="15">
        <f t="shared" si="0"/>
        <v>0.31919277134314833</v>
      </c>
      <c r="D56" s="15">
        <f t="shared" si="1"/>
        <v>100</v>
      </c>
      <c r="E56" s="2">
        <f t="shared" si="2"/>
        <v>98.404036143284259</v>
      </c>
      <c r="F56" s="2">
        <v>5</v>
      </c>
      <c r="G56" s="2">
        <f t="shared" si="3"/>
        <v>3.4040361432842583</v>
      </c>
      <c r="H56" s="2">
        <f t="shared" si="4"/>
        <v>0.36838771883846599</v>
      </c>
    </row>
    <row r="57" spans="1:8" x14ac:dyDescent="0.3">
      <c r="A57" s="2">
        <v>10920</v>
      </c>
      <c r="B57">
        <v>0.29013808865287044</v>
      </c>
      <c r="C57" s="15">
        <f t="shared" si="0"/>
        <v>0.32237565405874491</v>
      </c>
      <c r="D57" s="15">
        <f t="shared" si="1"/>
        <v>100</v>
      </c>
      <c r="E57" s="2">
        <f t="shared" si="2"/>
        <v>98.38812172970627</v>
      </c>
      <c r="F57" s="2">
        <v>5</v>
      </c>
      <c r="G57" s="2">
        <f t="shared" si="3"/>
        <v>3.3881217297062753</v>
      </c>
      <c r="H57" s="2">
        <f t="shared" si="4"/>
        <v>0.37291210327895491</v>
      </c>
    </row>
    <row r="58" spans="1:8" x14ac:dyDescent="0.3">
      <c r="A58" s="2">
        <v>11120</v>
      </c>
      <c r="B58">
        <v>0.29254713342559613</v>
      </c>
      <c r="C58" s="15">
        <f t="shared" si="0"/>
        <v>0.3250523704728846</v>
      </c>
      <c r="D58" s="15">
        <f t="shared" si="1"/>
        <v>100</v>
      </c>
      <c r="E58" s="2">
        <f t="shared" si="2"/>
        <v>98.374738147635583</v>
      </c>
      <c r="F58" s="2">
        <v>5</v>
      </c>
      <c r="G58" s="2">
        <f t="shared" si="3"/>
        <v>3.3747381476355769</v>
      </c>
      <c r="H58" s="2">
        <f t="shared" si="4"/>
        <v>0.37673403597370714</v>
      </c>
    </row>
    <row r="59" spans="1:8" x14ac:dyDescent="0.3">
      <c r="A59" s="2">
        <v>11320</v>
      </c>
      <c r="B59">
        <v>0.31598137507254592</v>
      </c>
      <c r="C59" s="15">
        <f t="shared" si="0"/>
        <v>0.35109041674727326</v>
      </c>
      <c r="D59" s="15">
        <f t="shared" si="1"/>
        <v>100</v>
      </c>
      <c r="E59" s="2">
        <f t="shared" si="2"/>
        <v>98.244547916263627</v>
      </c>
      <c r="F59" s="2">
        <v>5</v>
      </c>
      <c r="G59" s="2">
        <f t="shared" si="3"/>
        <v>3.2445479162636337</v>
      </c>
      <c r="H59" s="2">
        <f t="shared" si="4"/>
        <v>0.41475146028067555</v>
      </c>
    </row>
    <row r="60" spans="1:8" x14ac:dyDescent="0.3">
      <c r="A60" s="2">
        <v>11520</v>
      </c>
      <c r="B60">
        <v>0.28922587691265744</v>
      </c>
      <c r="C60" s="15">
        <f t="shared" si="0"/>
        <v>0.32136208545850825</v>
      </c>
      <c r="D60" s="15">
        <f t="shared" si="1"/>
        <v>100</v>
      </c>
      <c r="E60" s="2">
        <f t="shared" si="2"/>
        <v>98.393189572707456</v>
      </c>
      <c r="F60" s="2">
        <v>5</v>
      </c>
      <c r="G60" s="2">
        <f t="shared" si="3"/>
        <v>3.3931895727074588</v>
      </c>
      <c r="H60" s="2">
        <f t="shared" si="4"/>
        <v>0.37146896049952205</v>
      </c>
    </row>
    <row r="61" spans="1:8" x14ac:dyDescent="0.3">
      <c r="A61" s="2">
        <v>11720</v>
      </c>
      <c r="B61">
        <v>0.31228764944827614</v>
      </c>
      <c r="C61" s="15">
        <f t="shared" si="0"/>
        <v>0.34698627716475128</v>
      </c>
      <c r="D61" s="15">
        <f t="shared" si="1"/>
        <v>100</v>
      </c>
      <c r="E61" s="2">
        <f t="shared" si="2"/>
        <v>98.265068614176243</v>
      </c>
      <c r="F61" s="2">
        <v>5</v>
      </c>
      <c r="G61" s="2">
        <f t="shared" si="3"/>
        <v>3.2650686141762435</v>
      </c>
      <c r="H61" s="2">
        <f t="shared" si="4"/>
        <v>0.4086555579850098</v>
      </c>
    </row>
    <row r="62" spans="1:8" x14ac:dyDescent="0.3">
      <c r="A62" s="2">
        <v>11920</v>
      </c>
      <c r="B62">
        <v>0.31621436958122445</v>
      </c>
      <c r="C62" s="15">
        <f t="shared" si="0"/>
        <v>0.35134929953469385</v>
      </c>
      <c r="D62" s="15">
        <f t="shared" si="1"/>
        <v>100</v>
      </c>
      <c r="E62" s="2">
        <f t="shared" si="2"/>
        <v>98.243253502326525</v>
      </c>
      <c r="F62" s="2">
        <v>5</v>
      </c>
      <c r="G62" s="2">
        <f t="shared" si="3"/>
        <v>3.2432535023265308</v>
      </c>
      <c r="H62" s="2">
        <f t="shared" si="4"/>
        <v>0.41513731484456523</v>
      </c>
    </row>
    <row r="63" spans="1:8" x14ac:dyDescent="0.3">
      <c r="A63" s="2">
        <v>12120</v>
      </c>
      <c r="B63">
        <v>0.31682593460337843</v>
      </c>
      <c r="C63" s="15">
        <f t="shared" si="0"/>
        <v>0.35202881622597604</v>
      </c>
      <c r="D63" s="15">
        <f t="shared" si="1"/>
        <v>100</v>
      </c>
      <c r="E63" s="2">
        <f t="shared" si="2"/>
        <v>98.23985591887012</v>
      </c>
      <c r="F63" s="2">
        <v>5</v>
      </c>
      <c r="G63" s="2">
        <f t="shared" si="3"/>
        <v>3.2398559188701199</v>
      </c>
      <c r="H63" s="2">
        <f t="shared" si="4"/>
        <v>0.41615086488897646</v>
      </c>
    </row>
    <row r="64" spans="1:8" x14ac:dyDescent="0.3">
      <c r="A64" s="2">
        <v>12320</v>
      </c>
      <c r="B64">
        <v>0.31701160344710594</v>
      </c>
      <c r="C64" s="15">
        <f t="shared" si="0"/>
        <v>0.35223511494122883</v>
      </c>
      <c r="D64" s="15">
        <f t="shared" si="1"/>
        <v>100</v>
      </c>
      <c r="E64" s="2">
        <f t="shared" si="2"/>
        <v>98.238824425293856</v>
      </c>
      <c r="F64" s="2">
        <v>5</v>
      </c>
      <c r="G64" s="2">
        <f t="shared" si="3"/>
        <v>3.2388244252938558</v>
      </c>
      <c r="H64" s="2">
        <f t="shared" si="4"/>
        <v>0.41645879215287251</v>
      </c>
    </row>
    <row r="65" spans="1:8" x14ac:dyDescent="0.3">
      <c r="A65" s="2">
        <v>12520</v>
      </c>
      <c r="B65">
        <v>0.32430315221047545</v>
      </c>
      <c r="C65" s="15">
        <f t="shared" si="0"/>
        <v>0.36033683578941716</v>
      </c>
      <c r="D65" s="15">
        <f t="shared" si="1"/>
        <v>100</v>
      </c>
      <c r="E65" s="2">
        <f t="shared" si="2"/>
        <v>98.198315821052915</v>
      </c>
      <c r="F65" s="2">
        <v>5</v>
      </c>
      <c r="G65" s="2">
        <f t="shared" si="3"/>
        <v>3.1983158210529141</v>
      </c>
      <c r="H65" s="2">
        <f t="shared" si="4"/>
        <v>0.42863242582377398</v>
      </c>
    </row>
    <row r="66" spans="1:8" x14ac:dyDescent="0.3">
      <c r="A66" s="2">
        <v>12720</v>
      </c>
      <c r="B66">
        <v>0.32570145701502007</v>
      </c>
      <c r="C66" s="15">
        <f t="shared" si="0"/>
        <v>0.36189050779446674</v>
      </c>
      <c r="D66" s="15">
        <f t="shared" si="1"/>
        <v>100</v>
      </c>
      <c r="E66" s="2">
        <f t="shared" si="2"/>
        <v>98.190547461027663</v>
      </c>
      <c r="F66" s="2">
        <v>5</v>
      </c>
      <c r="G66" s="2">
        <f t="shared" si="3"/>
        <v>3.1905474610276663</v>
      </c>
      <c r="H66" s="2">
        <f t="shared" si="4"/>
        <v>0.43098515918988445</v>
      </c>
    </row>
    <row r="67" spans="1:8" x14ac:dyDescent="0.3">
      <c r="A67" s="2">
        <v>12920</v>
      </c>
      <c r="B67">
        <v>0.33238447245202835</v>
      </c>
      <c r="C67" s="15">
        <f t="shared" ref="C67:C130" si="5">B67/$J$27</f>
        <v>0.36931608050225373</v>
      </c>
      <c r="D67" s="15">
        <f t="shared" ref="D67:D130" si="6">$J$28</f>
        <v>100</v>
      </c>
      <c r="E67" s="2">
        <f t="shared" si="2"/>
        <v>98.153419597488735</v>
      </c>
      <c r="F67" s="2">
        <v>5</v>
      </c>
      <c r="G67" s="2">
        <f t="shared" si="3"/>
        <v>3.1534195974887314</v>
      </c>
      <c r="H67" s="2">
        <f t="shared" si="4"/>
        <v>0.44231203656717577</v>
      </c>
    </row>
    <row r="68" spans="1:8" x14ac:dyDescent="0.3">
      <c r="A68" s="2">
        <v>13120</v>
      </c>
      <c r="B68">
        <v>0.30697590225138588</v>
      </c>
      <c r="C68" s="15">
        <f t="shared" si="5"/>
        <v>0.34108433583487319</v>
      </c>
      <c r="D68" s="15">
        <f t="shared" si="6"/>
        <v>100</v>
      </c>
      <c r="E68" s="2">
        <f t="shared" ref="E68:E131" si="7">D68-(F68*C68)</f>
        <v>98.294578320825636</v>
      </c>
      <c r="F68" s="2">
        <v>5</v>
      </c>
      <c r="G68" s="2">
        <f t="shared" ref="G68:G131" si="8">F68-(F68*C68)</f>
        <v>3.2945783208256341</v>
      </c>
      <c r="H68" s="2">
        <f t="shared" ref="H68:H131" si="9">LN((F68*E68)/(D68*G68))</f>
        <v>0.39995841336654525</v>
      </c>
    </row>
    <row r="69" spans="1:8" x14ac:dyDescent="0.3">
      <c r="A69" s="2">
        <v>13320</v>
      </c>
      <c r="B69">
        <v>0.32381890863426221</v>
      </c>
      <c r="C69" s="15">
        <f t="shared" si="5"/>
        <v>0.35979878737140247</v>
      </c>
      <c r="D69" s="15">
        <f t="shared" si="6"/>
        <v>100</v>
      </c>
      <c r="E69" s="2">
        <f t="shared" si="7"/>
        <v>98.201006063142984</v>
      </c>
      <c r="F69" s="2">
        <v>5</v>
      </c>
      <c r="G69" s="2">
        <f t="shared" si="8"/>
        <v>3.2010060631429877</v>
      </c>
      <c r="H69" s="2">
        <f t="shared" si="9"/>
        <v>0.42781903166994134</v>
      </c>
    </row>
    <row r="70" spans="1:8" x14ac:dyDescent="0.3">
      <c r="A70" s="2">
        <v>13520</v>
      </c>
      <c r="B70">
        <v>0.31262992960077685</v>
      </c>
      <c r="C70" s="15">
        <f t="shared" si="5"/>
        <v>0.3473665884453076</v>
      </c>
      <c r="D70" s="15">
        <f t="shared" si="6"/>
        <v>100</v>
      </c>
      <c r="E70" s="2">
        <f t="shared" si="7"/>
        <v>98.263167057773458</v>
      </c>
      <c r="F70" s="2">
        <v>5</v>
      </c>
      <c r="G70" s="2">
        <f t="shared" si="8"/>
        <v>3.2631670577734617</v>
      </c>
      <c r="H70" s="2">
        <f t="shared" si="9"/>
        <v>0.409218770169198</v>
      </c>
    </row>
    <row r="71" spans="1:8" x14ac:dyDescent="0.3">
      <c r="A71" s="2">
        <v>13720</v>
      </c>
      <c r="B71">
        <v>0.34134781524124685</v>
      </c>
      <c r="C71" s="15">
        <f t="shared" si="5"/>
        <v>0.37927535026805204</v>
      </c>
      <c r="D71" s="15">
        <f t="shared" si="6"/>
        <v>100</v>
      </c>
      <c r="E71" s="2">
        <f t="shared" si="7"/>
        <v>98.103623248659744</v>
      </c>
      <c r="F71" s="2">
        <v>5</v>
      </c>
      <c r="G71" s="2">
        <f t="shared" si="8"/>
        <v>3.1036232486597397</v>
      </c>
      <c r="H71" s="2">
        <f t="shared" si="9"/>
        <v>0.45772180769419119</v>
      </c>
    </row>
    <row r="72" spans="1:8" x14ac:dyDescent="0.3">
      <c r="A72" s="2">
        <v>13920</v>
      </c>
      <c r="B72">
        <v>0.33714085540654093</v>
      </c>
      <c r="C72" s="15">
        <f t="shared" si="5"/>
        <v>0.37460095045171216</v>
      </c>
      <c r="D72" s="15">
        <f t="shared" si="6"/>
        <v>100</v>
      </c>
      <c r="E72" s="2">
        <f t="shared" si="7"/>
        <v>98.126995247741434</v>
      </c>
      <c r="F72" s="2">
        <v>5</v>
      </c>
      <c r="G72" s="2">
        <f t="shared" si="8"/>
        <v>3.1269952477414393</v>
      </c>
      <c r="H72" s="2">
        <f t="shared" si="9"/>
        <v>0.45045767735234848</v>
      </c>
    </row>
    <row r="73" spans="1:8" x14ac:dyDescent="0.3">
      <c r="A73" s="2">
        <v>14120</v>
      </c>
      <c r="B73">
        <v>0.35131809382340595</v>
      </c>
      <c r="C73" s="15">
        <f t="shared" si="5"/>
        <v>0.39035343758156216</v>
      </c>
      <c r="D73" s="15">
        <f t="shared" si="6"/>
        <v>100</v>
      </c>
      <c r="E73" s="2">
        <f t="shared" si="7"/>
        <v>98.048232812092195</v>
      </c>
      <c r="F73" s="2">
        <v>5</v>
      </c>
      <c r="G73" s="2">
        <f t="shared" si="8"/>
        <v>3.0482328120921891</v>
      </c>
      <c r="H73" s="2">
        <f t="shared" si="9"/>
        <v>0.4751652387643901</v>
      </c>
    </row>
    <row r="74" spans="1:8" x14ac:dyDescent="0.3">
      <c r="A74" s="2">
        <v>14320</v>
      </c>
      <c r="B74">
        <v>0.35842936177162121</v>
      </c>
      <c r="C74" s="15">
        <f t="shared" si="5"/>
        <v>0.39825484641291242</v>
      </c>
      <c r="D74" s="15">
        <f t="shared" si="6"/>
        <v>100</v>
      </c>
      <c r="E74" s="2">
        <f t="shared" si="7"/>
        <v>98.008725767935431</v>
      </c>
      <c r="F74" s="2">
        <v>5</v>
      </c>
      <c r="G74" s="2">
        <f t="shared" si="8"/>
        <v>3.008725767935438</v>
      </c>
      <c r="H74" s="2">
        <f t="shared" si="9"/>
        <v>0.4878075833829183</v>
      </c>
    </row>
    <row r="75" spans="1:8" x14ac:dyDescent="0.3">
      <c r="A75" s="2">
        <v>14520</v>
      </c>
      <c r="B75">
        <v>0.36031526108978584</v>
      </c>
      <c r="C75" s="15">
        <f t="shared" si="5"/>
        <v>0.40035029009976203</v>
      </c>
      <c r="D75" s="15">
        <f t="shared" si="6"/>
        <v>100</v>
      </c>
      <c r="E75" s="2">
        <f t="shared" si="7"/>
        <v>97.998248549501184</v>
      </c>
      <c r="F75" s="2">
        <v>5</v>
      </c>
      <c r="G75" s="2">
        <f t="shared" si="8"/>
        <v>2.9982485495011897</v>
      </c>
      <c r="H75" s="2">
        <f t="shared" si="9"/>
        <v>0.49118903166524353</v>
      </c>
    </row>
    <row r="76" spans="1:8" x14ac:dyDescent="0.3">
      <c r="A76" s="2">
        <v>14720</v>
      </c>
      <c r="B76">
        <v>0.35878867976119944</v>
      </c>
      <c r="C76" s="15">
        <f t="shared" si="5"/>
        <v>0.39865408862355489</v>
      </c>
      <c r="D76" s="15">
        <f t="shared" si="6"/>
        <v>100</v>
      </c>
      <c r="E76" s="2">
        <f t="shared" si="7"/>
        <v>98.00672955688222</v>
      </c>
      <c r="F76" s="2">
        <v>5</v>
      </c>
      <c r="G76" s="2">
        <f t="shared" si="8"/>
        <v>3.0067295568822257</v>
      </c>
      <c r="H76" s="2">
        <f t="shared" si="9"/>
        <v>0.48845090959595272</v>
      </c>
    </row>
    <row r="77" spans="1:8" x14ac:dyDescent="0.3">
      <c r="A77" s="2">
        <v>14920</v>
      </c>
      <c r="B77">
        <v>0.33699020352420722</v>
      </c>
      <c r="C77" s="15">
        <f t="shared" si="5"/>
        <v>0.37443355947134133</v>
      </c>
      <c r="D77" s="15">
        <f t="shared" si="6"/>
        <v>100</v>
      </c>
      <c r="E77" s="2">
        <f t="shared" si="7"/>
        <v>98.12783220264329</v>
      </c>
      <c r="F77" s="2">
        <v>5</v>
      </c>
      <c r="G77" s="2">
        <f t="shared" si="8"/>
        <v>3.1278322026432934</v>
      </c>
      <c r="H77" s="2">
        <f t="shared" si="9"/>
        <v>0.45019858775574229</v>
      </c>
    </row>
    <row r="78" spans="1:8" x14ac:dyDescent="0.3">
      <c r="A78" s="2">
        <v>15120</v>
      </c>
      <c r="B78">
        <v>0.36025801569355231</v>
      </c>
      <c r="C78" s="15">
        <f t="shared" si="5"/>
        <v>0.40028668410394702</v>
      </c>
      <c r="D78" s="15">
        <f t="shared" si="6"/>
        <v>100</v>
      </c>
      <c r="E78" s="2">
        <f t="shared" si="7"/>
        <v>97.998566579480269</v>
      </c>
      <c r="F78" s="2">
        <v>5</v>
      </c>
      <c r="G78" s="2">
        <f t="shared" si="8"/>
        <v>2.9985665794802649</v>
      </c>
      <c r="H78" s="2">
        <f t="shared" si="9"/>
        <v>0.49108621062747593</v>
      </c>
    </row>
    <row r="79" spans="1:8" x14ac:dyDescent="0.3">
      <c r="A79" s="2">
        <v>15320</v>
      </c>
      <c r="B79">
        <v>0.37832202297456113</v>
      </c>
      <c r="C79" s="15">
        <f t="shared" si="5"/>
        <v>0.42035780330506789</v>
      </c>
      <c r="D79" s="15">
        <f t="shared" si="6"/>
        <v>100</v>
      </c>
      <c r="E79" s="2">
        <f t="shared" si="7"/>
        <v>97.898210983474655</v>
      </c>
      <c r="F79" s="2">
        <v>5</v>
      </c>
      <c r="G79" s="2">
        <f t="shared" si="8"/>
        <v>2.8982109834746606</v>
      </c>
      <c r="H79" s="2">
        <f t="shared" si="9"/>
        <v>0.52410235751815826</v>
      </c>
    </row>
    <row r="80" spans="1:8" x14ac:dyDescent="0.3">
      <c r="A80" s="2">
        <v>15520</v>
      </c>
      <c r="B80">
        <v>0.36479280436877609</v>
      </c>
      <c r="C80" s="15">
        <f t="shared" si="5"/>
        <v>0.40532533818752897</v>
      </c>
      <c r="D80" s="15">
        <f t="shared" si="6"/>
        <v>100</v>
      </c>
      <c r="E80" s="2">
        <f t="shared" si="7"/>
        <v>97.973373309062353</v>
      </c>
      <c r="F80" s="2">
        <v>5</v>
      </c>
      <c r="G80" s="2">
        <f t="shared" si="8"/>
        <v>2.9733733090623553</v>
      </c>
      <c r="H80" s="2">
        <f t="shared" si="9"/>
        <v>0.49926636468591989</v>
      </c>
    </row>
    <row r="81" spans="1:8" x14ac:dyDescent="0.3">
      <c r="A81" s="2">
        <v>15720</v>
      </c>
      <c r="B81">
        <v>0.37888581939586929</v>
      </c>
      <c r="C81" s="15">
        <f t="shared" si="5"/>
        <v>0.4209842437731881</v>
      </c>
      <c r="D81" s="15">
        <f t="shared" si="6"/>
        <v>100</v>
      </c>
      <c r="E81" s="2">
        <f t="shared" si="7"/>
        <v>97.89507878113406</v>
      </c>
      <c r="F81" s="2">
        <v>5</v>
      </c>
      <c r="G81" s="2">
        <f t="shared" si="8"/>
        <v>2.8950787811340595</v>
      </c>
      <c r="H81" s="2">
        <f t="shared" si="9"/>
        <v>0.52515168342461849</v>
      </c>
    </row>
    <row r="82" spans="1:8" x14ac:dyDescent="0.3">
      <c r="A82" s="2">
        <v>15920</v>
      </c>
      <c r="B82">
        <v>0.38263596558347968</v>
      </c>
      <c r="C82" s="15">
        <f t="shared" si="5"/>
        <v>0.42515107287053294</v>
      </c>
      <c r="D82" s="15">
        <f t="shared" si="6"/>
        <v>100</v>
      </c>
      <c r="E82" s="2">
        <f t="shared" si="7"/>
        <v>97.874244635647329</v>
      </c>
      <c r="F82" s="2">
        <v>5</v>
      </c>
      <c r="G82" s="2">
        <f t="shared" si="8"/>
        <v>2.8742446356473352</v>
      </c>
      <c r="H82" s="2">
        <f t="shared" si="9"/>
        <v>0.53216125878244402</v>
      </c>
    </row>
    <row r="83" spans="1:8" x14ac:dyDescent="0.3">
      <c r="A83" s="2">
        <v>16120</v>
      </c>
      <c r="B83">
        <v>0.37505916933022576</v>
      </c>
      <c r="C83" s="15">
        <f t="shared" si="5"/>
        <v>0.41673241036691749</v>
      </c>
      <c r="D83" s="15">
        <f t="shared" si="6"/>
        <v>100</v>
      </c>
      <c r="E83" s="2">
        <f t="shared" si="7"/>
        <v>97.916337948165406</v>
      </c>
      <c r="F83" s="2">
        <v>5</v>
      </c>
      <c r="G83" s="2">
        <f t="shared" si="8"/>
        <v>2.9163379481654124</v>
      </c>
      <c r="H83" s="2">
        <f t="shared" si="9"/>
        <v>0.51805244424175956</v>
      </c>
    </row>
    <row r="84" spans="1:8" x14ac:dyDescent="0.3">
      <c r="A84" s="2">
        <v>16320</v>
      </c>
      <c r="B84">
        <v>0.39246915444540181</v>
      </c>
      <c r="C84" s="15">
        <f t="shared" si="5"/>
        <v>0.43607683827266869</v>
      </c>
      <c r="D84" s="15">
        <f t="shared" si="6"/>
        <v>100</v>
      </c>
      <c r="E84" s="2">
        <f t="shared" si="7"/>
        <v>97.819615808636655</v>
      </c>
      <c r="F84" s="2">
        <v>5</v>
      </c>
      <c r="G84" s="2">
        <f t="shared" si="8"/>
        <v>2.8196158086366565</v>
      </c>
      <c r="H84" s="2">
        <f t="shared" si="9"/>
        <v>0.55079221641897014</v>
      </c>
    </row>
    <row r="85" spans="1:8" x14ac:dyDescent="0.3">
      <c r="A85" s="2">
        <v>16520</v>
      </c>
      <c r="B85">
        <v>0.3738059704898431</v>
      </c>
      <c r="C85" s="15">
        <f t="shared" si="5"/>
        <v>0.41533996721093674</v>
      </c>
      <c r="D85" s="15">
        <f t="shared" si="6"/>
        <v>100</v>
      </c>
      <c r="E85" s="2">
        <f t="shared" si="7"/>
        <v>97.923300163945314</v>
      </c>
      <c r="F85" s="2">
        <v>5</v>
      </c>
      <c r="G85" s="2">
        <f t="shared" si="8"/>
        <v>2.9233001639453162</v>
      </c>
      <c r="H85" s="2">
        <f t="shared" si="9"/>
        <v>0.51573907607207847</v>
      </c>
    </row>
    <row r="86" spans="1:8" x14ac:dyDescent="0.3">
      <c r="A86" s="2">
        <v>16720</v>
      </c>
      <c r="B86">
        <v>0.38658034852673567</v>
      </c>
      <c r="C86" s="15">
        <f t="shared" si="5"/>
        <v>0.42953372058526185</v>
      </c>
      <c r="D86" s="15">
        <f t="shared" si="6"/>
        <v>100</v>
      </c>
      <c r="E86" s="2">
        <f t="shared" si="7"/>
        <v>97.852331397073698</v>
      </c>
      <c r="F86" s="2">
        <v>5</v>
      </c>
      <c r="G86" s="2">
        <f t="shared" si="8"/>
        <v>2.8523313970736908</v>
      </c>
      <c r="H86" s="2">
        <f t="shared" si="9"/>
        <v>0.53959055230503916</v>
      </c>
    </row>
    <row r="87" spans="1:8" x14ac:dyDescent="0.3">
      <c r="A87" s="2">
        <v>16920</v>
      </c>
      <c r="B87">
        <v>0.39512919142259878</v>
      </c>
      <c r="C87" s="15">
        <f t="shared" si="5"/>
        <v>0.43903243491399863</v>
      </c>
      <c r="D87" s="15">
        <f t="shared" si="6"/>
        <v>100</v>
      </c>
      <c r="E87" s="2">
        <f t="shared" si="7"/>
        <v>97.804837825430013</v>
      </c>
      <c r="F87" s="2">
        <v>5</v>
      </c>
      <c r="G87" s="2">
        <f t="shared" si="8"/>
        <v>2.804837825430007</v>
      </c>
      <c r="H87" s="2">
        <f t="shared" si="9"/>
        <v>0.55589604772379286</v>
      </c>
    </row>
    <row r="88" spans="1:8" x14ac:dyDescent="0.3">
      <c r="A88" s="2">
        <v>17120</v>
      </c>
      <c r="B88">
        <v>0.40830721723386854</v>
      </c>
      <c r="C88" s="15">
        <f t="shared" si="5"/>
        <v>0.45367468581540948</v>
      </c>
      <c r="D88" s="15">
        <f t="shared" si="6"/>
        <v>100</v>
      </c>
      <c r="E88" s="2">
        <f t="shared" si="7"/>
        <v>97.731626570922955</v>
      </c>
      <c r="F88" s="2">
        <v>5</v>
      </c>
      <c r="G88" s="2">
        <f t="shared" si="8"/>
        <v>2.7316265709229528</v>
      </c>
      <c r="H88" s="2">
        <f t="shared" si="9"/>
        <v>0.58159569887996554</v>
      </c>
    </row>
    <row r="89" spans="1:8" x14ac:dyDescent="0.3">
      <c r="A89" s="2">
        <v>17320</v>
      </c>
      <c r="B89">
        <v>0.39418988920550241</v>
      </c>
      <c r="C89" s="15">
        <f t="shared" si="5"/>
        <v>0.43798876578389156</v>
      </c>
      <c r="D89" s="15">
        <f t="shared" si="6"/>
        <v>100</v>
      </c>
      <c r="E89" s="2">
        <f t="shared" si="7"/>
        <v>97.810056171080547</v>
      </c>
      <c r="F89" s="2">
        <v>5</v>
      </c>
      <c r="G89" s="2">
        <f t="shared" si="8"/>
        <v>2.8100561710805421</v>
      </c>
      <c r="H89" s="2">
        <f t="shared" si="9"/>
        <v>0.55409064918171103</v>
      </c>
    </row>
    <row r="90" spans="1:8" x14ac:dyDescent="0.3">
      <c r="A90" s="2">
        <v>17520</v>
      </c>
      <c r="B90">
        <v>0.39333005021332612</v>
      </c>
      <c r="C90" s="15">
        <f t="shared" si="5"/>
        <v>0.43703338912591788</v>
      </c>
      <c r="D90" s="15">
        <f t="shared" si="6"/>
        <v>100</v>
      </c>
      <c r="E90" s="2">
        <f t="shared" si="7"/>
        <v>97.814833054370411</v>
      </c>
      <c r="F90" s="2">
        <v>5</v>
      </c>
      <c r="G90" s="2">
        <f t="shared" si="8"/>
        <v>2.8148330543704105</v>
      </c>
      <c r="H90" s="2">
        <f t="shared" si="9"/>
        <v>0.55244100510594407</v>
      </c>
    </row>
    <row r="91" spans="1:8" x14ac:dyDescent="0.3">
      <c r="A91" s="2">
        <v>17720</v>
      </c>
      <c r="B91">
        <v>0.42046073817190988</v>
      </c>
      <c r="C91" s="15">
        <f t="shared" si="5"/>
        <v>0.46717859796878874</v>
      </c>
      <c r="D91" s="15">
        <f t="shared" si="6"/>
        <v>100</v>
      </c>
      <c r="E91" s="2">
        <f t="shared" si="7"/>
        <v>97.664107010156059</v>
      </c>
      <c r="F91" s="2">
        <v>5</v>
      </c>
      <c r="G91" s="2">
        <f t="shared" si="8"/>
        <v>2.6641070101560564</v>
      </c>
      <c r="H91" s="2">
        <f t="shared" si="9"/>
        <v>0.60593291751549971</v>
      </c>
    </row>
    <row r="92" spans="1:8" x14ac:dyDescent="0.3">
      <c r="A92" s="2">
        <v>17920</v>
      </c>
      <c r="B92">
        <v>0.41078211903717887</v>
      </c>
      <c r="C92" s="15">
        <f t="shared" si="5"/>
        <v>0.45642457670797654</v>
      </c>
      <c r="D92" s="15">
        <f t="shared" si="6"/>
        <v>100</v>
      </c>
      <c r="E92" s="2">
        <f t="shared" si="7"/>
        <v>97.717877116460116</v>
      </c>
      <c r="F92" s="2">
        <v>5</v>
      </c>
      <c r="G92" s="2">
        <f t="shared" si="8"/>
        <v>2.7178771164601172</v>
      </c>
      <c r="H92" s="2">
        <f t="shared" si="9"/>
        <v>0.58650114476215631</v>
      </c>
    </row>
    <row r="93" spans="1:8" x14ac:dyDescent="0.3">
      <c r="A93" s="2">
        <v>18120</v>
      </c>
      <c r="B93">
        <v>0.41243054126363449</v>
      </c>
      <c r="C93" s="15">
        <f t="shared" si="5"/>
        <v>0.45825615695959387</v>
      </c>
      <c r="D93" s="15">
        <f t="shared" si="6"/>
        <v>100</v>
      </c>
      <c r="E93" s="2">
        <f t="shared" si="7"/>
        <v>97.708719215202024</v>
      </c>
      <c r="F93" s="2">
        <v>5</v>
      </c>
      <c r="G93" s="2">
        <f t="shared" si="8"/>
        <v>2.7087192152020307</v>
      </c>
      <c r="H93" s="2">
        <f t="shared" si="9"/>
        <v>0.58978261743700511</v>
      </c>
    </row>
    <row r="94" spans="1:8" x14ac:dyDescent="0.3">
      <c r="A94" s="2">
        <v>18320</v>
      </c>
      <c r="B94">
        <v>0.41969657337169763</v>
      </c>
      <c r="C94" s="15">
        <f t="shared" si="5"/>
        <v>0.46632952596855293</v>
      </c>
      <c r="D94" s="15">
        <f t="shared" si="6"/>
        <v>100</v>
      </c>
      <c r="E94" s="2">
        <f t="shared" si="7"/>
        <v>97.668352370157237</v>
      </c>
      <c r="F94" s="2">
        <v>5</v>
      </c>
      <c r="G94" s="2">
        <f t="shared" si="8"/>
        <v>2.6683523701572351</v>
      </c>
      <c r="H94" s="2">
        <f t="shared" si="9"/>
        <v>0.60438411430360728</v>
      </c>
    </row>
    <row r="95" spans="1:8" x14ac:dyDescent="0.3">
      <c r="A95" s="2">
        <v>18520</v>
      </c>
      <c r="B95">
        <v>0.40943427899949641</v>
      </c>
      <c r="C95" s="15">
        <f t="shared" si="5"/>
        <v>0.4549269766661071</v>
      </c>
      <c r="D95" s="15">
        <f t="shared" si="6"/>
        <v>100</v>
      </c>
      <c r="E95" s="2">
        <f t="shared" si="7"/>
        <v>97.725365116669465</v>
      </c>
      <c r="F95" s="2">
        <v>5</v>
      </c>
      <c r="G95" s="2">
        <f t="shared" si="8"/>
        <v>2.7253651166694643</v>
      </c>
      <c r="H95" s="2">
        <f t="shared" si="9"/>
        <v>0.58382646737422494</v>
      </c>
    </row>
    <row r="96" spans="1:8" x14ac:dyDescent="0.3">
      <c r="A96" s="2">
        <v>18720</v>
      </c>
      <c r="B96">
        <v>0.42508540319384697</v>
      </c>
      <c r="C96" s="15">
        <f t="shared" si="5"/>
        <v>0.47231711465982995</v>
      </c>
      <c r="D96" s="15">
        <f t="shared" si="6"/>
        <v>100</v>
      </c>
      <c r="E96" s="2">
        <f t="shared" si="7"/>
        <v>97.638414426700848</v>
      </c>
      <c r="F96" s="2">
        <v>5</v>
      </c>
      <c r="G96" s="2">
        <f t="shared" si="8"/>
        <v>2.6384144267008502</v>
      </c>
      <c r="H96" s="2">
        <f t="shared" si="9"/>
        <v>0.61536059208458205</v>
      </c>
    </row>
    <row r="97" spans="1:8" x14ac:dyDescent="0.3">
      <c r="A97" s="2">
        <v>18920</v>
      </c>
      <c r="B97">
        <v>0.41480672481131048</v>
      </c>
      <c r="C97" s="15">
        <f t="shared" si="5"/>
        <v>0.46089636090145608</v>
      </c>
      <c r="D97" s="15">
        <f t="shared" si="6"/>
        <v>100</v>
      </c>
      <c r="E97" s="2">
        <f t="shared" si="7"/>
        <v>97.695518195492724</v>
      </c>
      <c r="F97" s="2">
        <v>5</v>
      </c>
      <c r="G97" s="2">
        <f t="shared" si="8"/>
        <v>2.6955181954927196</v>
      </c>
      <c r="H97" s="2">
        <f t="shared" si="9"/>
        <v>0.59453294510683108</v>
      </c>
    </row>
    <row r="98" spans="1:8" x14ac:dyDescent="0.3">
      <c r="A98" s="2">
        <v>19120</v>
      </c>
      <c r="B98">
        <v>0.44052438880359035</v>
      </c>
      <c r="C98" s="15">
        <f t="shared" si="5"/>
        <v>0.48947154311510038</v>
      </c>
      <c r="D98" s="15">
        <f t="shared" si="6"/>
        <v>100</v>
      </c>
      <c r="E98" s="2">
        <f t="shared" si="7"/>
        <v>97.552642284424493</v>
      </c>
      <c r="F98" s="2">
        <v>5</v>
      </c>
      <c r="G98" s="2">
        <f t="shared" si="8"/>
        <v>2.5526422844244983</v>
      </c>
      <c r="H98" s="2">
        <f t="shared" si="9"/>
        <v>0.64753086694441608</v>
      </c>
    </row>
    <row r="99" spans="1:8" x14ac:dyDescent="0.3">
      <c r="A99" s="2">
        <v>19320</v>
      </c>
      <c r="B99">
        <v>0.43107124308662337</v>
      </c>
      <c r="C99" s="15">
        <f t="shared" si="5"/>
        <v>0.47896804787402597</v>
      </c>
      <c r="D99" s="15">
        <f t="shared" si="6"/>
        <v>100</v>
      </c>
      <c r="E99" s="2">
        <f t="shared" si="7"/>
        <v>97.605159760629874</v>
      </c>
      <c r="F99" s="2">
        <v>5</v>
      </c>
      <c r="G99" s="2">
        <f t="shared" si="8"/>
        <v>2.6051597606298702</v>
      </c>
      <c r="H99" s="2">
        <f t="shared" si="9"/>
        <v>0.6277040830859919</v>
      </c>
    </row>
    <row r="100" spans="1:8" x14ac:dyDescent="0.3">
      <c r="A100" s="2">
        <v>19520</v>
      </c>
      <c r="B100">
        <v>0.43258706069007508</v>
      </c>
      <c r="C100" s="15">
        <f t="shared" si="5"/>
        <v>0.48065228965563894</v>
      </c>
      <c r="D100" s="15">
        <f t="shared" si="6"/>
        <v>100</v>
      </c>
      <c r="E100" s="2">
        <f t="shared" si="7"/>
        <v>97.596738551721799</v>
      </c>
      <c r="F100" s="2">
        <v>5</v>
      </c>
      <c r="G100" s="2">
        <f t="shared" si="8"/>
        <v>2.5967385517218053</v>
      </c>
      <c r="H100" s="2">
        <f t="shared" si="9"/>
        <v>0.63085554840717672</v>
      </c>
    </row>
    <row r="101" spans="1:8" x14ac:dyDescent="0.3">
      <c r="A101" s="2">
        <v>19720</v>
      </c>
      <c r="B101">
        <v>0.42967373033025685</v>
      </c>
      <c r="C101" s="15">
        <f t="shared" si="5"/>
        <v>0.47741525592250761</v>
      </c>
      <c r="D101" s="15">
        <f t="shared" si="6"/>
        <v>100</v>
      </c>
      <c r="E101" s="2">
        <f t="shared" si="7"/>
        <v>97.612923720387457</v>
      </c>
      <c r="F101" s="2">
        <v>5</v>
      </c>
      <c r="G101" s="2">
        <f t="shared" si="8"/>
        <v>2.612923720387462</v>
      </c>
      <c r="H101" s="2">
        <f t="shared" si="9"/>
        <v>0.62480783250523608</v>
      </c>
    </row>
    <row r="102" spans="1:8" x14ac:dyDescent="0.3">
      <c r="A102" s="2">
        <v>19920</v>
      </c>
      <c r="B102">
        <v>0.41769973074073408</v>
      </c>
      <c r="C102" s="15">
        <f t="shared" si="5"/>
        <v>0.46411081193414894</v>
      </c>
      <c r="D102" s="15">
        <f t="shared" si="6"/>
        <v>100</v>
      </c>
      <c r="E102" s="2">
        <f t="shared" si="7"/>
        <v>97.679445940329259</v>
      </c>
      <c r="F102" s="2">
        <v>5</v>
      </c>
      <c r="G102" s="2">
        <f t="shared" si="8"/>
        <v>2.6794459403292552</v>
      </c>
      <c r="H102" s="2">
        <f t="shared" si="9"/>
        <v>0.6003488495745557</v>
      </c>
    </row>
    <row r="103" spans="1:8" x14ac:dyDescent="0.3">
      <c r="A103" s="2">
        <v>20120</v>
      </c>
      <c r="B103">
        <v>0.42745690647626761</v>
      </c>
      <c r="C103" s="15">
        <f t="shared" si="5"/>
        <v>0.47495211830696399</v>
      </c>
      <c r="D103" s="15">
        <f t="shared" si="6"/>
        <v>100</v>
      </c>
      <c r="E103" s="2">
        <f t="shared" si="7"/>
        <v>97.625239408465177</v>
      </c>
      <c r="F103" s="2">
        <v>5</v>
      </c>
      <c r="G103" s="2">
        <f t="shared" si="8"/>
        <v>2.62523940846518</v>
      </c>
      <c r="H103" s="2">
        <f t="shared" si="9"/>
        <v>0.6202316918206241</v>
      </c>
    </row>
    <row r="104" spans="1:8" x14ac:dyDescent="0.3">
      <c r="A104" s="2">
        <v>20320</v>
      </c>
      <c r="B104">
        <v>0.43709910814820924</v>
      </c>
      <c r="C104" s="15">
        <f t="shared" si="5"/>
        <v>0.48566567572023245</v>
      </c>
      <c r="D104" s="15">
        <f t="shared" si="6"/>
        <v>100</v>
      </c>
      <c r="E104" s="2">
        <f t="shared" si="7"/>
        <v>97.571671621398835</v>
      </c>
      <c r="F104" s="2">
        <v>5</v>
      </c>
      <c r="G104" s="2">
        <f t="shared" si="8"/>
        <v>2.5716716213988375</v>
      </c>
      <c r="H104" s="2">
        <f t="shared" si="9"/>
        <v>0.64029880414663343</v>
      </c>
    </row>
    <row r="105" spans="1:8" x14ac:dyDescent="0.3">
      <c r="A105" s="2">
        <v>20520</v>
      </c>
      <c r="B105">
        <v>0.44353995450542999</v>
      </c>
      <c r="C105" s="15">
        <f t="shared" si="5"/>
        <v>0.49282217167269998</v>
      </c>
      <c r="D105" s="15">
        <f t="shared" si="6"/>
        <v>100</v>
      </c>
      <c r="E105" s="2">
        <f t="shared" si="7"/>
        <v>97.535889141636503</v>
      </c>
      <c r="F105" s="2">
        <v>5</v>
      </c>
      <c r="G105" s="2">
        <f t="shared" si="8"/>
        <v>2.5358891416364999</v>
      </c>
      <c r="H105" s="2">
        <f t="shared" si="9"/>
        <v>0.65394380872652969</v>
      </c>
    </row>
    <row r="106" spans="1:8" x14ac:dyDescent="0.3">
      <c r="A106" s="2">
        <v>20720</v>
      </c>
      <c r="B106">
        <v>0.44622188956554282</v>
      </c>
      <c r="C106" s="15">
        <f t="shared" si="5"/>
        <v>0.49580209951726978</v>
      </c>
      <c r="D106" s="15">
        <f t="shared" si="6"/>
        <v>100</v>
      </c>
      <c r="E106" s="2">
        <f t="shared" si="7"/>
        <v>97.520989502413656</v>
      </c>
      <c r="F106" s="2">
        <v>5</v>
      </c>
      <c r="G106" s="2">
        <f t="shared" si="8"/>
        <v>2.5209895024136513</v>
      </c>
      <c r="H106" s="2">
        <f t="shared" si="9"/>
        <v>0.65968387408823803</v>
      </c>
    </row>
    <row r="107" spans="1:8" x14ac:dyDescent="0.3">
      <c r="A107" s="2">
        <v>20920</v>
      </c>
      <c r="B107">
        <v>0.44179071823808785</v>
      </c>
      <c r="C107" s="15">
        <f t="shared" si="5"/>
        <v>0.49087857582009758</v>
      </c>
      <c r="D107" s="15">
        <f t="shared" si="6"/>
        <v>100</v>
      </c>
      <c r="E107" s="2">
        <f t="shared" si="7"/>
        <v>97.545607120899518</v>
      </c>
      <c r="F107" s="2">
        <v>5</v>
      </c>
      <c r="G107" s="2">
        <f t="shared" si="8"/>
        <v>2.5456071208995121</v>
      </c>
      <c r="H107" s="2">
        <f t="shared" si="9"/>
        <v>0.65021858449040426</v>
      </c>
    </row>
    <row r="108" spans="1:8" x14ac:dyDescent="0.3">
      <c r="A108" s="2">
        <v>21120</v>
      </c>
      <c r="B108">
        <v>0.43818971736523127</v>
      </c>
      <c r="C108" s="15">
        <f t="shared" si="5"/>
        <v>0.48687746373914587</v>
      </c>
      <c r="D108" s="15">
        <f t="shared" si="6"/>
        <v>100</v>
      </c>
      <c r="E108" s="2">
        <f t="shared" si="7"/>
        <v>97.565612681304273</v>
      </c>
      <c r="F108" s="2">
        <v>5</v>
      </c>
      <c r="G108" s="2">
        <f t="shared" si="8"/>
        <v>2.5656126813042706</v>
      </c>
      <c r="H108" s="2">
        <f t="shared" si="9"/>
        <v>0.64259551649093405</v>
      </c>
    </row>
    <row r="109" spans="1:8" x14ac:dyDescent="0.3">
      <c r="A109" s="2">
        <v>21320</v>
      </c>
      <c r="B109">
        <v>0.42928179306136494</v>
      </c>
      <c r="C109" s="15">
        <f t="shared" si="5"/>
        <v>0.47697977006818326</v>
      </c>
      <c r="D109" s="15">
        <f t="shared" si="6"/>
        <v>100</v>
      </c>
      <c r="E109" s="2">
        <f t="shared" si="7"/>
        <v>97.615101149659083</v>
      </c>
      <c r="F109" s="2">
        <v>5</v>
      </c>
      <c r="G109" s="2">
        <f t="shared" si="8"/>
        <v>2.6151011496590835</v>
      </c>
      <c r="H109" s="2">
        <f t="shared" si="9"/>
        <v>0.62399715546366219</v>
      </c>
    </row>
    <row r="110" spans="1:8" x14ac:dyDescent="0.3">
      <c r="A110" s="2">
        <v>21520</v>
      </c>
      <c r="B110">
        <v>0.45276469821890525</v>
      </c>
      <c r="C110" s="15">
        <f t="shared" si="5"/>
        <v>0.50307188690989468</v>
      </c>
      <c r="D110" s="15">
        <f t="shared" si="6"/>
        <v>100</v>
      </c>
      <c r="E110" s="2">
        <f t="shared" si="7"/>
        <v>97.484640565450533</v>
      </c>
      <c r="F110" s="2">
        <v>5</v>
      </c>
      <c r="G110" s="2">
        <f t="shared" si="8"/>
        <v>2.4846405654505266</v>
      </c>
      <c r="H110" s="2">
        <f t="shared" si="9"/>
        <v>0.67383455196102293</v>
      </c>
    </row>
    <row r="111" spans="1:8" x14ac:dyDescent="0.3">
      <c r="A111" s="2">
        <v>21720</v>
      </c>
      <c r="B111">
        <v>0.4840638126832803</v>
      </c>
      <c r="C111" s="15">
        <f t="shared" si="5"/>
        <v>0.53784868075920034</v>
      </c>
      <c r="D111" s="15">
        <f t="shared" si="6"/>
        <v>100</v>
      </c>
      <c r="E111" s="2">
        <f t="shared" si="7"/>
        <v>97.310756596204001</v>
      </c>
      <c r="F111" s="2">
        <v>5</v>
      </c>
      <c r="G111" s="2">
        <f t="shared" si="8"/>
        <v>2.3107565962039982</v>
      </c>
      <c r="H111" s="2">
        <f t="shared" si="9"/>
        <v>0.74460225863081608</v>
      </c>
    </row>
    <row r="112" spans="1:8" x14ac:dyDescent="0.3">
      <c r="A112" s="2">
        <v>21920</v>
      </c>
      <c r="B112">
        <v>0.45862382677704849</v>
      </c>
      <c r="C112" s="15">
        <f t="shared" si="5"/>
        <v>0.50958202975227607</v>
      </c>
      <c r="D112" s="15">
        <f t="shared" si="6"/>
        <v>100</v>
      </c>
      <c r="E112" s="2">
        <f t="shared" si="7"/>
        <v>97.452089851238625</v>
      </c>
      <c r="F112" s="2">
        <v>5</v>
      </c>
      <c r="G112" s="2">
        <f t="shared" si="8"/>
        <v>2.4520898512386196</v>
      </c>
      <c r="H112" s="2">
        <f t="shared" si="9"/>
        <v>0.68668793607491863</v>
      </c>
    </row>
    <row r="113" spans="1:8" x14ac:dyDescent="0.3">
      <c r="A113" s="2">
        <v>22120</v>
      </c>
      <c r="B113">
        <v>0.46311307436586363</v>
      </c>
      <c r="C113" s="15">
        <f t="shared" si="5"/>
        <v>0.51457008262873738</v>
      </c>
      <c r="D113" s="15">
        <f t="shared" si="6"/>
        <v>100</v>
      </c>
      <c r="E113" s="2">
        <f t="shared" si="7"/>
        <v>97.427149586856316</v>
      </c>
      <c r="F113" s="2">
        <v>5</v>
      </c>
      <c r="G113" s="2">
        <f t="shared" si="8"/>
        <v>2.4271495868563129</v>
      </c>
      <c r="H113" s="2">
        <f t="shared" si="9"/>
        <v>0.69665508213021698</v>
      </c>
    </row>
    <row r="114" spans="1:8" x14ac:dyDescent="0.3">
      <c r="A114" s="2">
        <v>22320</v>
      </c>
      <c r="B114">
        <v>0.4872403333684181</v>
      </c>
      <c r="C114" s="15">
        <f t="shared" si="5"/>
        <v>0.54137814818713126</v>
      </c>
      <c r="D114" s="15">
        <f t="shared" si="6"/>
        <v>100</v>
      </c>
      <c r="E114" s="2">
        <f t="shared" si="7"/>
        <v>97.293109259064337</v>
      </c>
      <c r="F114" s="2">
        <v>5</v>
      </c>
      <c r="G114" s="2">
        <f t="shared" si="8"/>
        <v>2.2931092590643436</v>
      </c>
      <c r="H114" s="2">
        <f t="shared" si="9"/>
        <v>0.7520872418931116</v>
      </c>
    </row>
    <row r="115" spans="1:8" x14ac:dyDescent="0.3">
      <c r="A115" s="2">
        <v>22520</v>
      </c>
      <c r="B115">
        <v>0.47983492218055218</v>
      </c>
      <c r="C115" s="15">
        <f t="shared" si="5"/>
        <v>0.53314991353394681</v>
      </c>
      <c r="D115" s="15">
        <f t="shared" si="6"/>
        <v>100</v>
      </c>
      <c r="E115" s="2">
        <f t="shared" si="7"/>
        <v>97.334250432330265</v>
      </c>
      <c r="F115" s="2">
        <v>5</v>
      </c>
      <c r="G115" s="2">
        <f t="shared" si="8"/>
        <v>2.3342504323302657</v>
      </c>
      <c r="H115" s="2">
        <f t="shared" si="9"/>
        <v>0.73472783665824137</v>
      </c>
    </row>
    <row r="116" spans="1:8" x14ac:dyDescent="0.3">
      <c r="A116" s="2">
        <v>22720</v>
      </c>
      <c r="B116">
        <v>0.4702653394727131</v>
      </c>
      <c r="C116" s="15">
        <f t="shared" si="5"/>
        <v>0.52251704385857012</v>
      </c>
      <c r="D116" s="15">
        <f t="shared" si="6"/>
        <v>100</v>
      </c>
      <c r="E116" s="2">
        <f t="shared" si="7"/>
        <v>97.387414780707147</v>
      </c>
      <c r="F116" s="2">
        <v>5</v>
      </c>
      <c r="G116" s="2">
        <f t="shared" si="8"/>
        <v>2.3874147807071493</v>
      </c>
      <c r="H116" s="2">
        <f t="shared" si="9"/>
        <v>0.71275361825784145</v>
      </c>
    </row>
    <row r="117" spans="1:8" x14ac:dyDescent="0.3">
      <c r="A117" s="2">
        <v>22920</v>
      </c>
      <c r="B117">
        <v>0.47920428997899228</v>
      </c>
      <c r="C117" s="15">
        <f t="shared" si="5"/>
        <v>0.53244921108776921</v>
      </c>
      <c r="D117" s="15">
        <f t="shared" si="6"/>
        <v>100</v>
      </c>
      <c r="E117" s="2">
        <f t="shared" si="7"/>
        <v>97.337753944561157</v>
      </c>
      <c r="F117" s="2">
        <v>5</v>
      </c>
      <c r="G117" s="2">
        <f t="shared" si="8"/>
        <v>2.3377539445611539</v>
      </c>
      <c r="H117" s="2">
        <f t="shared" si="9"/>
        <v>0.73326404058916606</v>
      </c>
    </row>
    <row r="118" spans="1:8" x14ac:dyDescent="0.3">
      <c r="A118" s="2">
        <v>23120</v>
      </c>
      <c r="B118">
        <v>0.45375928609213645</v>
      </c>
      <c r="C118" s="15">
        <f t="shared" si="5"/>
        <v>0.50417698454681825</v>
      </c>
      <c r="D118" s="15">
        <f t="shared" si="6"/>
        <v>100</v>
      </c>
      <c r="E118" s="2">
        <f t="shared" si="7"/>
        <v>97.479115077265902</v>
      </c>
      <c r="F118" s="2">
        <v>5</v>
      </c>
      <c r="G118" s="2">
        <f t="shared" si="8"/>
        <v>2.4791150772659085</v>
      </c>
      <c r="H118" s="2">
        <f t="shared" si="9"/>
        <v>0.67600420435197972</v>
      </c>
    </row>
    <row r="119" spans="1:8" x14ac:dyDescent="0.3">
      <c r="A119" s="2">
        <v>23320</v>
      </c>
      <c r="B119">
        <v>0.48346408595484364</v>
      </c>
      <c r="C119" s="15">
        <f t="shared" si="5"/>
        <v>0.53718231772760405</v>
      </c>
      <c r="D119" s="15">
        <f t="shared" si="6"/>
        <v>100</v>
      </c>
      <c r="E119" s="2">
        <f t="shared" si="7"/>
        <v>97.314088411361979</v>
      </c>
      <c r="F119" s="2">
        <v>5</v>
      </c>
      <c r="G119" s="2">
        <f t="shared" si="8"/>
        <v>2.31408841136198</v>
      </c>
      <c r="H119" s="2">
        <f t="shared" si="9"/>
        <v>0.74319566349666855</v>
      </c>
    </row>
    <row r="120" spans="1:8" x14ac:dyDescent="0.3">
      <c r="A120" s="2">
        <v>23520</v>
      </c>
      <c r="B120">
        <v>0.49030249784822044</v>
      </c>
      <c r="C120" s="15">
        <f t="shared" si="5"/>
        <v>0.54478055316468932</v>
      </c>
      <c r="D120" s="15">
        <f t="shared" si="6"/>
        <v>100</v>
      </c>
      <c r="E120" s="2">
        <f t="shared" si="7"/>
        <v>97.276097234176547</v>
      </c>
      <c r="F120" s="2">
        <v>5</v>
      </c>
      <c r="G120" s="2">
        <f t="shared" si="8"/>
        <v>2.2760972341765533</v>
      </c>
      <c r="H120" s="2">
        <f t="shared" si="9"/>
        <v>0.75935878809673907</v>
      </c>
    </row>
    <row r="121" spans="1:8" x14ac:dyDescent="0.3">
      <c r="A121" s="2">
        <v>23720</v>
      </c>
      <c r="B121">
        <v>0.48639162850834716</v>
      </c>
      <c r="C121" s="15">
        <f t="shared" si="5"/>
        <v>0.5404351427870524</v>
      </c>
      <c r="D121" s="15">
        <f t="shared" si="6"/>
        <v>100</v>
      </c>
      <c r="E121" s="2">
        <f t="shared" si="7"/>
        <v>97.297824286064738</v>
      </c>
      <c r="F121" s="2">
        <v>5</v>
      </c>
      <c r="G121" s="2">
        <f t="shared" si="8"/>
        <v>2.297824286064738</v>
      </c>
      <c r="H121" s="2">
        <f t="shared" si="9"/>
        <v>0.75008164185517145</v>
      </c>
    </row>
    <row r="122" spans="1:8" x14ac:dyDescent="0.3">
      <c r="A122" s="2">
        <v>23920</v>
      </c>
      <c r="B122">
        <v>0.49978129369876556</v>
      </c>
      <c r="C122" s="15">
        <f t="shared" si="5"/>
        <v>0.55531254855418399</v>
      </c>
      <c r="D122" s="15">
        <f t="shared" si="6"/>
        <v>100</v>
      </c>
      <c r="E122" s="2">
        <f t="shared" si="7"/>
        <v>97.223437257229079</v>
      </c>
      <c r="F122" s="2">
        <v>5</v>
      </c>
      <c r="G122" s="2">
        <f t="shared" si="8"/>
        <v>2.2234372572290799</v>
      </c>
      <c r="H122" s="2">
        <f t="shared" si="9"/>
        <v>0.78222522034331199</v>
      </c>
    </row>
    <row r="123" spans="1:8" x14ac:dyDescent="0.3">
      <c r="A123" s="2">
        <v>24120</v>
      </c>
      <c r="B123">
        <v>0.46885353510713318</v>
      </c>
      <c r="C123" s="15">
        <f t="shared" si="5"/>
        <v>0.52094837234125912</v>
      </c>
      <c r="D123" s="15">
        <f t="shared" si="6"/>
        <v>100</v>
      </c>
      <c r="E123" s="2">
        <f t="shared" si="7"/>
        <v>97.395258138293698</v>
      </c>
      <c r="F123" s="2">
        <v>5</v>
      </c>
      <c r="G123" s="2">
        <f t="shared" si="8"/>
        <v>2.3952581382937046</v>
      </c>
      <c r="H123" s="2">
        <f t="shared" si="9"/>
        <v>0.70955424427424563</v>
      </c>
    </row>
    <row r="124" spans="1:8" x14ac:dyDescent="0.3">
      <c r="A124" s="2">
        <v>24320</v>
      </c>
      <c r="B124">
        <v>0.50190483407620712</v>
      </c>
      <c r="C124" s="15">
        <f t="shared" si="5"/>
        <v>0.55767203786245234</v>
      </c>
      <c r="D124" s="15">
        <f t="shared" si="6"/>
        <v>100</v>
      </c>
      <c r="E124" s="2">
        <f t="shared" si="7"/>
        <v>97.211639810687743</v>
      </c>
      <c r="F124" s="2">
        <v>5</v>
      </c>
      <c r="G124" s="2">
        <f t="shared" si="8"/>
        <v>2.2116398106877382</v>
      </c>
      <c r="H124" s="2">
        <f t="shared" si="9"/>
        <v>0.78742394570838026</v>
      </c>
    </row>
    <row r="125" spans="1:8" x14ac:dyDescent="0.3">
      <c r="A125" s="2">
        <v>24520</v>
      </c>
      <c r="B125">
        <v>0.48743782564811367</v>
      </c>
      <c r="C125" s="15">
        <f t="shared" si="5"/>
        <v>0.54159758405345959</v>
      </c>
      <c r="D125" s="15">
        <f t="shared" si="6"/>
        <v>100</v>
      </c>
      <c r="E125" s="2">
        <f t="shared" si="7"/>
        <v>97.2920120797327</v>
      </c>
      <c r="F125" s="2">
        <v>5</v>
      </c>
      <c r="G125" s="2">
        <f t="shared" si="8"/>
        <v>2.2920120797327019</v>
      </c>
      <c r="H125" s="2">
        <f t="shared" si="9"/>
        <v>0.75255454725085857</v>
      </c>
    </row>
    <row r="126" spans="1:8" x14ac:dyDescent="0.3">
      <c r="A126" s="2">
        <v>24720</v>
      </c>
      <c r="B126">
        <v>0.50381593015173665</v>
      </c>
      <c r="C126" s="15">
        <f t="shared" si="5"/>
        <v>0.55979547794637408</v>
      </c>
      <c r="D126" s="15">
        <f t="shared" si="6"/>
        <v>100</v>
      </c>
      <c r="E126" s="2">
        <f t="shared" si="7"/>
        <v>97.201022610268126</v>
      </c>
      <c r="F126" s="2">
        <v>5</v>
      </c>
      <c r="G126" s="2">
        <f t="shared" si="8"/>
        <v>2.2010226102681294</v>
      </c>
      <c r="H126" s="2">
        <f t="shared" si="9"/>
        <v>0.79212688332208692</v>
      </c>
    </row>
    <row r="127" spans="1:8" x14ac:dyDescent="0.3">
      <c r="A127" s="2">
        <v>24920</v>
      </c>
      <c r="B127">
        <v>0.50936941748466824</v>
      </c>
      <c r="C127" s="15">
        <f t="shared" si="5"/>
        <v>0.56596601942740909</v>
      </c>
      <c r="D127" s="15">
        <f t="shared" si="6"/>
        <v>100</v>
      </c>
      <c r="E127" s="2">
        <f t="shared" si="7"/>
        <v>97.170169902862952</v>
      </c>
      <c r="F127" s="2">
        <v>5</v>
      </c>
      <c r="G127" s="2">
        <f t="shared" si="8"/>
        <v>2.1701699028629546</v>
      </c>
      <c r="H127" s="2">
        <f t="shared" si="9"/>
        <v>0.80592603606974678</v>
      </c>
    </row>
    <row r="128" spans="1:8" x14ac:dyDescent="0.3">
      <c r="A128" s="2">
        <v>25120</v>
      </c>
      <c r="B128">
        <v>0.48397942723871712</v>
      </c>
      <c r="C128" s="15">
        <f t="shared" si="5"/>
        <v>0.5377549191541301</v>
      </c>
      <c r="D128" s="15">
        <f t="shared" si="6"/>
        <v>100</v>
      </c>
      <c r="E128" s="2">
        <f t="shared" si="7"/>
        <v>97.311225404229347</v>
      </c>
      <c r="F128" s="2">
        <v>5</v>
      </c>
      <c r="G128" s="2">
        <f t="shared" si="8"/>
        <v>2.3112254042293494</v>
      </c>
      <c r="H128" s="2">
        <f t="shared" si="9"/>
        <v>0.74440421608757645</v>
      </c>
    </row>
    <row r="129" spans="1:8" x14ac:dyDescent="0.3">
      <c r="A129" s="2">
        <v>25320</v>
      </c>
      <c r="B129">
        <v>0.50668881102971286</v>
      </c>
      <c r="C129" s="15">
        <f t="shared" si="5"/>
        <v>0.56298756781079207</v>
      </c>
      <c r="D129" s="15">
        <f t="shared" si="6"/>
        <v>100</v>
      </c>
      <c r="E129" s="2">
        <f t="shared" si="7"/>
        <v>97.185062160946046</v>
      </c>
      <c r="F129" s="2">
        <v>5</v>
      </c>
      <c r="G129" s="2">
        <f t="shared" si="8"/>
        <v>2.1850621609460399</v>
      </c>
      <c r="H129" s="2">
        <f t="shared" si="9"/>
        <v>0.79924046754200062</v>
      </c>
    </row>
    <row r="130" spans="1:8" x14ac:dyDescent="0.3">
      <c r="A130" s="2">
        <v>25520</v>
      </c>
      <c r="B130">
        <v>0.51800878342856738</v>
      </c>
      <c r="C130" s="15">
        <f t="shared" si="5"/>
        <v>0.57556531492063046</v>
      </c>
      <c r="D130" s="15">
        <f t="shared" si="6"/>
        <v>100</v>
      </c>
      <c r="E130" s="2">
        <f t="shared" si="7"/>
        <v>97.122173425396852</v>
      </c>
      <c r="F130" s="2">
        <v>5</v>
      </c>
      <c r="G130" s="2">
        <f t="shared" si="8"/>
        <v>2.1221734253968476</v>
      </c>
      <c r="H130" s="2">
        <f t="shared" si="9"/>
        <v>0.82779666808560548</v>
      </c>
    </row>
    <row r="131" spans="1:8" x14ac:dyDescent="0.3">
      <c r="A131" s="2">
        <v>25720</v>
      </c>
      <c r="B131">
        <v>0.50361586509287182</v>
      </c>
      <c r="C131" s="15">
        <f t="shared" ref="C131:C194" si="10">B131/$J$27</f>
        <v>0.55957318343652418</v>
      </c>
      <c r="D131" s="15">
        <f t="shared" ref="D131:D194" si="11">$J$28</f>
        <v>100</v>
      </c>
      <c r="E131" s="2">
        <f t="shared" si="7"/>
        <v>97.202134082817381</v>
      </c>
      <c r="F131" s="2">
        <v>5</v>
      </c>
      <c r="G131" s="2">
        <f t="shared" si="8"/>
        <v>2.2021340828173792</v>
      </c>
      <c r="H131" s="2">
        <f t="shared" si="9"/>
        <v>0.79163346542986679</v>
      </c>
    </row>
    <row r="132" spans="1:8" x14ac:dyDescent="0.3">
      <c r="A132" s="2">
        <v>25920</v>
      </c>
      <c r="B132">
        <v>0.53000468077564544</v>
      </c>
      <c r="C132" s="15">
        <f t="shared" si="10"/>
        <v>0.58889408975071711</v>
      </c>
      <c r="D132" s="15">
        <f t="shared" si="11"/>
        <v>100</v>
      </c>
      <c r="E132" s="2">
        <f t="shared" ref="E132:E195" si="12">D132-(F132*C132)</f>
        <v>97.055529551246408</v>
      </c>
      <c r="F132" s="2">
        <v>5</v>
      </c>
      <c r="G132" s="2">
        <f t="shared" ref="G132:G195" si="13">F132-(F132*C132)</f>
        <v>2.0555295512464147</v>
      </c>
      <c r="H132" s="2">
        <f t="shared" ref="H132:H195" si="14">LN((F132*E132)/(D132*G132))</f>
        <v>0.85901750682860756</v>
      </c>
    </row>
    <row r="133" spans="1:8" x14ac:dyDescent="0.3">
      <c r="A133" s="2">
        <v>26120</v>
      </c>
      <c r="B133">
        <v>0.5199083561020037</v>
      </c>
      <c r="C133" s="15">
        <f t="shared" si="10"/>
        <v>0.57767595122444859</v>
      </c>
      <c r="D133" s="15">
        <f t="shared" si="11"/>
        <v>100</v>
      </c>
      <c r="E133" s="2">
        <f t="shared" si="12"/>
        <v>97.111620243877752</v>
      </c>
      <c r="F133" s="2">
        <v>5</v>
      </c>
      <c r="G133" s="2">
        <f t="shared" si="13"/>
        <v>2.1116202438777569</v>
      </c>
      <c r="H133" s="2">
        <f t="shared" si="14"/>
        <v>0.83267322663102961</v>
      </c>
    </row>
    <row r="134" spans="1:8" x14ac:dyDescent="0.3">
      <c r="A134" s="2">
        <v>26320</v>
      </c>
      <c r="B134">
        <v>0.5317311414872391</v>
      </c>
      <c r="C134" s="15">
        <f t="shared" si="10"/>
        <v>0.59081237943026566</v>
      </c>
      <c r="D134" s="15">
        <f t="shared" si="11"/>
        <v>100</v>
      </c>
      <c r="E134" s="2">
        <f t="shared" si="12"/>
        <v>97.045938102848666</v>
      </c>
      <c r="F134" s="2">
        <v>5</v>
      </c>
      <c r="G134" s="2">
        <f t="shared" si="13"/>
        <v>2.0459381028486718</v>
      </c>
      <c r="H134" s="2">
        <f t="shared" si="14"/>
        <v>0.86359576722114828</v>
      </c>
    </row>
    <row r="135" spans="1:8" x14ac:dyDescent="0.3">
      <c r="A135" s="2">
        <v>26520</v>
      </c>
      <c r="B135">
        <v>0.51222905098003446</v>
      </c>
      <c r="C135" s="15">
        <f t="shared" si="10"/>
        <v>0.56914338997781611</v>
      </c>
      <c r="D135" s="15">
        <f t="shared" si="11"/>
        <v>100</v>
      </c>
      <c r="E135" s="2">
        <f t="shared" si="12"/>
        <v>97.154283050110919</v>
      </c>
      <c r="F135" s="2">
        <v>5</v>
      </c>
      <c r="G135" s="2">
        <f t="shared" si="13"/>
        <v>2.1542830501109194</v>
      </c>
      <c r="H135" s="2">
        <f t="shared" si="14"/>
        <v>0.81311001143987682</v>
      </c>
    </row>
    <row r="136" spans="1:8" x14ac:dyDescent="0.3">
      <c r="A136" s="2">
        <v>26720</v>
      </c>
      <c r="B136">
        <v>0.52819707653885706</v>
      </c>
      <c r="C136" s="15">
        <f t="shared" si="10"/>
        <v>0.58688564059873005</v>
      </c>
      <c r="D136" s="15">
        <f t="shared" si="11"/>
        <v>100</v>
      </c>
      <c r="E136" s="2">
        <f t="shared" si="12"/>
        <v>97.065571797006356</v>
      </c>
      <c r="F136" s="2">
        <v>5</v>
      </c>
      <c r="G136" s="2">
        <f t="shared" si="13"/>
        <v>2.0655717970063496</v>
      </c>
      <c r="H136" s="2">
        <f t="shared" si="14"/>
        <v>0.85424738711285764</v>
      </c>
    </row>
    <row r="137" spans="1:8" x14ac:dyDescent="0.3">
      <c r="A137" s="2">
        <v>26920</v>
      </c>
      <c r="B137">
        <v>0.51027962255861881</v>
      </c>
      <c r="C137" s="15">
        <f t="shared" si="10"/>
        <v>0.5669773583984653</v>
      </c>
      <c r="D137" s="15">
        <f t="shared" si="11"/>
        <v>100</v>
      </c>
      <c r="E137" s="2">
        <f t="shared" si="12"/>
        <v>97.165113208007668</v>
      </c>
      <c r="F137" s="2">
        <v>5</v>
      </c>
      <c r="G137" s="2">
        <f t="shared" si="13"/>
        <v>2.1651132080076736</v>
      </c>
      <c r="H137" s="2">
        <f t="shared" si="14"/>
        <v>0.80820680571276637</v>
      </c>
    </row>
    <row r="138" spans="1:8" x14ac:dyDescent="0.3">
      <c r="A138" s="2">
        <v>27120</v>
      </c>
      <c r="B138">
        <v>0.52379106547826149</v>
      </c>
      <c r="C138" s="15">
        <f t="shared" si="10"/>
        <v>0.58199007275362391</v>
      </c>
      <c r="D138" s="15">
        <f t="shared" si="11"/>
        <v>100</v>
      </c>
      <c r="E138" s="2">
        <f t="shared" si="12"/>
        <v>97.090049636231882</v>
      </c>
      <c r="F138" s="2">
        <v>5</v>
      </c>
      <c r="G138" s="2">
        <f t="shared" si="13"/>
        <v>2.0900496362318806</v>
      </c>
      <c r="H138" s="2">
        <f t="shared" si="14"/>
        <v>0.84271880597936522</v>
      </c>
    </row>
    <row r="139" spans="1:8" x14ac:dyDescent="0.3">
      <c r="A139" s="2">
        <v>27320</v>
      </c>
      <c r="B139">
        <v>0.52759280626879634</v>
      </c>
      <c r="C139" s="15">
        <f t="shared" si="10"/>
        <v>0.58621422918755151</v>
      </c>
      <c r="D139" s="15">
        <f t="shared" si="11"/>
        <v>100</v>
      </c>
      <c r="E139" s="2">
        <f t="shared" si="12"/>
        <v>97.068928854062236</v>
      </c>
      <c r="F139" s="2">
        <v>5</v>
      </c>
      <c r="G139" s="2">
        <f t="shared" si="13"/>
        <v>2.0689288540622424</v>
      </c>
      <c r="H139" s="2">
        <f t="shared" si="14"/>
        <v>0.8526580477888428</v>
      </c>
    </row>
    <row r="140" spans="1:8" x14ac:dyDescent="0.3">
      <c r="A140" s="2">
        <v>27520</v>
      </c>
      <c r="B140">
        <v>0.55054353347556639</v>
      </c>
      <c r="C140" s="15">
        <f t="shared" si="10"/>
        <v>0.61171503719507381</v>
      </c>
      <c r="D140" s="15">
        <f t="shared" si="11"/>
        <v>100</v>
      </c>
      <c r="E140" s="2">
        <f t="shared" si="12"/>
        <v>96.941424814024629</v>
      </c>
      <c r="F140" s="2">
        <v>5</v>
      </c>
      <c r="G140" s="2">
        <f t="shared" si="13"/>
        <v>1.9414248140246309</v>
      </c>
      <c r="H140" s="2">
        <f t="shared" si="14"/>
        <v>0.91495251092620411</v>
      </c>
    </row>
    <row r="141" spans="1:8" x14ac:dyDescent="0.3">
      <c r="A141" s="2">
        <v>27720</v>
      </c>
      <c r="B141">
        <v>0.53869104504748089</v>
      </c>
      <c r="C141" s="15">
        <f t="shared" si="10"/>
        <v>0.59854560560831205</v>
      </c>
      <c r="D141" s="15">
        <f t="shared" si="11"/>
        <v>100</v>
      </c>
      <c r="E141" s="2">
        <f t="shared" si="12"/>
        <v>97.007271971958446</v>
      </c>
      <c r="F141" s="2">
        <v>5</v>
      </c>
      <c r="G141" s="2">
        <f t="shared" si="13"/>
        <v>2.0072719719584398</v>
      </c>
      <c r="H141" s="2">
        <f t="shared" si="14"/>
        <v>0.88227709860081727</v>
      </c>
    </row>
    <row r="142" spans="1:8" x14ac:dyDescent="0.3">
      <c r="A142" s="2">
        <v>27920</v>
      </c>
      <c r="B142">
        <v>0.5213067252207626</v>
      </c>
      <c r="C142" s="15">
        <f t="shared" si="10"/>
        <v>0.57922969468973617</v>
      </c>
      <c r="D142" s="15">
        <f t="shared" si="11"/>
        <v>100</v>
      </c>
      <c r="E142" s="2">
        <f t="shared" si="12"/>
        <v>97.103851526551324</v>
      </c>
      <c r="F142" s="2">
        <v>5</v>
      </c>
      <c r="G142" s="2">
        <f t="shared" si="13"/>
        <v>2.1038515265513191</v>
      </c>
      <c r="H142" s="2">
        <f t="shared" si="14"/>
        <v>0.8362790413665665</v>
      </c>
    </row>
    <row r="143" spans="1:8" x14ac:dyDescent="0.3">
      <c r="A143" s="2">
        <v>28120</v>
      </c>
      <c r="B143">
        <v>0.55607989357880117</v>
      </c>
      <c r="C143" s="15">
        <f t="shared" si="10"/>
        <v>0.61786654842089017</v>
      </c>
      <c r="D143" s="15">
        <f t="shared" si="11"/>
        <v>100</v>
      </c>
      <c r="E143" s="2">
        <f t="shared" si="12"/>
        <v>96.910667257895554</v>
      </c>
      <c r="F143" s="2">
        <v>5</v>
      </c>
      <c r="G143" s="2">
        <f t="shared" si="13"/>
        <v>1.910667257895549</v>
      </c>
      <c r="H143" s="2">
        <f t="shared" si="14"/>
        <v>0.93060479377091687</v>
      </c>
    </row>
    <row r="144" spans="1:8" x14ac:dyDescent="0.3">
      <c r="A144" s="2">
        <v>28320</v>
      </c>
      <c r="B144">
        <v>0.54149846336637364</v>
      </c>
      <c r="C144" s="15">
        <f t="shared" si="10"/>
        <v>0.60166495929597075</v>
      </c>
      <c r="D144" s="15">
        <f t="shared" si="11"/>
        <v>100</v>
      </c>
      <c r="E144" s="2">
        <f t="shared" si="12"/>
        <v>96.991675203520145</v>
      </c>
      <c r="F144" s="2">
        <v>5</v>
      </c>
      <c r="G144" s="2">
        <f t="shared" si="13"/>
        <v>1.9916752035201464</v>
      </c>
      <c r="H144" s="2">
        <f t="shared" si="14"/>
        <v>0.88991678319575107</v>
      </c>
    </row>
    <row r="145" spans="1:8" x14ac:dyDescent="0.3">
      <c r="A145" s="2">
        <v>28520</v>
      </c>
      <c r="B145">
        <v>0.55595918998299587</v>
      </c>
      <c r="C145" s="15">
        <f t="shared" si="10"/>
        <v>0.61773243331443983</v>
      </c>
      <c r="D145" s="15">
        <f t="shared" si="11"/>
        <v>100</v>
      </c>
      <c r="E145" s="2">
        <f t="shared" si="12"/>
        <v>96.911337833427808</v>
      </c>
      <c r="F145" s="2">
        <v>5</v>
      </c>
      <c r="G145" s="2">
        <f t="shared" si="13"/>
        <v>1.9113378334278011</v>
      </c>
      <c r="H145" s="2">
        <f t="shared" si="14"/>
        <v>0.93026081078593059</v>
      </c>
    </row>
    <row r="146" spans="1:8" x14ac:dyDescent="0.3">
      <c r="A146" s="2">
        <v>28720</v>
      </c>
      <c r="B146">
        <v>0.54184295512281622</v>
      </c>
      <c r="C146" s="15">
        <f t="shared" si="10"/>
        <v>0.60204772791424022</v>
      </c>
      <c r="D146" s="15">
        <f t="shared" si="11"/>
        <v>100</v>
      </c>
      <c r="E146" s="2">
        <f t="shared" si="12"/>
        <v>96.989761360428801</v>
      </c>
      <c r="F146" s="2">
        <v>5</v>
      </c>
      <c r="G146" s="2">
        <f t="shared" si="13"/>
        <v>1.9897613604287989</v>
      </c>
      <c r="H146" s="2">
        <f t="shared" si="14"/>
        <v>0.89085843423002953</v>
      </c>
    </row>
    <row r="147" spans="1:8" x14ac:dyDescent="0.3">
      <c r="A147" s="2">
        <v>28920</v>
      </c>
      <c r="B147">
        <v>0.5448018454679765</v>
      </c>
      <c r="C147" s="15">
        <f t="shared" si="10"/>
        <v>0.60533538385330721</v>
      </c>
      <c r="D147" s="15">
        <f t="shared" si="11"/>
        <v>100</v>
      </c>
      <c r="E147" s="2">
        <f t="shared" si="12"/>
        <v>96.973323080733465</v>
      </c>
      <c r="F147" s="2">
        <v>5</v>
      </c>
      <c r="G147" s="2">
        <f t="shared" si="13"/>
        <v>1.9733230807334641</v>
      </c>
      <c r="H147" s="2">
        <f t="shared" si="14"/>
        <v>0.89898468269821274</v>
      </c>
    </row>
    <row r="148" spans="1:8" x14ac:dyDescent="0.3">
      <c r="A148" s="2">
        <v>29120</v>
      </c>
      <c r="B148">
        <v>0.5219534907306459</v>
      </c>
      <c r="C148" s="15">
        <f t="shared" si="10"/>
        <v>0.57994832303405097</v>
      </c>
      <c r="D148" s="15">
        <f t="shared" si="11"/>
        <v>100</v>
      </c>
      <c r="E148" s="2">
        <f t="shared" si="12"/>
        <v>97.100258384829743</v>
      </c>
      <c r="F148" s="2">
        <v>5</v>
      </c>
      <c r="G148" s="2">
        <f t="shared" si="13"/>
        <v>2.1002583848297451</v>
      </c>
      <c r="H148" s="2">
        <f t="shared" si="14"/>
        <v>0.83795138520191637</v>
      </c>
    </row>
    <row r="149" spans="1:8" x14ac:dyDescent="0.3">
      <c r="A149" s="2">
        <v>29320</v>
      </c>
      <c r="B149">
        <v>0.54323231910600933</v>
      </c>
      <c r="C149" s="15">
        <f t="shared" si="10"/>
        <v>0.60359146567334365</v>
      </c>
      <c r="D149" s="15">
        <f t="shared" si="11"/>
        <v>100</v>
      </c>
      <c r="E149" s="2">
        <f t="shared" si="12"/>
        <v>96.98204267163328</v>
      </c>
      <c r="F149" s="2">
        <v>5</v>
      </c>
      <c r="G149" s="2">
        <f t="shared" si="13"/>
        <v>1.9820426716332817</v>
      </c>
      <c r="H149" s="2">
        <f t="shared" si="14"/>
        <v>0.89466559545576663</v>
      </c>
    </row>
    <row r="150" spans="1:8" x14ac:dyDescent="0.3">
      <c r="A150" s="2">
        <v>29520</v>
      </c>
      <c r="B150">
        <v>0.5444476986505058</v>
      </c>
      <c r="C150" s="15">
        <f t="shared" si="10"/>
        <v>0.60494188738945087</v>
      </c>
      <c r="D150" s="15">
        <f t="shared" si="11"/>
        <v>100</v>
      </c>
      <c r="E150" s="2">
        <f t="shared" si="12"/>
        <v>96.975290563052752</v>
      </c>
      <c r="F150" s="2">
        <v>5</v>
      </c>
      <c r="G150" s="2">
        <f t="shared" si="13"/>
        <v>1.9752905630527455</v>
      </c>
      <c r="H150" s="2">
        <f t="shared" si="14"/>
        <v>0.8980084279702174</v>
      </c>
    </row>
    <row r="151" spans="1:8" x14ac:dyDescent="0.3">
      <c r="A151" s="2">
        <v>29720</v>
      </c>
      <c r="B151">
        <v>0.5495998930232886</v>
      </c>
      <c r="C151" s="15">
        <f t="shared" si="10"/>
        <v>0.61066654780365404</v>
      </c>
      <c r="D151" s="15">
        <f t="shared" si="11"/>
        <v>100</v>
      </c>
      <c r="E151" s="2">
        <f t="shared" si="12"/>
        <v>96.946667260981727</v>
      </c>
      <c r="F151" s="2">
        <v>5</v>
      </c>
      <c r="G151" s="2">
        <f t="shared" si="13"/>
        <v>1.9466672609817297</v>
      </c>
      <c r="H151" s="2">
        <f t="shared" si="14"/>
        <v>0.91230991821927221</v>
      </c>
    </row>
    <row r="152" spans="1:8" x14ac:dyDescent="0.3">
      <c r="A152" s="2">
        <v>29920</v>
      </c>
      <c r="B152">
        <v>0.55819164845277813</v>
      </c>
      <c r="C152" s="15">
        <f t="shared" si="10"/>
        <v>0.62021294272530902</v>
      </c>
      <c r="D152" s="15">
        <f t="shared" si="11"/>
        <v>100</v>
      </c>
      <c r="E152" s="2">
        <f t="shared" si="12"/>
        <v>96.898935286373458</v>
      </c>
      <c r="F152" s="2">
        <v>5</v>
      </c>
      <c r="G152" s="2">
        <f t="shared" si="13"/>
        <v>1.898935286373455</v>
      </c>
      <c r="H152" s="2">
        <f t="shared" si="14"/>
        <v>0.9366429040152473</v>
      </c>
    </row>
    <row r="153" spans="1:8" x14ac:dyDescent="0.3">
      <c r="A153" s="2">
        <v>30120</v>
      </c>
      <c r="B153">
        <v>0.54542845136594209</v>
      </c>
      <c r="C153" s="15">
        <f t="shared" si="10"/>
        <v>0.60603161262882455</v>
      </c>
      <c r="D153" s="15">
        <f t="shared" si="11"/>
        <v>100</v>
      </c>
      <c r="E153" s="2">
        <f t="shared" si="12"/>
        <v>96.969841936855872</v>
      </c>
      <c r="F153" s="2">
        <v>5</v>
      </c>
      <c r="G153" s="2">
        <f t="shared" si="13"/>
        <v>1.9698419368558771</v>
      </c>
      <c r="H153" s="2">
        <f t="shared" si="14"/>
        <v>0.90071444430770542</v>
      </c>
    </row>
    <row r="154" spans="1:8" x14ac:dyDescent="0.3">
      <c r="A154" s="2">
        <v>30320</v>
      </c>
      <c r="B154">
        <v>0.56137078292383946</v>
      </c>
      <c r="C154" s="15">
        <f t="shared" si="10"/>
        <v>0.62374531435982161</v>
      </c>
      <c r="D154" s="15">
        <f t="shared" si="11"/>
        <v>100</v>
      </c>
      <c r="E154" s="2">
        <f t="shared" si="12"/>
        <v>96.881273428200899</v>
      </c>
      <c r="F154" s="2">
        <v>5</v>
      </c>
      <c r="G154" s="2">
        <f t="shared" si="13"/>
        <v>1.8812734282008918</v>
      </c>
      <c r="H154" s="2">
        <f t="shared" si="14"/>
        <v>0.94580506702512113</v>
      </c>
    </row>
    <row r="155" spans="1:8" x14ac:dyDescent="0.3">
      <c r="A155" s="2">
        <v>30520</v>
      </c>
      <c r="B155">
        <v>0.5454729031652108</v>
      </c>
      <c r="C155" s="15">
        <f t="shared" si="10"/>
        <v>0.60608100351690086</v>
      </c>
      <c r="D155" s="15">
        <f t="shared" si="11"/>
        <v>100</v>
      </c>
      <c r="E155" s="2">
        <f t="shared" si="12"/>
        <v>96.969594982415501</v>
      </c>
      <c r="F155" s="2">
        <v>5</v>
      </c>
      <c r="G155" s="2">
        <f t="shared" si="13"/>
        <v>1.9695949824154955</v>
      </c>
      <c r="H155" s="2">
        <f t="shared" si="14"/>
        <v>0.90083727309261874</v>
      </c>
    </row>
    <row r="156" spans="1:8" x14ac:dyDescent="0.3">
      <c r="A156" s="2">
        <v>30720</v>
      </c>
      <c r="B156">
        <v>0.56574468772947484</v>
      </c>
      <c r="C156" s="15">
        <f t="shared" si="10"/>
        <v>0.62860520858830538</v>
      </c>
      <c r="D156" s="15">
        <f t="shared" si="11"/>
        <v>100</v>
      </c>
      <c r="E156" s="2">
        <f t="shared" si="12"/>
        <v>96.856973957058472</v>
      </c>
      <c r="F156" s="2">
        <v>5</v>
      </c>
      <c r="G156" s="2">
        <f t="shared" si="13"/>
        <v>1.8569739570584733</v>
      </c>
      <c r="H156" s="2">
        <f t="shared" si="14"/>
        <v>0.95855486345230645</v>
      </c>
    </row>
    <row r="157" spans="1:8" x14ac:dyDescent="0.3">
      <c r="A157" s="2">
        <v>30920</v>
      </c>
      <c r="B157">
        <v>0.58714547640929271</v>
      </c>
      <c r="C157" s="15">
        <f t="shared" si="10"/>
        <v>0.65238386267699189</v>
      </c>
      <c r="D157" s="15">
        <f t="shared" si="11"/>
        <v>100</v>
      </c>
      <c r="E157" s="2">
        <f t="shared" si="12"/>
        <v>96.738080686615035</v>
      </c>
      <c r="F157" s="2">
        <v>5</v>
      </c>
      <c r="G157" s="2">
        <f t="shared" si="13"/>
        <v>1.7380806866150404</v>
      </c>
      <c r="H157" s="2">
        <f t="shared" si="14"/>
        <v>1.0234934029834717</v>
      </c>
    </row>
    <row r="158" spans="1:8" x14ac:dyDescent="0.3">
      <c r="A158" s="2">
        <v>31120</v>
      </c>
      <c r="B158">
        <v>0.56824574007033757</v>
      </c>
      <c r="C158" s="15">
        <f t="shared" si="10"/>
        <v>0.63138415563370842</v>
      </c>
      <c r="D158" s="15">
        <f t="shared" si="11"/>
        <v>100</v>
      </c>
      <c r="E158" s="2">
        <f t="shared" si="12"/>
        <v>96.843079221831459</v>
      </c>
      <c r="F158" s="2">
        <v>5</v>
      </c>
      <c r="G158" s="2">
        <f t="shared" si="13"/>
        <v>1.843079221831458</v>
      </c>
      <c r="H158" s="2">
        <f t="shared" si="14"/>
        <v>0.96592199199161255</v>
      </c>
    </row>
    <row r="159" spans="1:8" x14ac:dyDescent="0.3">
      <c r="A159" s="2">
        <v>31320</v>
      </c>
      <c r="B159">
        <v>0.54613732425135786</v>
      </c>
      <c r="C159" s="15">
        <f t="shared" si="10"/>
        <v>0.60681924916817542</v>
      </c>
      <c r="D159" s="15">
        <f t="shared" si="11"/>
        <v>100</v>
      </c>
      <c r="E159" s="2">
        <f t="shared" si="12"/>
        <v>96.965903754159129</v>
      </c>
      <c r="F159" s="2">
        <v>5</v>
      </c>
      <c r="G159" s="2">
        <f t="shared" si="13"/>
        <v>1.9659037541591227</v>
      </c>
      <c r="H159" s="2">
        <f t="shared" si="14"/>
        <v>0.90267507009849679</v>
      </c>
    </row>
    <row r="160" spans="1:8" x14ac:dyDescent="0.3">
      <c r="A160" s="2">
        <v>31520</v>
      </c>
      <c r="B160">
        <v>0.55517953062475212</v>
      </c>
      <c r="C160" s="15">
        <f t="shared" si="10"/>
        <v>0.61686614513861349</v>
      </c>
      <c r="D160" s="15">
        <f t="shared" si="11"/>
        <v>100</v>
      </c>
      <c r="E160" s="2">
        <f t="shared" si="12"/>
        <v>96.915669274306936</v>
      </c>
      <c r="F160" s="2">
        <v>5</v>
      </c>
      <c r="G160" s="2">
        <f t="shared" si="13"/>
        <v>1.9156692743069326</v>
      </c>
      <c r="H160" s="2">
        <f t="shared" si="14"/>
        <v>0.92804188581225422</v>
      </c>
    </row>
    <row r="161" spans="1:8" x14ac:dyDescent="0.3">
      <c r="A161" s="2">
        <v>31720</v>
      </c>
      <c r="B161">
        <v>0.57537137774046843</v>
      </c>
      <c r="C161" s="15">
        <f t="shared" si="10"/>
        <v>0.63930153082274266</v>
      </c>
      <c r="D161" s="15">
        <f t="shared" si="11"/>
        <v>100</v>
      </c>
      <c r="E161" s="2">
        <f t="shared" si="12"/>
        <v>96.803492345886283</v>
      </c>
      <c r="F161" s="2">
        <v>5</v>
      </c>
      <c r="G161" s="2">
        <f t="shared" si="13"/>
        <v>1.8034923458862866</v>
      </c>
      <c r="H161" s="2">
        <f t="shared" si="14"/>
        <v>0.98722582071177645</v>
      </c>
    </row>
    <row r="162" spans="1:8" x14ac:dyDescent="0.3">
      <c r="A162" s="2">
        <v>31920</v>
      </c>
      <c r="B162">
        <v>0.57472386899767536</v>
      </c>
      <c r="C162" s="15">
        <f t="shared" si="10"/>
        <v>0.63858207666408373</v>
      </c>
      <c r="D162" s="15">
        <f t="shared" si="11"/>
        <v>100</v>
      </c>
      <c r="E162" s="2">
        <f t="shared" si="12"/>
        <v>96.807089616679576</v>
      </c>
      <c r="F162" s="2">
        <v>5</v>
      </c>
      <c r="G162" s="2">
        <f t="shared" si="13"/>
        <v>1.8070896166795816</v>
      </c>
      <c r="H162" s="2">
        <f t="shared" si="14"/>
        <v>0.98527035333006008</v>
      </c>
    </row>
    <row r="163" spans="1:8" x14ac:dyDescent="0.3">
      <c r="A163" s="2">
        <v>32120</v>
      </c>
      <c r="B163">
        <v>0.58624594514892359</v>
      </c>
      <c r="C163" s="15">
        <f t="shared" si="10"/>
        <v>0.65138438349880401</v>
      </c>
      <c r="D163" s="15">
        <f t="shared" si="11"/>
        <v>100</v>
      </c>
      <c r="E163" s="2">
        <f t="shared" si="12"/>
        <v>96.743078082505974</v>
      </c>
      <c r="F163" s="2">
        <v>5</v>
      </c>
      <c r="G163" s="2">
        <f t="shared" si="13"/>
        <v>1.74307808250598</v>
      </c>
      <c r="H163" s="2">
        <f t="shared" si="14"/>
        <v>1.0206739481292133</v>
      </c>
    </row>
    <row r="164" spans="1:8" x14ac:dyDescent="0.3">
      <c r="A164" s="2">
        <v>32320</v>
      </c>
      <c r="B164">
        <v>0.57377172399052001</v>
      </c>
      <c r="C164" s="15">
        <f t="shared" si="10"/>
        <v>0.63752413776724448</v>
      </c>
      <c r="D164" s="15">
        <f t="shared" si="11"/>
        <v>100</v>
      </c>
      <c r="E164" s="2">
        <f t="shared" si="12"/>
        <v>96.812379311163781</v>
      </c>
      <c r="F164" s="2">
        <v>5</v>
      </c>
      <c r="G164" s="2">
        <f t="shared" si="13"/>
        <v>1.8123793111637774</v>
      </c>
      <c r="H164" s="2">
        <f t="shared" si="14"/>
        <v>0.98240207941223967</v>
      </c>
    </row>
    <row r="165" spans="1:8" x14ac:dyDescent="0.3">
      <c r="A165" s="2">
        <v>32520</v>
      </c>
      <c r="B165">
        <v>0.58767019238399709</v>
      </c>
      <c r="C165" s="15">
        <f t="shared" si="10"/>
        <v>0.6529668804266634</v>
      </c>
      <c r="D165" s="15">
        <f t="shared" si="11"/>
        <v>100</v>
      </c>
      <c r="E165" s="2">
        <f t="shared" si="12"/>
        <v>96.735165597866683</v>
      </c>
      <c r="F165" s="2">
        <v>5</v>
      </c>
      <c r="G165" s="2">
        <f t="shared" si="13"/>
        <v>1.7351655978666831</v>
      </c>
      <c r="H165" s="2">
        <f t="shared" si="14"/>
        <v>1.0251418651457613</v>
      </c>
    </row>
    <row r="166" spans="1:8" x14ac:dyDescent="0.3">
      <c r="A166" s="2">
        <v>32720</v>
      </c>
      <c r="B166">
        <v>0.56630229444454638</v>
      </c>
      <c r="C166" s="15">
        <f t="shared" si="10"/>
        <v>0.62922477160505152</v>
      </c>
      <c r="D166" s="15">
        <f t="shared" si="11"/>
        <v>100</v>
      </c>
      <c r="E166" s="2">
        <f t="shared" si="12"/>
        <v>96.853876141974737</v>
      </c>
      <c r="F166" s="2">
        <v>5</v>
      </c>
      <c r="G166" s="2">
        <f t="shared" si="13"/>
        <v>1.8538761419747423</v>
      </c>
      <c r="H166" s="2">
        <f t="shared" si="14"/>
        <v>0.96019247854137701</v>
      </c>
    </row>
    <row r="167" spans="1:8" x14ac:dyDescent="0.3">
      <c r="A167" s="2">
        <v>32920</v>
      </c>
      <c r="B167">
        <v>0.60262752226031335</v>
      </c>
      <c r="C167" s="15">
        <f t="shared" si="10"/>
        <v>0.66958613584479265</v>
      </c>
      <c r="D167" s="15">
        <f t="shared" si="11"/>
        <v>100</v>
      </c>
      <c r="E167" s="2">
        <f t="shared" si="12"/>
        <v>96.652069320776036</v>
      </c>
      <c r="F167" s="2">
        <v>5</v>
      </c>
      <c r="G167" s="2">
        <f t="shared" si="13"/>
        <v>1.6520693207760369</v>
      </c>
      <c r="H167" s="2">
        <f t="shared" si="14"/>
        <v>1.0733567063820018</v>
      </c>
    </row>
    <row r="168" spans="1:8" x14ac:dyDescent="0.3">
      <c r="A168" s="2">
        <v>33120</v>
      </c>
      <c r="B168">
        <v>0.57217480570330637</v>
      </c>
      <c r="C168" s="15">
        <f t="shared" si="10"/>
        <v>0.63574978411478489</v>
      </c>
      <c r="D168" s="15">
        <f t="shared" si="11"/>
        <v>100</v>
      </c>
      <c r="E168" s="2">
        <f t="shared" si="12"/>
        <v>96.821251079426077</v>
      </c>
      <c r="F168" s="2">
        <v>5</v>
      </c>
      <c r="G168" s="2">
        <f t="shared" si="13"/>
        <v>1.8212510794260757</v>
      </c>
      <c r="H168" s="2">
        <f t="shared" si="14"/>
        <v>0.97761056136724644</v>
      </c>
    </row>
    <row r="169" spans="1:8" x14ac:dyDescent="0.3">
      <c r="A169" s="2">
        <v>33320</v>
      </c>
      <c r="B169">
        <v>0.58071967890821385</v>
      </c>
      <c r="C169" s="15">
        <f t="shared" si="10"/>
        <v>0.64524408767579311</v>
      </c>
      <c r="D169" s="15">
        <f t="shared" si="11"/>
        <v>100</v>
      </c>
      <c r="E169" s="2">
        <f t="shared" si="12"/>
        <v>96.773779561621041</v>
      </c>
      <c r="F169" s="2">
        <v>5</v>
      </c>
      <c r="G169" s="2">
        <f t="shared" si="13"/>
        <v>1.7737795616210343</v>
      </c>
      <c r="H169" s="2">
        <f t="shared" si="14"/>
        <v>1.0035311962143481</v>
      </c>
    </row>
    <row r="170" spans="1:8" x14ac:dyDescent="0.3">
      <c r="A170" s="2">
        <v>33520</v>
      </c>
      <c r="B170">
        <v>0.5807465491542998</v>
      </c>
      <c r="C170" s="15">
        <f t="shared" si="10"/>
        <v>0.64527394350477751</v>
      </c>
      <c r="D170" s="15">
        <f t="shared" si="11"/>
        <v>100</v>
      </c>
      <c r="E170" s="2">
        <f t="shared" si="12"/>
        <v>96.77363028247612</v>
      </c>
      <c r="F170" s="2">
        <v>5</v>
      </c>
      <c r="G170" s="2">
        <f t="shared" si="13"/>
        <v>1.7736302824761125</v>
      </c>
      <c r="H170" s="2">
        <f t="shared" si="14"/>
        <v>1.0036138159887993</v>
      </c>
    </row>
    <row r="171" spans="1:8" x14ac:dyDescent="0.3">
      <c r="A171" s="2">
        <v>33720</v>
      </c>
      <c r="B171">
        <v>0.56970977457971017</v>
      </c>
      <c r="C171" s="15">
        <f t="shared" si="10"/>
        <v>0.63301086064412238</v>
      </c>
      <c r="D171" s="15">
        <f t="shared" si="11"/>
        <v>100</v>
      </c>
      <c r="E171" s="2">
        <f t="shared" si="12"/>
        <v>96.834945696779386</v>
      </c>
      <c r="F171" s="2">
        <v>5</v>
      </c>
      <c r="G171" s="2">
        <f t="shared" si="13"/>
        <v>1.8349456967793882</v>
      </c>
      <c r="H171" s="2">
        <f t="shared" si="14"/>
        <v>0.97026077681172951</v>
      </c>
    </row>
    <row r="172" spans="1:8" x14ac:dyDescent="0.3">
      <c r="A172" s="2">
        <v>33920</v>
      </c>
      <c r="B172">
        <v>0.57417649489182687</v>
      </c>
      <c r="C172" s="15">
        <f t="shared" si="10"/>
        <v>0.63797388321314097</v>
      </c>
      <c r="D172" s="15">
        <f t="shared" si="11"/>
        <v>100</v>
      </c>
      <c r="E172" s="2">
        <f t="shared" si="12"/>
        <v>96.810130583934296</v>
      </c>
      <c r="F172" s="2">
        <v>5</v>
      </c>
      <c r="G172" s="2">
        <f t="shared" si="13"/>
        <v>1.8101305839342952</v>
      </c>
      <c r="H172" s="2">
        <f t="shared" si="14"/>
        <v>0.98362038154991693</v>
      </c>
    </row>
    <row r="173" spans="1:8" x14ac:dyDescent="0.3">
      <c r="A173" s="2">
        <v>34120</v>
      </c>
      <c r="B173">
        <v>0.60915119268930251</v>
      </c>
      <c r="C173" s="15">
        <f t="shared" si="10"/>
        <v>0.67683465854366942</v>
      </c>
      <c r="D173" s="15">
        <f t="shared" si="11"/>
        <v>100</v>
      </c>
      <c r="E173" s="2">
        <f t="shared" si="12"/>
        <v>96.615826707281656</v>
      </c>
      <c r="F173" s="2">
        <v>5</v>
      </c>
      <c r="G173" s="2">
        <f t="shared" si="13"/>
        <v>1.615826707281653</v>
      </c>
      <c r="H173" s="2">
        <f t="shared" si="14"/>
        <v>1.0951635730383553</v>
      </c>
    </row>
    <row r="174" spans="1:8" x14ac:dyDescent="0.3">
      <c r="A174" s="2">
        <v>34320</v>
      </c>
      <c r="B174">
        <v>0.58225352245550643</v>
      </c>
      <c r="C174" s="15">
        <f t="shared" si="10"/>
        <v>0.64694835828389607</v>
      </c>
      <c r="D174" s="15">
        <f t="shared" si="11"/>
        <v>100</v>
      </c>
      <c r="E174" s="2">
        <f t="shared" si="12"/>
        <v>96.765258208580519</v>
      </c>
      <c r="F174" s="2">
        <v>5</v>
      </c>
      <c r="G174" s="2">
        <f t="shared" si="13"/>
        <v>1.7652582085805197</v>
      </c>
      <c r="H174" s="2">
        <f t="shared" si="14"/>
        <v>1.008258780004905</v>
      </c>
    </row>
    <row r="175" spans="1:8" x14ac:dyDescent="0.3">
      <c r="A175" s="2">
        <v>34520</v>
      </c>
      <c r="B175">
        <v>0.57416224092819079</v>
      </c>
      <c r="C175" s="15">
        <f t="shared" si="10"/>
        <v>0.63795804547576751</v>
      </c>
      <c r="D175" s="15">
        <f t="shared" si="11"/>
        <v>100</v>
      </c>
      <c r="E175" s="2">
        <f t="shared" si="12"/>
        <v>96.810209772621164</v>
      </c>
      <c r="F175" s="2">
        <v>5</v>
      </c>
      <c r="G175" s="2">
        <f t="shared" si="13"/>
        <v>1.8102097726211626</v>
      </c>
      <c r="H175" s="2">
        <f t="shared" si="14"/>
        <v>0.98357745298628929</v>
      </c>
    </row>
    <row r="176" spans="1:8" x14ac:dyDescent="0.3">
      <c r="A176" s="2">
        <v>34720</v>
      </c>
      <c r="B176">
        <v>0.59887635826708663</v>
      </c>
      <c r="C176" s="15">
        <f t="shared" si="10"/>
        <v>0.66541817585231844</v>
      </c>
      <c r="D176" s="15">
        <f t="shared" si="11"/>
        <v>100</v>
      </c>
      <c r="E176" s="2">
        <f t="shared" si="12"/>
        <v>96.67290912073841</v>
      </c>
      <c r="F176" s="2">
        <v>5</v>
      </c>
      <c r="G176" s="2">
        <f t="shared" si="13"/>
        <v>1.6729091207384079</v>
      </c>
      <c r="H176" s="2">
        <f t="shared" si="14"/>
        <v>1.0610368363918896</v>
      </c>
    </row>
    <row r="177" spans="1:8" x14ac:dyDescent="0.3">
      <c r="A177" s="2">
        <v>34920</v>
      </c>
      <c r="B177">
        <v>0.57439414213499851</v>
      </c>
      <c r="C177" s="15">
        <f t="shared" si="10"/>
        <v>0.63821571348333161</v>
      </c>
      <c r="D177" s="15">
        <f t="shared" si="11"/>
        <v>100</v>
      </c>
      <c r="E177" s="2">
        <f t="shared" si="12"/>
        <v>96.808921432583347</v>
      </c>
      <c r="F177" s="2">
        <v>5</v>
      </c>
      <c r="G177" s="2">
        <f t="shared" si="13"/>
        <v>1.8089214325833418</v>
      </c>
      <c r="H177" s="2">
        <f t="shared" si="14"/>
        <v>0.98427610597926973</v>
      </c>
    </row>
    <row r="178" spans="1:8" x14ac:dyDescent="0.3">
      <c r="A178" s="2">
        <v>35120</v>
      </c>
      <c r="B178">
        <v>0.59339677874846453</v>
      </c>
      <c r="C178" s="15">
        <f t="shared" si="10"/>
        <v>0.65932975416496054</v>
      </c>
      <c r="D178" s="15">
        <f t="shared" si="11"/>
        <v>100</v>
      </c>
      <c r="E178" s="2">
        <f t="shared" si="12"/>
        <v>96.703351229175198</v>
      </c>
      <c r="F178" s="2">
        <v>5</v>
      </c>
      <c r="G178" s="2">
        <f t="shared" si="13"/>
        <v>1.7033512291751975</v>
      </c>
      <c r="H178" s="2">
        <f t="shared" si="14"/>
        <v>1.0433181623850518</v>
      </c>
    </row>
    <row r="179" spans="1:8" x14ac:dyDescent="0.3">
      <c r="A179" s="2">
        <v>35320</v>
      </c>
      <c r="B179">
        <v>0.59007320949983177</v>
      </c>
      <c r="C179" s="15">
        <f t="shared" si="10"/>
        <v>0.65563689944425751</v>
      </c>
      <c r="D179" s="15">
        <f t="shared" si="11"/>
        <v>100</v>
      </c>
      <c r="E179" s="2">
        <f t="shared" si="12"/>
        <v>96.721815502778711</v>
      </c>
      <c r="F179" s="2">
        <v>5</v>
      </c>
      <c r="G179" s="2">
        <f t="shared" si="13"/>
        <v>1.7218155027787123</v>
      </c>
      <c r="H179" s="2">
        <f t="shared" si="14"/>
        <v>1.0327274442613374</v>
      </c>
    </row>
    <row r="180" spans="1:8" x14ac:dyDescent="0.3">
      <c r="A180" s="2">
        <v>35520</v>
      </c>
      <c r="B180">
        <v>0.63273417854399183</v>
      </c>
      <c r="C180" s="15">
        <f t="shared" si="10"/>
        <v>0.70303797615999086</v>
      </c>
      <c r="D180" s="15">
        <f t="shared" si="11"/>
        <v>100</v>
      </c>
      <c r="E180" s="2">
        <f t="shared" si="12"/>
        <v>96.484810119200048</v>
      </c>
      <c r="F180" s="2">
        <v>5</v>
      </c>
      <c r="G180" s="2">
        <f t="shared" si="13"/>
        <v>1.4848101192000458</v>
      </c>
      <c r="H180" s="2">
        <f t="shared" si="14"/>
        <v>1.178366416089232</v>
      </c>
    </row>
    <row r="181" spans="1:8" x14ac:dyDescent="0.3">
      <c r="A181" s="2">
        <v>35720</v>
      </c>
      <c r="B181">
        <v>0.6337576916915596</v>
      </c>
      <c r="C181" s="15">
        <f t="shared" si="10"/>
        <v>0.7041752129906218</v>
      </c>
      <c r="D181" s="15">
        <f t="shared" si="11"/>
        <v>100</v>
      </c>
      <c r="E181" s="2">
        <f t="shared" si="12"/>
        <v>96.479123935046886</v>
      </c>
      <c r="F181" s="2">
        <v>5</v>
      </c>
      <c r="G181" s="2">
        <f t="shared" si="13"/>
        <v>1.479123935046891</v>
      </c>
      <c r="H181" s="2">
        <f t="shared" si="14"/>
        <v>1.1821444023746932</v>
      </c>
    </row>
    <row r="182" spans="1:8" x14ac:dyDescent="0.3">
      <c r="A182" s="2">
        <v>35920</v>
      </c>
      <c r="B182">
        <v>0.62282748829087586</v>
      </c>
      <c r="C182" s="15">
        <f t="shared" si="10"/>
        <v>0.69203054254541763</v>
      </c>
      <c r="D182" s="15">
        <f t="shared" si="11"/>
        <v>100</v>
      </c>
      <c r="E182" s="2">
        <f t="shared" si="12"/>
        <v>96.539847287272906</v>
      </c>
      <c r="F182" s="2">
        <v>5</v>
      </c>
      <c r="G182" s="2">
        <f t="shared" si="13"/>
        <v>1.5398472872729121</v>
      </c>
      <c r="H182" s="2">
        <f t="shared" si="14"/>
        <v>1.1425403274175372</v>
      </c>
    </row>
    <row r="183" spans="1:8" x14ac:dyDescent="0.3">
      <c r="A183" s="2">
        <v>36120</v>
      </c>
      <c r="B183">
        <v>0.61906650010390274</v>
      </c>
      <c r="C183" s="15">
        <f t="shared" si="10"/>
        <v>0.68785166678211418</v>
      </c>
      <c r="D183" s="15">
        <f t="shared" si="11"/>
        <v>100</v>
      </c>
      <c r="E183" s="2">
        <f t="shared" si="12"/>
        <v>96.560741666089427</v>
      </c>
      <c r="F183" s="2">
        <v>5</v>
      </c>
      <c r="G183" s="2">
        <f t="shared" si="13"/>
        <v>1.5607416660894291</v>
      </c>
      <c r="H183" s="2">
        <f t="shared" si="14"/>
        <v>1.1292788488268166</v>
      </c>
    </row>
    <row r="184" spans="1:8" x14ac:dyDescent="0.3">
      <c r="A184" s="2">
        <v>36320</v>
      </c>
      <c r="B184">
        <v>0.59289833818726778</v>
      </c>
      <c r="C184" s="15">
        <f t="shared" si="10"/>
        <v>0.65877593131918644</v>
      </c>
      <c r="D184" s="15">
        <f t="shared" si="11"/>
        <v>100</v>
      </c>
      <c r="E184" s="2">
        <f t="shared" si="12"/>
        <v>96.706120343404066</v>
      </c>
      <c r="F184" s="2">
        <v>5</v>
      </c>
      <c r="G184" s="2">
        <f t="shared" si="13"/>
        <v>1.7061203434040677</v>
      </c>
      <c r="H184" s="2">
        <f t="shared" si="14"/>
        <v>1.0417224311247568</v>
      </c>
    </row>
    <row r="185" spans="1:8" x14ac:dyDescent="0.3">
      <c r="A185" s="2">
        <v>36520</v>
      </c>
      <c r="B185">
        <v>0.62554425365105903</v>
      </c>
      <c r="C185" s="15">
        <f t="shared" si="10"/>
        <v>0.69504917072339889</v>
      </c>
      <c r="D185" s="15">
        <f t="shared" si="11"/>
        <v>100</v>
      </c>
      <c r="E185" s="2">
        <f t="shared" si="12"/>
        <v>96.524754146383003</v>
      </c>
      <c r="F185" s="2">
        <v>5</v>
      </c>
      <c r="G185" s="2">
        <f t="shared" si="13"/>
        <v>1.5247541463830054</v>
      </c>
      <c r="H185" s="2">
        <f t="shared" si="14"/>
        <v>1.1522340399708384</v>
      </c>
    </row>
    <row r="186" spans="1:8" x14ac:dyDescent="0.3">
      <c r="A186" s="2">
        <v>36720</v>
      </c>
      <c r="B186">
        <v>0.58252957899816793</v>
      </c>
      <c r="C186" s="15">
        <f t="shared" si="10"/>
        <v>0.64725508777574214</v>
      </c>
      <c r="D186" s="15">
        <f t="shared" si="11"/>
        <v>100</v>
      </c>
      <c r="E186" s="2">
        <f t="shared" si="12"/>
        <v>96.763724561121293</v>
      </c>
      <c r="F186" s="2">
        <v>5</v>
      </c>
      <c r="G186" s="2">
        <f t="shared" si="13"/>
        <v>1.7637245611212893</v>
      </c>
      <c r="H186" s="2">
        <f t="shared" si="14"/>
        <v>1.0091121033204871</v>
      </c>
    </row>
    <row r="187" spans="1:8" x14ac:dyDescent="0.3">
      <c r="A187" s="2">
        <v>36920</v>
      </c>
      <c r="B187">
        <v>0.62067197371687644</v>
      </c>
      <c r="C187" s="15">
        <f t="shared" si="10"/>
        <v>0.68963552635208492</v>
      </c>
      <c r="D187" s="15">
        <f t="shared" si="11"/>
        <v>100</v>
      </c>
      <c r="E187" s="2">
        <f t="shared" si="12"/>
        <v>96.55182236823957</v>
      </c>
      <c r="F187" s="2">
        <v>5</v>
      </c>
      <c r="G187" s="2">
        <f t="shared" si="13"/>
        <v>1.5518223682395753</v>
      </c>
      <c r="H187" s="2">
        <f t="shared" si="14"/>
        <v>1.1349176482508023</v>
      </c>
    </row>
    <row r="188" spans="1:8" x14ac:dyDescent="0.3">
      <c r="A188" s="2">
        <v>37120</v>
      </c>
      <c r="B188">
        <v>0.62040279170091361</v>
      </c>
      <c r="C188" s="15">
        <f t="shared" si="10"/>
        <v>0.68933643522323729</v>
      </c>
      <c r="D188" s="15">
        <f t="shared" si="11"/>
        <v>100</v>
      </c>
      <c r="E188" s="2">
        <f t="shared" si="12"/>
        <v>96.553317823883816</v>
      </c>
      <c r="F188" s="2">
        <v>5</v>
      </c>
      <c r="G188" s="2">
        <f t="shared" si="13"/>
        <v>1.5533178238838135</v>
      </c>
      <c r="H188" s="2">
        <f t="shared" si="14"/>
        <v>1.133969923724246</v>
      </c>
    </row>
    <row r="189" spans="1:8" x14ac:dyDescent="0.3">
      <c r="A189" s="2">
        <v>37320</v>
      </c>
      <c r="B189">
        <v>0.60170433409330026</v>
      </c>
      <c r="C189" s="15">
        <f t="shared" si="10"/>
        <v>0.66856037121477807</v>
      </c>
      <c r="D189" s="15">
        <f t="shared" si="11"/>
        <v>100</v>
      </c>
      <c r="E189" s="2">
        <f t="shared" si="12"/>
        <v>96.657198143926109</v>
      </c>
      <c r="F189" s="2">
        <v>5</v>
      </c>
      <c r="G189" s="2">
        <f t="shared" si="13"/>
        <v>1.6571981439261094</v>
      </c>
      <c r="H189" s="2">
        <f t="shared" si="14"/>
        <v>1.0703100945112201</v>
      </c>
    </row>
    <row r="190" spans="1:8" x14ac:dyDescent="0.3">
      <c r="A190" s="2">
        <v>37520</v>
      </c>
      <c r="B190">
        <v>0.62475816678854756</v>
      </c>
      <c r="C190" s="15">
        <f t="shared" si="10"/>
        <v>0.69417574087616396</v>
      </c>
      <c r="D190" s="15">
        <f t="shared" si="11"/>
        <v>100</v>
      </c>
      <c r="E190" s="2">
        <f t="shared" si="12"/>
        <v>96.529121295619177</v>
      </c>
      <c r="F190" s="2">
        <v>5</v>
      </c>
      <c r="G190" s="2">
        <f t="shared" si="13"/>
        <v>1.5291212956191802</v>
      </c>
      <c r="H190" s="2">
        <f t="shared" si="14"/>
        <v>1.1494192105175141</v>
      </c>
    </row>
    <row r="191" spans="1:8" x14ac:dyDescent="0.3">
      <c r="A191" s="2">
        <v>37720</v>
      </c>
      <c r="B191">
        <v>0.6261638080266495</v>
      </c>
      <c r="C191" s="15">
        <f t="shared" si="10"/>
        <v>0.69573756447405499</v>
      </c>
      <c r="D191" s="15">
        <f t="shared" si="11"/>
        <v>100</v>
      </c>
      <c r="E191" s="2">
        <f t="shared" si="12"/>
        <v>96.521312177629724</v>
      </c>
      <c r="F191" s="2">
        <v>5</v>
      </c>
      <c r="G191" s="2">
        <f t="shared" si="13"/>
        <v>1.5213121776297251</v>
      </c>
      <c r="H191" s="2">
        <f t="shared" si="14"/>
        <v>1.1544583247812423</v>
      </c>
    </row>
    <row r="192" spans="1:8" x14ac:dyDescent="0.3">
      <c r="A192" s="2">
        <v>37920</v>
      </c>
      <c r="B192">
        <v>0.63342828225425796</v>
      </c>
      <c r="C192" s="15">
        <f t="shared" si="10"/>
        <v>0.703809202504731</v>
      </c>
      <c r="D192" s="15">
        <f t="shared" si="11"/>
        <v>100</v>
      </c>
      <c r="E192" s="2">
        <f t="shared" si="12"/>
        <v>96.48095398747634</v>
      </c>
      <c r="F192" s="2">
        <v>5</v>
      </c>
      <c r="G192" s="2">
        <f t="shared" si="13"/>
        <v>1.4809539874763451</v>
      </c>
      <c r="H192" s="2">
        <f t="shared" si="14"/>
        <v>1.1809268810536167</v>
      </c>
    </row>
    <row r="193" spans="1:8" x14ac:dyDescent="0.3">
      <c r="A193" s="2">
        <v>38120</v>
      </c>
      <c r="B193">
        <v>0.62041742135565547</v>
      </c>
      <c r="C193" s="15">
        <f t="shared" si="10"/>
        <v>0.68935269039517277</v>
      </c>
      <c r="D193" s="15">
        <f t="shared" si="11"/>
        <v>100</v>
      </c>
      <c r="E193" s="2">
        <f t="shared" si="12"/>
        <v>96.553236548024131</v>
      </c>
      <c r="F193" s="2">
        <v>5</v>
      </c>
      <c r="G193" s="2">
        <f t="shared" si="13"/>
        <v>1.5532365480241364</v>
      </c>
      <c r="H193" s="2">
        <f t="shared" si="14"/>
        <v>1.1340214073582959</v>
      </c>
    </row>
    <row r="194" spans="1:8" x14ac:dyDescent="0.3">
      <c r="A194" s="2">
        <v>38320</v>
      </c>
      <c r="B194">
        <v>0.63196748526499458</v>
      </c>
      <c r="C194" s="15">
        <f t="shared" si="10"/>
        <v>0.70218609473888283</v>
      </c>
      <c r="D194" s="15">
        <f t="shared" si="11"/>
        <v>100</v>
      </c>
      <c r="E194" s="2">
        <f t="shared" si="12"/>
        <v>96.489069526305585</v>
      </c>
      <c r="F194" s="2">
        <v>5</v>
      </c>
      <c r="G194" s="2">
        <f t="shared" si="13"/>
        <v>1.489069526305586</v>
      </c>
      <c r="H194" s="2">
        <f t="shared" si="14"/>
        <v>1.1755460133184494</v>
      </c>
    </row>
    <row r="195" spans="1:8" x14ac:dyDescent="0.3">
      <c r="A195" s="2">
        <v>38520</v>
      </c>
      <c r="B195">
        <v>0.6395910078398036</v>
      </c>
      <c r="C195" s="15">
        <f t="shared" ref="C195:C258" si="15">B195/$J$27</f>
        <v>0.7106566753775595</v>
      </c>
      <c r="D195" s="15">
        <f t="shared" ref="D195:D258" si="16">$J$28</f>
        <v>100</v>
      </c>
      <c r="E195" s="2">
        <f t="shared" si="12"/>
        <v>96.446716623112209</v>
      </c>
      <c r="F195" s="2">
        <v>5</v>
      </c>
      <c r="G195" s="2">
        <f t="shared" si="13"/>
        <v>1.4467166231122026</v>
      </c>
      <c r="H195" s="2">
        <f t="shared" si="14"/>
        <v>1.2039618319956591</v>
      </c>
    </row>
    <row r="196" spans="1:8" x14ac:dyDescent="0.3">
      <c r="A196" s="2">
        <v>38720</v>
      </c>
      <c r="B196">
        <v>0.62974877239487703</v>
      </c>
      <c r="C196" s="15">
        <f t="shared" si="15"/>
        <v>0.69972085821653007</v>
      </c>
      <c r="D196" s="15">
        <f t="shared" si="16"/>
        <v>100</v>
      </c>
      <c r="E196" s="2">
        <f t="shared" ref="E196:E259" si="17">D196-(F196*C196)</f>
        <v>96.501395708917343</v>
      </c>
      <c r="F196" s="2">
        <v>5</v>
      </c>
      <c r="G196" s="2">
        <f t="shared" ref="G196:G259" si="18">F196-(F196*C196)</f>
        <v>1.5013957089173497</v>
      </c>
      <c r="H196" s="2">
        <f t="shared" ref="H196:H259" si="19">LN((F196*E196)/(D196*G196))</f>
        <v>1.1674300498927686</v>
      </c>
    </row>
    <row r="197" spans="1:8" x14ac:dyDescent="0.3">
      <c r="A197" s="2">
        <v>38920</v>
      </c>
      <c r="B197">
        <v>0.6473944377714127</v>
      </c>
      <c r="C197" s="15">
        <f t="shared" si="15"/>
        <v>0.71932715307934747</v>
      </c>
      <c r="D197" s="15">
        <f t="shared" si="16"/>
        <v>100</v>
      </c>
      <c r="E197" s="2">
        <f t="shared" si="17"/>
        <v>96.403364234603259</v>
      </c>
      <c r="F197" s="2">
        <v>5</v>
      </c>
      <c r="G197" s="2">
        <f t="shared" si="18"/>
        <v>1.4033642346032629</v>
      </c>
      <c r="H197" s="2">
        <f t="shared" si="19"/>
        <v>1.2339364474617085</v>
      </c>
    </row>
    <row r="198" spans="1:8" x14ac:dyDescent="0.3">
      <c r="A198" s="2">
        <v>39120</v>
      </c>
      <c r="B198">
        <v>0.65322820940912729</v>
      </c>
      <c r="C198" s="15">
        <f t="shared" si="15"/>
        <v>0.72580912156569699</v>
      </c>
      <c r="D198" s="15">
        <f t="shared" si="16"/>
        <v>100</v>
      </c>
      <c r="E198" s="2">
        <f t="shared" si="17"/>
        <v>96.370954392171512</v>
      </c>
      <c r="F198" s="2">
        <v>5</v>
      </c>
      <c r="G198" s="2">
        <f t="shared" si="18"/>
        <v>1.370954392171515</v>
      </c>
      <c r="H198" s="2">
        <f t="shared" si="19"/>
        <v>1.2569654457529513</v>
      </c>
    </row>
    <row r="199" spans="1:8" x14ac:dyDescent="0.3">
      <c r="A199" s="2">
        <v>39320</v>
      </c>
      <c r="B199">
        <v>0.61793605527346918</v>
      </c>
      <c r="C199" s="15">
        <f t="shared" si="15"/>
        <v>0.68659561697052129</v>
      </c>
      <c r="D199" s="15">
        <f t="shared" si="16"/>
        <v>100</v>
      </c>
      <c r="E199" s="2">
        <f t="shared" si="17"/>
        <v>96.567021915147393</v>
      </c>
      <c r="F199" s="2">
        <v>5</v>
      </c>
      <c r="G199" s="2">
        <f t="shared" si="18"/>
        <v>1.5670219151473934</v>
      </c>
      <c r="H199" s="2">
        <f t="shared" si="19"/>
        <v>1.1253280726439439</v>
      </c>
    </row>
    <row r="200" spans="1:8" x14ac:dyDescent="0.3">
      <c r="A200" s="2">
        <v>39520</v>
      </c>
      <c r="B200">
        <v>0.6158419008023478</v>
      </c>
      <c r="C200" s="15">
        <f t="shared" si="15"/>
        <v>0.68426877866927527</v>
      </c>
      <c r="D200" s="15">
        <f t="shared" si="16"/>
        <v>100</v>
      </c>
      <c r="E200" s="2">
        <f t="shared" si="17"/>
        <v>96.578656106653625</v>
      </c>
      <c r="F200" s="2">
        <v>5</v>
      </c>
      <c r="G200" s="2">
        <f t="shared" si="18"/>
        <v>1.5786561066536238</v>
      </c>
      <c r="H200" s="2">
        <f t="shared" si="19"/>
        <v>1.1180515722805033</v>
      </c>
    </row>
    <row r="201" spans="1:8" x14ac:dyDescent="0.3">
      <c r="A201" s="2">
        <v>39720</v>
      </c>
      <c r="B201">
        <v>0.65146999578284726</v>
      </c>
      <c r="C201" s="15">
        <f t="shared" si="15"/>
        <v>0.72385555086983022</v>
      </c>
      <c r="D201" s="15">
        <f t="shared" si="16"/>
        <v>100</v>
      </c>
      <c r="E201" s="2">
        <f t="shared" si="17"/>
        <v>96.380722245650844</v>
      </c>
      <c r="F201" s="2">
        <v>5</v>
      </c>
      <c r="G201" s="2">
        <f t="shared" si="18"/>
        <v>1.380722245650849</v>
      </c>
      <c r="H201" s="2">
        <f t="shared" si="19"/>
        <v>1.2499672026852975</v>
      </c>
    </row>
    <row r="202" spans="1:8" x14ac:dyDescent="0.3">
      <c r="A202" s="2">
        <v>39920</v>
      </c>
      <c r="B202">
        <v>0.63609717311578307</v>
      </c>
      <c r="C202" s="15">
        <f t="shared" si="15"/>
        <v>0.70677463679531449</v>
      </c>
      <c r="D202" s="15">
        <f t="shared" si="16"/>
        <v>100</v>
      </c>
      <c r="E202" s="2">
        <f t="shared" si="17"/>
        <v>96.466126816023433</v>
      </c>
      <c r="F202" s="2">
        <v>5</v>
      </c>
      <c r="G202" s="2">
        <f t="shared" si="18"/>
        <v>1.4661268160234275</v>
      </c>
      <c r="H202" s="2">
        <f t="shared" si="19"/>
        <v>1.1908355512053548</v>
      </c>
    </row>
    <row r="203" spans="1:8" x14ac:dyDescent="0.3">
      <c r="A203" s="2">
        <v>40120</v>
      </c>
      <c r="B203">
        <v>0.6441752437734487</v>
      </c>
      <c r="C203" s="15">
        <f t="shared" si="15"/>
        <v>0.71575027085938747</v>
      </c>
      <c r="D203" s="15">
        <f t="shared" si="16"/>
        <v>100</v>
      </c>
      <c r="E203" s="2">
        <f t="shared" si="17"/>
        <v>96.421248645703059</v>
      </c>
      <c r="F203" s="2">
        <v>5</v>
      </c>
      <c r="G203" s="2">
        <f t="shared" si="18"/>
        <v>1.4212486457030629</v>
      </c>
      <c r="H203" s="2">
        <f t="shared" si="19"/>
        <v>1.2214585122184229</v>
      </c>
    </row>
    <row r="204" spans="1:8" x14ac:dyDescent="0.3">
      <c r="A204" s="2">
        <v>40320</v>
      </c>
      <c r="B204">
        <v>0.62615408941228223</v>
      </c>
      <c r="C204" s="15">
        <f t="shared" si="15"/>
        <v>0.69572676601364691</v>
      </c>
      <c r="D204" s="15">
        <f t="shared" si="16"/>
        <v>100</v>
      </c>
      <c r="E204" s="2">
        <f t="shared" si="17"/>
        <v>96.521366169931767</v>
      </c>
      <c r="F204" s="2">
        <v>5</v>
      </c>
      <c r="G204" s="2">
        <f t="shared" si="18"/>
        <v>1.5213661699317655</v>
      </c>
      <c r="H204" s="2">
        <f t="shared" si="19"/>
        <v>1.154423394179851</v>
      </c>
    </row>
    <row r="205" spans="1:8" x14ac:dyDescent="0.3">
      <c r="A205" s="2">
        <v>40520</v>
      </c>
      <c r="B205">
        <v>0.62939868240807073</v>
      </c>
      <c r="C205" s="15">
        <f t="shared" si="15"/>
        <v>0.69933186934230085</v>
      </c>
      <c r="D205" s="15">
        <f t="shared" si="16"/>
        <v>100</v>
      </c>
      <c r="E205" s="2">
        <f t="shared" si="17"/>
        <v>96.50334065328849</v>
      </c>
      <c r="F205" s="2">
        <v>5</v>
      </c>
      <c r="G205" s="2">
        <f t="shared" si="18"/>
        <v>1.5033406532884959</v>
      </c>
      <c r="H205" s="2">
        <f t="shared" si="19"/>
        <v>1.1661556183761483</v>
      </c>
    </row>
    <row r="206" spans="1:8" x14ac:dyDescent="0.3">
      <c r="A206" s="2">
        <v>40720</v>
      </c>
      <c r="B206">
        <v>0.62632442644577946</v>
      </c>
      <c r="C206" s="15">
        <f t="shared" si="15"/>
        <v>0.69591602938419939</v>
      </c>
      <c r="D206" s="15">
        <f t="shared" si="16"/>
        <v>100</v>
      </c>
      <c r="E206" s="2">
        <f t="shared" si="17"/>
        <v>96.520419853079005</v>
      </c>
      <c r="F206" s="2">
        <v>5</v>
      </c>
      <c r="G206" s="2">
        <f t="shared" si="18"/>
        <v>1.520419853079003</v>
      </c>
      <c r="H206" s="2">
        <f t="shared" si="19"/>
        <v>1.1550358012533255</v>
      </c>
    </row>
    <row r="207" spans="1:8" x14ac:dyDescent="0.3">
      <c r="A207" s="2">
        <v>40920</v>
      </c>
      <c r="B207">
        <v>0.64266705819736814</v>
      </c>
      <c r="C207" s="15">
        <f t="shared" si="15"/>
        <v>0.71407450910818682</v>
      </c>
      <c r="D207" s="15">
        <f t="shared" si="16"/>
        <v>100</v>
      </c>
      <c r="E207" s="2">
        <f t="shared" si="17"/>
        <v>96.429627454459066</v>
      </c>
      <c r="F207" s="2">
        <v>5</v>
      </c>
      <c r="G207" s="2">
        <f t="shared" si="18"/>
        <v>1.4296274544590659</v>
      </c>
      <c r="H207" s="2">
        <f t="shared" si="19"/>
        <v>1.2156673306098997</v>
      </c>
    </row>
    <row r="208" spans="1:8" x14ac:dyDescent="0.3">
      <c r="A208" s="2">
        <v>41120</v>
      </c>
      <c r="B208">
        <v>0.63425852278621975</v>
      </c>
      <c r="C208" s="15">
        <f t="shared" si="15"/>
        <v>0.70473169198468855</v>
      </c>
      <c r="D208" s="15">
        <f t="shared" si="16"/>
        <v>100</v>
      </c>
      <c r="E208" s="2">
        <f t="shared" si="17"/>
        <v>96.476341540076561</v>
      </c>
      <c r="F208" s="2">
        <v>5</v>
      </c>
      <c r="G208" s="2">
        <f t="shared" si="18"/>
        <v>1.4763415400765574</v>
      </c>
      <c r="H208" s="2">
        <f t="shared" si="19"/>
        <v>1.1839984442189488</v>
      </c>
    </row>
    <row r="209" spans="1:8" x14ac:dyDescent="0.3">
      <c r="A209" s="2">
        <v>41320</v>
      </c>
      <c r="B209">
        <v>0.66416799893111689</v>
      </c>
      <c r="C209" s="15">
        <f t="shared" si="15"/>
        <v>0.73796444325679655</v>
      </c>
      <c r="D209" s="15">
        <f t="shared" si="16"/>
        <v>100</v>
      </c>
      <c r="E209" s="2">
        <f t="shared" si="17"/>
        <v>96.310177783716014</v>
      </c>
      <c r="F209" s="2">
        <v>5</v>
      </c>
      <c r="G209" s="2">
        <f t="shared" si="18"/>
        <v>1.3101777837160173</v>
      </c>
      <c r="H209" s="2">
        <f t="shared" si="19"/>
        <v>1.3016788872046623</v>
      </c>
    </row>
    <row r="210" spans="1:8" x14ac:dyDescent="0.3">
      <c r="A210" s="2">
        <v>41520</v>
      </c>
      <c r="B210">
        <v>0.6461272451392075</v>
      </c>
      <c r="C210" s="15">
        <f t="shared" si="15"/>
        <v>0.71791916126578614</v>
      </c>
      <c r="D210" s="15">
        <f t="shared" si="16"/>
        <v>100</v>
      </c>
      <c r="E210" s="2">
        <f t="shared" si="17"/>
        <v>96.41040419367107</v>
      </c>
      <c r="F210" s="2">
        <v>5</v>
      </c>
      <c r="G210" s="2">
        <f t="shared" si="18"/>
        <v>1.4104041936710692</v>
      </c>
      <c r="H210" s="2">
        <f t="shared" si="19"/>
        <v>1.2290055240706255</v>
      </c>
    </row>
    <row r="211" spans="1:8" x14ac:dyDescent="0.3">
      <c r="A211" s="2">
        <v>41720</v>
      </c>
      <c r="B211">
        <v>0.67888773880502651</v>
      </c>
      <c r="C211" s="15">
        <f t="shared" si="15"/>
        <v>0.75431970978336271</v>
      </c>
      <c r="D211" s="15">
        <f t="shared" si="16"/>
        <v>100</v>
      </c>
      <c r="E211" s="2">
        <f t="shared" si="17"/>
        <v>96.228401451083187</v>
      </c>
      <c r="F211" s="2">
        <v>5</v>
      </c>
      <c r="G211" s="2">
        <f t="shared" si="18"/>
        <v>1.2284014510831867</v>
      </c>
      <c r="H211" s="2">
        <f t="shared" si="19"/>
        <v>1.3652785830612308</v>
      </c>
    </row>
    <row r="212" spans="1:8" x14ac:dyDescent="0.3">
      <c r="A212" s="2">
        <v>41920</v>
      </c>
      <c r="B212">
        <v>0.65760916142989834</v>
      </c>
      <c r="C212" s="15">
        <f t="shared" si="15"/>
        <v>0.73067684603322036</v>
      </c>
      <c r="D212" s="15">
        <f t="shared" si="16"/>
        <v>100</v>
      </c>
      <c r="E212" s="2">
        <f t="shared" si="17"/>
        <v>96.346615769833903</v>
      </c>
      <c r="F212" s="2">
        <v>5</v>
      </c>
      <c r="G212" s="2">
        <f t="shared" si="18"/>
        <v>1.3466157698338983</v>
      </c>
      <c r="H212" s="2">
        <f t="shared" si="19"/>
        <v>1.2746253884365226</v>
      </c>
    </row>
    <row r="213" spans="1:8" x14ac:dyDescent="0.3">
      <c r="A213" s="2">
        <v>42120</v>
      </c>
      <c r="B213">
        <v>0.64699985779659319</v>
      </c>
      <c r="C213" s="15">
        <f t="shared" si="15"/>
        <v>0.71888873088510352</v>
      </c>
      <c r="D213" s="15">
        <f t="shared" si="16"/>
        <v>100</v>
      </c>
      <c r="E213" s="2">
        <f t="shared" si="17"/>
        <v>96.405556345574482</v>
      </c>
      <c r="F213" s="2">
        <v>5</v>
      </c>
      <c r="G213" s="2">
        <f t="shared" si="18"/>
        <v>1.4055563455744826</v>
      </c>
      <c r="H213" s="2">
        <f t="shared" si="19"/>
        <v>1.2323983649350936</v>
      </c>
    </row>
    <row r="214" spans="1:8" x14ac:dyDescent="0.3">
      <c r="A214" s="2">
        <v>42320</v>
      </c>
      <c r="B214">
        <v>0.63931858417455123</v>
      </c>
      <c r="C214" s="15">
        <f t="shared" si="15"/>
        <v>0.71035398241616798</v>
      </c>
      <c r="D214" s="15">
        <f t="shared" si="16"/>
        <v>100</v>
      </c>
      <c r="E214" s="2">
        <f t="shared" si="17"/>
        <v>96.448230087919157</v>
      </c>
      <c r="F214" s="2">
        <v>5</v>
      </c>
      <c r="G214" s="2">
        <f t="shared" si="18"/>
        <v>1.4482300879191601</v>
      </c>
      <c r="H214" s="2">
        <f t="shared" si="19"/>
        <v>1.2029319332266402</v>
      </c>
    </row>
    <row r="215" spans="1:8" x14ac:dyDescent="0.3">
      <c r="A215" s="2">
        <v>42520</v>
      </c>
      <c r="B215">
        <v>0.66506386675084139</v>
      </c>
      <c r="C215" s="15">
        <f t="shared" si="15"/>
        <v>0.73895985194537928</v>
      </c>
      <c r="D215" s="15">
        <f t="shared" si="16"/>
        <v>100</v>
      </c>
      <c r="E215" s="2">
        <f t="shared" si="17"/>
        <v>96.305200740273108</v>
      </c>
      <c r="F215" s="2">
        <v>5</v>
      </c>
      <c r="G215" s="2">
        <f t="shared" si="18"/>
        <v>1.3052007402731034</v>
      </c>
      <c r="H215" s="2">
        <f t="shared" si="19"/>
        <v>1.3054331964931234</v>
      </c>
    </row>
    <row r="216" spans="1:8" x14ac:dyDescent="0.3">
      <c r="A216" s="2">
        <v>42720</v>
      </c>
      <c r="B216">
        <v>0.65918740857600167</v>
      </c>
      <c r="C216" s="15">
        <f t="shared" si="15"/>
        <v>0.73243045397333517</v>
      </c>
      <c r="D216" s="15">
        <f t="shared" si="16"/>
        <v>100</v>
      </c>
      <c r="E216" s="2">
        <f t="shared" si="17"/>
        <v>96.337847730133319</v>
      </c>
      <c r="F216" s="2">
        <v>5</v>
      </c>
      <c r="G216" s="2">
        <f t="shared" si="18"/>
        <v>1.337847730133324</v>
      </c>
      <c r="H216" s="2">
        <f t="shared" si="19"/>
        <v>1.2810668358986961</v>
      </c>
    </row>
    <row r="217" spans="1:8" x14ac:dyDescent="0.3">
      <c r="A217" s="2">
        <v>42920</v>
      </c>
      <c r="B217">
        <v>0.66497585539887982</v>
      </c>
      <c r="C217" s="15">
        <f t="shared" si="15"/>
        <v>0.73886206155431089</v>
      </c>
      <c r="D217" s="15">
        <f t="shared" si="16"/>
        <v>100</v>
      </c>
      <c r="E217" s="2">
        <f t="shared" si="17"/>
        <v>96.305689692228441</v>
      </c>
      <c r="F217" s="2">
        <v>5</v>
      </c>
      <c r="G217" s="2">
        <f t="shared" si="18"/>
        <v>1.3056896922284453</v>
      </c>
      <c r="H217" s="2">
        <f t="shared" si="19"/>
        <v>1.305063725538044</v>
      </c>
    </row>
    <row r="218" spans="1:8" x14ac:dyDescent="0.3">
      <c r="A218" s="2">
        <v>43120</v>
      </c>
      <c r="B218">
        <v>0.64339516117927331</v>
      </c>
      <c r="C218" s="15">
        <f t="shared" si="15"/>
        <v>0.71488351242141479</v>
      </c>
      <c r="D218" s="15">
        <f t="shared" si="16"/>
        <v>100</v>
      </c>
      <c r="E218" s="2">
        <f t="shared" si="17"/>
        <v>96.425582437892928</v>
      </c>
      <c r="F218" s="2">
        <v>5</v>
      </c>
      <c r="G218" s="2">
        <f t="shared" si="18"/>
        <v>1.4255824378929258</v>
      </c>
      <c r="H218" s="2">
        <f t="shared" si="19"/>
        <v>1.2184588122825908</v>
      </c>
    </row>
    <row r="219" spans="1:8" x14ac:dyDescent="0.3">
      <c r="A219" s="2">
        <v>43320</v>
      </c>
      <c r="B219">
        <v>0.64551423316826151</v>
      </c>
      <c r="C219" s="15">
        <f t="shared" si="15"/>
        <v>0.71723803685362386</v>
      </c>
      <c r="D219" s="15">
        <f t="shared" si="16"/>
        <v>100</v>
      </c>
      <c r="E219" s="2">
        <f t="shared" si="17"/>
        <v>96.413809815731881</v>
      </c>
      <c r="F219" s="2">
        <v>5</v>
      </c>
      <c r="G219" s="2">
        <f t="shared" si="18"/>
        <v>1.4138098157318808</v>
      </c>
      <c r="H219" s="2">
        <f t="shared" si="19"/>
        <v>1.2266291156208637</v>
      </c>
    </row>
    <row r="220" spans="1:8" x14ac:dyDescent="0.3">
      <c r="A220" s="2">
        <v>43520</v>
      </c>
      <c r="B220">
        <v>0.64819350544872734</v>
      </c>
      <c r="C220" s="15">
        <f t="shared" si="15"/>
        <v>0.72021500605414146</v>
      </c>
      <c r="D220" s="15">
        <f t="shared" si="16"/>
        <v>100</v>
      </c>
      <c r="E220" s="2">
        <f t="shared" si="17"/>
        <v>96.398924969729293</v>
      </c>
      <c r="F220" s="2">
        <v>5</v>
      </c>
      <c r="G220" s="2">
        <f t="shared" si="18"/>
        <v>1.3989249697292925</v>
      </c>
      <c r="H220" s="2">
        <f t="shared" si="19"/>
        <v>1.237058713347521</v>
      </c>
    </row>
    <row r="221" spans="1:8" x14ac:dyDescent="0.3">
      <c r="A221" s="2">
        <v>43720</v>
      </c>
      <c r="B221">
        <v>0.66242218651431295</v>
      </c>
      <c r="C221" s="15">
        <f t="shared" si="15"/>
        <v>0.73602465168256992</v>
      </c>
      <c r="D221" s="15">
        <f t="shared" si="16"/>
        <v>100</v>
      </c>
      <c r="E221" s="2">
        <f t="shared" si="17"/>
        <v>96.319876741587152</v>
      </c>
      <c r="F221" s="2">
        <v>5</v>
      </c>
      <c r="G221" s="2">
        <f t="shared" si="18"/>
        <v>1.3198767415871506</v>
      </c>
      <c r="H221" s="2">
        <f t="shared" si="19"/>
        <v>1.2944040736766587</v>
      </c>
    </row>
    <row r="222" spans="1:8" x14ac:dyDescent="0.3">
      <c r="A222" s="2">
        <v>43920</v>
      </c>
      <c r="B222">
        <v>0.66012168460143794</v>
      </c>
      <c r="C222" s="15">
        <f t="shared" si="15"/>
        <v>0.7334685384460421</v>
      </c>
      <c r="D222" s="15">
        <f t="shared" si="16"/>
        <v>100</v>
      </c>
      <c r="E222" s="2">
        <f t="shared" si="17"/>
        <v>96.332657307769793</v>
      </c>
      <c r="F222" s="2">
        <v>5</v>
      </c>
      <c r="G222" s="2">
        <f t="shared" si="18"/>
        <v>1.3326573077697894</v>
      </c>
      <c r="H222" s="2">
        <f t="shared" si="19"/>
        <v>1.2849001835978651</v>
      </c>
    </row>
    <row r="223" spans="1:8" x14ac:dyDescent="0.3">
      <c r="A223" s="2">
        <v>44120</v>
      </c>
      <c r="B223">
        <v>0.67801565822540111</v>
      </c>
      <c r="C223" s="15">
        <f t="shared" si="15"/>
        <v>0.75335073136155672</v>
      </c>
      <c r="D223" s="15">
        <f t="shared" si="16"/>
        <v>100</v>
      </c>
      <c r="E223" s="2">
        <f t="shared" si="17"/>
        <v>96.233246343192221</v>
      </c>
      <c r="F223" s="2">
        <v>5</v>
      </c>
      <c r="G223" s="2">
        <f t="shared" si="18"/>
        <v>1.2332463431922163</v>
      </c>
      <c r="H223" s="2">
        <f t="shared" si="19"/>
        <v>1.3613926245484977</v>
      </c>
    </row>
    <row r="224" spans="1:8" x14ac:dyDescent="0.3">
      <c r="A224" s="2">
        <v>44320</v>
      </c>
      <c r="B224">
        <v>0.68315580556893052</v>
      </c>
      <c r="C224" s="15">
        <f t="shared" si="15"/>
        <v>0.75906200618770059</v>
      </c>
      <c r="D224" s="15">
        <f t="shared" si="16"/>
        <v>100</v>
      </c>
      <c r="E224" s="2">
        <f t="shared" si="17"/>
        <v>96.204689969061491</v>
      </c>
      <c r="F224" s="2">
        <v>5</v>
      </c>
      <c r="G224" s="2">
        <f t="shared" si="18"/>
        <v>1.2046899690614969</v>
      </c>
      <c r="H224" s="2">
        <f t="shared" si="19"/>
        <v>1.3845235884537397</v>
      </c>
    </row>
    <row r="225" spans="1:8" x14ac:dyDescent="0.3">
      <c r="A225" s="2">
        <v>44520</v>
      </c>
      <c r="B225">
        <v>0.65059182734535115</v>
      </c>
      <c r="C225" s="15">
        <f t="shared" si="15"/>
        <v>0.72287980816150121</v>
      </c>
      <c r="D225" s="15">
        <f t="shared" si="16"/>
        <v>100</v>
      </c>
      <c r="E225" s="2">
        <f t="shared" si="17"/>
        <v>96.385600959192487</v>
      </c>
      <c r="F225" s="2">
        <v>5</v>
      </c>
      <c r="G225" s="2">
        <f t="shared" si="18"/>
        <v>1.385600959192494</v>
      </c>
      <c r="H225" s="2">
        <f t="shared" si="19"/>
        <v>1.2464905981791639</v>
      </c>
    </row>
    <row r="226" spans="1:8" x14ac:dyDescent="0.3">
      <c r="A226" s="2">
        <v>44720</v>
      </c>
      <c r="B226">
        <v>0.64119089284854214</v>
      </c>
      <c r="C226" s="15">
        <f t="shared" si="15"/>
        <v>0.71243432538726903</v>
      </c>
      <c r="D226" s="15">
        <f t="shared" si="16"/>
        <v>100</v>
      </c>
      <c r="E226" s="2">
        <f t="shared" si="17"/>
        <v>96.437828373063653</v>
      </c>
      <c r="F226" s="2">
        <v>5</v>
      </c>
      <c r="G226" s="2">
        <f t="shared" si="18"/>
        <v>1.4378283730636547</v>
      </c>
      <c r="H226" s="2">
        <f t="shared" si="19"/>
        <v>1.2100323605605905</v>
      </c>
    </row>
    <row r="227" spans="1:8" x14ac:dyDescent="0.3">
      <c r="A227" s="2">
        <v>44920</v>
      </c>
      <c r="B227">
        <v>0.68639870639870637</v>
      </c>
      <c r="C227" s="15">
        <f t="shared" si="15"/>
        <v>0.76266522933189596</v>
      </c>
      <c r="D227" s="15">
        <f t="shared" si="16"/>
        <v>100</v>
      </c>
      <c r="E227" s="2">
        <f t="shared" si="17"/>
        <v>96.186673853340523</v>
      </c>
      <c r="F227" s="2">
        <v>5</v>
      </c>
      <c r="G227" s="2">
        <f t="shared" si="18"/>
        <v>1.1866738533405203</v>
      </c>
      <c r="H227" s="2">
        <f t="shared" si="19"/>
        <v>1.3994042367257626</v>
      </c>
    </row>
    <row r="228" spans="1:8" x14ac:dyDescent="0.3">
      <c r="A228" s="2">
        <v>45120</v>
      </c>
      <c r="B228">
        <v>0.68961254868893218</v>
      </c>
      <c r="C228" s="15">
        <f t="shared" si="15"/>
        <v>0.76623616520992466</v>
      </c>
      <c r="D228" s="15">
        <f t="shared" si="16"/>
        <v>100</v>
      </c>
      <c r="E228" s="2">
        <f t="shared" si="17"/>
        <v>96.168819173950382</v>
      </c>
      <c r="F228" s="2">
        <v>5</v>
      </c>
      <c r="G228" s="2">
        <f t="shared" si="18"/>
        <v>1.1688191739503768</v>
      </c>
      <c r="H228" s="2">
        <f t="shared" si="19"/>
        <v>1.4143789204298707</v>
      </c>
    </row>
    <row r="229" spans="1:8" x14ac:dyDescent="0.3">
      <c r="A229" s="2">
        <v>45320</v>
      </c>
      <c r="B229">
        <v>0.66185185881998798</v>
      </c>
      <c r="C229" s="15">
        <f t="shared" si="15"/>
        <v>0.73539095424443113</v>
      </c>
      <c r="D229" s="15">
        <f t="shared" si="16"/>
        <v>100</v>
      </c>
      <c r="E229" s="2">
        <f t="shared" si="17"/>
        <v>96.323045228777843</v>
      </c>
      <c r="F229" s="2">
        <v>5</v>
      </c>
      <c r="G229" s="2">
        <f t="shared" si="18"/>
        <v>1.3230452287778443</v>
      </c>
      <c r="H229" s="2">
        <f t="shared" si="19"/>
        <v>1.2920392521765758</v>
      </c>
    </row>
    <row r="230" spans="1:8" x14ac:dyDescent="0.3">
      <c r="A230" s="2">
        <v>45520</v>
      </c>
      <c r="B230">
        <v>0.65691002410089083</v>
      </c>
      <c r="C230" s="15">
        <f t="shared" si="15"/>
        <v>0.72990002677876753</v>
      </c>
      <c r="D230" s="15">
        <f t="shared" si="16"/>
        <v>100</v>
      </c>
      <c r="E230" s="2">
        <f t="shared" si="17"/>
        <v>96.350499866106162</v>
      </c>
      <c r="F230" s="2">
        <v>5</v>
      </c>
      <c r="G230" s="2">
        <f t="shared" si="18"/>
        <v>1.3504998661061625</v>
      </c>
      <c r="H230" s="2">
        <f t="shared" si="19"/>
        <v>1.2717855142102339</v>
      </c>
    </row>
    <row r="231" spans="1:8" x14ac:dyDescent="0.3">
      <c r="A231" s="2">
        <v>45720</v>
      </c>
      <c r="B231">
        <v>0.67400453145878114</v>
      </c>
      <c r="C231" s="15">
        <f t="shared" si="15"/>
        <v>0.74889392384309017</v>
      </c>
      <c r="D231" s="15">
        <f t="shared" si="16"/>
        <v>100</v>
      </c>
      <c r="E231" s="2">
        <f t="shared" si="17"/>
        <v>96.255530380784549</v>
      </c>
      <c r="F231" s="2">
        <v>5</v>
      </c>
      <c r="G231" s="2">
        <f t="shared" si="18"/>
        <v>1.255530380784549</v>
      </c>
      <c r="H231" s="2">
        <f t="shared" si="19"/>
        <v>1.3437160589863977</v>
      </c>
    </row>
    <row r="232" spans="1:8" x14ac:dyDescent="0.3">
      <c r="A232" s="2">
        <v>45920</v>
      </c>
      <c r="B232">
        <v>0.69589987902204797</v>
      </c>
      <c r="C232" s="15">
        <f t="shared" si="15"/>
        <v>0.77322208780227553</v>
      </c>
      <c r="D232" s="15">
        <f t="shared" si="16"/>
        <v>100</v>
      </c>
      <c r="E232" s="2">
        <f t="shared" si="17"/>
        <v>96.133889560988621</v>
      </c>
      <c r="F232" s="2">
        <v>5</v>
      </c>
      <c r="G232" s="2">
        <f t="shared" si="18"/>
        <v>1.1338895609886226</v>
      </c>
      <c r="H232" s="2">
        <f t="shared" si="19"/>
        <v>1.444355817509885</v>
      </c>
    </row>
    <row r="233" spans="1:8" x14ac:dyDescent="0.3">
      <c r="A233" s="2">
        <v>46120</v>
      </c>
      <c r="B233">
        <v>0.68111588691176495</v>
      </c>
      <c r="C233" s="15">
        <f t="shared" si="15"/>
        <v>0.75679542990196103</v>
      </c>
      <c r="D233" s="15">
        <f t="shared" si="16"/>
        <v>100</v>
      </c>
      <c r="E233" s="2">
        <f t="shared" si="17"/>
        <v>96.216022850490191</v>
      </c>
      <c r="F233" s="2">
        <v>5</v>
      </c>
      <c r="G233" s="2">
        <f t="shared" si="18"/>
        <v>1.2160228504901949</v>
      </c>
      <c r="H233" s="2">
        <f t="shared" si="19"/>
        <v>1.3752780530569211</v>
      </c>
    </row>
    <row r="234" spans="1:8" x14ac:dyDescent="0.3">
      <c r="A234" s="2">
        <v>46320</v>
      </c>
      <c r="B234">
        <v>0.66897631484527531</v>
      </c>
      <c r="C234" s="15">
        <f t="shared" si="15"/>
        <v>0.74330701649475028</v>
      </c>
      <c r="D234" s="15">
        <f t="shared" si="16"/>
        <v>100</v>
      </c>
      <c r="E234" s="2">
        <f t="shared" si="17"/>
        <v>96.283464917526246</v>
      </c>
      <c r="F234" s="2">
        <v>5</v>
      </c>
      <c r="G234" s="2">
        <f t="shared" si="18"/>
        <v>1.2834649175262487</v>
      </c>
      <c r="H234" s="2">
        <f t="shared" si="19"/>
        <v>1.3220009391266874</v>
      </c>
    </row>
    <row r="235" spans="1:8" x14ac:dyDescent="0.3">
      <c r="A235" s="2">
        <v>46520</v>
      </c>
      <c r="B235">
        <v>0.66031509522786591</v>
      </c>
      <c r="C235" s="15">
        <f t="shared" si="15"/>
        <v>0.73368343914207323</v>
      </c>
      <c r="D235" s="15">
        <f t="shared" si="16"/>
        <v>100</v>
      </c>
      <c r="E235" s="2">
        <f t="shared" si="17"/>
        <v>96.331582804289638</v>
      </c>
      <c r="F235" s="2">
        <v>5</v>
      </c>
      <c r="G235" s="2">
        <f t="shared" si="18"/>
        <v>1.331582804289634</v>
      </c>
      <c r="H235" s="2">
        <f t="shared" si="19"/>
        <v>1.2856956410785219</v>
      </c>
    </row>
    <row r="236" spans="1:8" x14ac:dyDescent="0.3">
      <c r="A236" s="2">
        <v>46720</v>
      </c>
      <c r="B236">
        <v>0.67258113716826429</v>
      </c>
      <c r="C236" s="15">
        <f t="shared" si="15"/>
        <v>0.74731237463140476</v>
      </c>
      <c r="D236" s="15">
        <f t="shared" si="16"/>
        <v>100</v>
      </c>
      <c r="E236" s="2">
        <f t="shared" si="17"/>
        <v>96.263438126842971</v>
      </c>
      <c r="F236" s="2">
        <v>5</v>
      </c>
      <c r="G236" s="2">
        <f t="shared" si="18"/>
        <v>1.263438126842976</v>
      </c>
      <c r="H236" s="2">
        <f t="shared" si="19"/>
        <v>1.3375196297769383</v>
      </c>
    </row>
    <row r="237" spans="1:8" x14ac:dyDescent="0.3">
      <c r="A237" s="2">
        <v>46920</v>
      </c>
      <c r="B237">
        <v>0.70449941283528039</v>
      </c>
      <c r="C237" s="15">
        <f t="shared" si="15"/>
        <v>0.78277712537253374</v>
      </c>
      <c r="D237" s="15">
        <f t="shared" si="16"/>
        <v>100</v>
      </c>
      <c r="E237" s="2">
        <f t="shared" si="17"/>
        <v>96.086114373137335</v>
      </c>
      <c r="F237" s="2">
        <v>5</v>
      </c>
      <c r="G237" s="2">
        <f t="shared" si="18"/>
        <v>1.0861143731373311</v>
      </c>
      <c r="H237" s="2">
        <f t="shared" si="19"/>
        <v>1.4869060086169876</v>
      </c>
    </row>
    <row r="238" spans="1:8" x14ac:dyDescent="0.3">
      <c r="A238" s="2">
        <v>47120</v>
      </c>
      <c r="B238">
        <v>0.64710021750653424</v>
      </c>
      <c r="C238" s="15">
        <f t="shared" si="15"/>
        <v>0.71900024167392695</v>
      </c>
      <c r="D238" s="15">
        <f t="shared" si="16"/>
        <v>100</v>
      </c>
      <c r="E238" s="2">
        <f t="shared" si="17"/>
        <v>96.404998791630362</v>
      </c>
      <c r="F238" s="2">
        <v>5</v>
      </c>
      <c r="G238" s="2">
        <f t="shared" si="18"/>
        <v>1.4049987916303652</v>
      </c>
      <c r="H238" s="2">
        <f t="shared" si="19"/>
        <v>1.2327893386672863</v>
      </c>
    </row>
    <row r="239" spans="1:8" x14ac:dyDescent="0.3">
      <c r="A239" s="2">
        <v>47320</v>
      </c>
      <c r="B239">
        <v>0.69362851649769497</v>
      </c>
      <c r="C239" s="15">
        <f t="shared" si="15"/>
        <v>0.7706983516641055</v>
      </c>
      <c r="D239" s="15">
        <f t="shared" si="16"/>
        <v>100</v>
      </c>
      <c r="E239" s="2">
        <f t="shared" si="17"/>
        <v>96.14650824167947</v>
      </c>
      <c r="F239" s="2">
        <v>5</v>
      </c>
      <c r="G239" s="2">
        <f t="shared" si="18"/>
        <v>1.1465082416794727</v>
      </c>
      <c r="H239" s="2">
        <f t="shared" si="19"/>
        <v>1.4334198702362013</v>
      </c>
    </row>
    <row r="240" spans="1:8" x14ac:dyDescent="0.3">
      <c r="A240" s="2">
        <v>47520</v>
      </c>
      <c r="B240">
        <v>0.70489240240595508</v>
      </c>
      <c r="C240" s="15">
        <f t="shared" si="15"/>
        <v>0.78321378045106116</v>
      </c>
      <c r="D240" s="15">
        <f t="shared" si="16"/>
        <v>100</v>
      </c>
      <c r="E240" s="2">
        <f t="shared" si="17"/>
        <v>96.083931097744696</v>
      </c>
      <c r="F240" s="2">
        <v>5</v>
      </c>
      <c r="G240" s="2">
        <f t="shared" si="18"/>
        <v>1.0839310977446943</v>
      </c>
      <c r="H240" s="2">
        <f t="shared" si="19"/>
        <v>1.4888954801887948</v>
      </c>
    </row>
    <row r="241" spans="1:8" x14ac:dyDescent="0.3">
      <c r="A241" s="2">
        <v>47720</v>
      </c>
      <c r="B241">
        <v>0.71676041287474013</v>
      </c>
      <c r="C241" s="15">
        <f t="shared" si="15"/>
        <v>0.79640045874971122</v>
      </c>
      <c r="D241" s="15">
        <f t="shared" si="16"/>
        <v>100</v>
      </c>
      <c r="E241" s="2">
        <f t="shared" si="17"/>
        <v>96.01799770625145</v>
      </c>
      <c r="F241" s="2">
        <v>5</v>
      </c>
      <c r="G241" s="2">
        <f t="shared" si="18"/>
        <v>1.0179977062514438</v>
      </c>
      <c r="H241" s="2">
        <f t="shared" si="19"/>
        <v>1.5509657115145055</v>
      </c>
    </row>
    <row r="242" spans="1:8" x14ac:dyDescent="0.3">
      <c r="A242" s="2">
        <v>47920</v>
      </c>
      <c r="B242">
        <v>0.69110021023125434</v>
      </c>
      <c r="C242" s="15">
        <f t="shared" si="15"/>
        <v>0.76788912247917152</v>
      </c>
      <c r="D242" s="15">
        <f t="shared" si="16"/>
        <v>100</v>
      </c>
      <c r="E242" s="2">
        <f t="shared" si="17"/>
        <v>96.160554387604137</v>
      </c>
      <c r="F242" s="2">
        <v>5</v>
      </c>
      <c r="G242" s="2">
        <f t="shared" si="18"/>
        <v>1.1605543876041424</v>
      </c>
      <c r="H242" s="2">
        <f t="shared" si="19"/>
        <v>1.4213891511792776</v>
      </c>
    </row>
    <row r="243" spans="1:8" x14ac:dyDescent="0.3">
      <c r="A243" s="2">
        <v>48120</v>
      </c>
      <c r="B243">
        <v>0.68396938761285642</v>
      </c>
      <c r="C243" s="15">
        <f t="shared" si="15"/>
        <v>0.75996598623650713</v>
      </c>
      <c r="D243" s="15">
        <f t="shared" si="16"/>
        <v>100</v>
      </c>
      <c r="E243" s="2">
        <f t="shared" si="17"/>
        <v>96.200170068817471</v>
      </c>
      <c r="F243" s="2">
        <v>5</v>
      </c>
      <c r="G243" s="2">
        <f t="shared" si="18"/>
        <v>1.2001700688174646</v>
      </c>
      <c r="H243" s="2">
        <f t="shared" si="19"/>
        <v>1.3882355812166236</v>
      </c>
    </row>
    <row r="244" spans="1:8" x14ac:dyDescent="0.3">
      <c r="A244" s="2">
        <v>48320</v>
      </c>
      <c r="B244">
        <v>0.70636352391776691</v>
      </c>
      <c r="C244" s="15">
        <f t="shared" si="15"/>
        <v>0.78484835990862989</v>
      </c>
      <c r="D244" s="15">
        <f t="shared" si="16"/>
        <v>100</v>
      </c>
      <c r="E244" s="2">
        <f t="shared" si="17"/>
        <v>96.075758200456846</v>
      </c>
      <c r="F244" s="2">
        <v>5</v>
      </c>
      <c r="G244" s="2">
        <f t="shared" si="18"/>
        <v>1.0757582004568507</v>
      </c>
      <c r="H244" s="2">
        <f t="shared" si="19"/>
        <v>1.4963790389006786</v>
      </c>
    </row>
    <row r="245" spans="1:8" x14ac:dyDescent="0.3">
      <c r="A245" s="2">
        <v>48520</v>
      </c>
      <c r="B245">
        <v>0.68792258388840022</v>
      </c>
      <c r="C245" s="15">
        <f t="shared" si="15"/>
        <v>0.76435842654266684</v>
      </c>
      <c r="D245" s="15">
        <f t="shared" si="16"/>
        <v>100</v>
      </c>
      <c r="E245" s="2">
        <f t="shared" si="17"/>
        <v>96.178207867286659</v>
      </c>
      <c r="F245" s="2">
        <v>5</v>
      </c>
      <c r="G245" s="2">
        <f t="shared" si="18"/>
        <v>1.178207867286666</v>
      </c>
      <c r="H245" s="2">
        <f t="shared" si="19"/>
        <v>1.406476001548838</v>
      </c>
    </row>
    <row r="246" spans="1:8" x14ac:dyDescent="0.3">
      <c r="A246" s="2">
        <v>48720</v>
      </c>
      <c r="B246">
        <v>0.68250754636606392</v>
      </c>
      <c r="C246" s="15">
        <f t="shared" si="15"/>
        <v>0.75834171818451546</v>
      </c>
      <c r="D246" s="15">
        <f t="shared" si="16"/>
        <v>100</v>
      </c>
      <c r="E246" s="2">
        <f t="shared" si="17"/>
        <v>96.208291409077418</v>
      </c>
      <c r="F246" s="2">
        <v>5</v>
      </c>
      <c r="G246" s="2">
        <f t="shared" si="18"/>
        <v>1.2082914090774226</v>
      </c>
      <c r="H246" s="2">
        <f t="shared" si="19"/>
        <v>1.3815759665864518</v>
      </c>
    </row>
    <row r="247" spans="1:8" x14ac:dyDescent="0.3">
      <c r="A247" s="2">
        <v>48920</v>
      </c>
      <c r="B247">
        <v>0.68226409700550306</v>
      </c>
      <c r="C247" s="15">
        <f t="shared" si="15"/>
        <v>0.7580712188950034</v>
      </c>
      <c r="D247" s="15">
        <f t="shared" si="16"/>
        <v>100</v>
      </c>
      <c r="E247" s="2">
        <f t="shared" si="17"/>
        <v>96.209643905524985</v>
      </c>
      <c r="F247" s="2">
        <v>5</v>
      </c>
      <c r="G247" s="2">
        <f t="shared" si="18"/>
        <v>1.2096439055249828</v>
      </c>
      <c r="H247" s="2">
        <f t="shared" si="19"/>
        <v>1.3804713042498851</v>
      </c>
    </row>
    <row r="248" spans="1:8" x14ac:dyDescent="0.3">
      <c r="A248" s="2">
        <v>49120</v>
      </c>
      <c r="B248">
        <v>0.70655169809895979</v>
      </c>
      <c r="C248" s="15">
        <f t="shared" si="15"/>
        <v>0.78505744233217756</v>
      </c>
      <c r="D248" s="15">
        <f t="shared" si="16"/>
        <v>100</v>
      </c>
      <c r="E248" s="2">
        <f t="shared" si="17"/>
        <v>96.074712788339113</v>
      </c>
      <c r="F248" s="2">
        <v>5</v>
      </c>
      <c r="G248" s="2">
        <f t="shared" si="18"/>
        <v>1.0747127883391121</v>
      </c>
      <c r="H248" s="2">
        <f t="shared" si="19"/>
        <v>1.4973404211954677</v>
      </c>
    </row>
    <row r="249" spans="1:8" x14ac:dyDescent="0.3">
      <c r="A249" s="2">
        <v>49320</v>
      </c>
      <c r="B249">
        <v>0.72618856474015747</v>
      </c>
      <c r="C249" s="15">
        <f t="shared" si="15"/>
        <v>0.80687618304461939</v>
      </c>
      <c r="D249" s="15">
        <f t="shared" si="16"/>
        <v>100</v>
      </c>
      <c r="E249" s="2">
        <f t="shared" si="17"/>
        <v>95.965619084776904</v>
      </c>
      <c r="F249" s="2">
        <v>5</v>
      </c>
      <c r="G249" s="2">
        <f t="shared" si="18"/>
        <v>0.96561908477690306</v>
      </c>
      <c r="H249" s="2">
        <f t="shared" si="19"/>
        <v>1.6032435639469551</v>
      </c>
    </row>
    <row r="250" spans="1:8" x14ac:dyDescent="0.3">
      <c r="A250" s="2">
        <v>49520</v>
      </c>
      <c r="B250">
        <v>0.7136675928613887</v>
      </c>
      <c r="C250" s="15">
        <f t="shared" si="15"/>
        <v>0.79296399206820967</v>
      </c>
      <c r="D250" s="15">
        <f t="shared" si="16"/>
        <v>100</v>
      </c>
      <c r="E250" s="2">
        <f t="shared" si="17"/>
        <v>96.035180039658954</v>
      </c>
      <c r="F250" s="2">
        <v>5</v>
      </c>
      <c r="G250" s="2">
        <f t="shared" si="18"/>
        <v>1.0351800396589517</v>
      </c>
      <c r="H250" s="2">
        <f t="shared" si="19"/>
        <v>1.5344069465798313</v>
      </c>
    </row>
    <row r="251" spans="1:8" x14ac:dyDescent="0.3">
      <c r="A251" s="2">
        <v>49720</v>
      </c>
      <c r="B251">
        <v>0.71926865438281462</v>
      </c>
      <c r="C251" s="15">
        <f t="shared" si="15"/>
        <v>0.79918739375868286</v>
      </c>
      <c r="D251" s="15">
        <f t="shared" si="16"/>
        <v>100</v>
      </c>
      <c r="E251" s="2">
        <f t="shared" si="17"/>
        <v>96.004063031206584</v>
      </c>
      <c r="F251" s="2">
        <v>5</v>
      </c>
      <c r="G251" s="2">
        <f t="shared" si="18"/>
        <v>1.0040630312065857</v>
      </c>
      <c r="H251" s="2">
        <f t="shared" si="19"/>
        <v>1.5646034408747862</v>
      </c>
    </row>
    <row r="252" spans="1:8" x14ac:dyDescent="0.3">
      <c r="A252" s="2">
        <v>49920</v>
      </c>
      <c r="B252">
        <v>0.71888497746361035</v>
      </c>
      <c r="C252" s="15">
        <f t="shared" si="15"/>
        <v>0.79876108607067819</v>
      </c>
      <c r="D252" s="15">
        <f t="shared" si="16"/>
        <v>100</v>
      </c>
      <c r="E252" s="2">
        <f t="shared" si="17"/>
        <v>96.00619456964661</v>
      </c>
      <c r="F252" s="2">
        <v>5</v>
      </c>
      <c r="G252" s="2">
        <f t="shared" si="18"/>
        <v>1.0061945696466088</v>
      </c>
      <c r="H252" s="2">
        <f t="shared" si="19"/>
        <v>1.562504980431374</v>
      </c>
    </row>
    <row r="253" spans="1:8" x14ac:dyDescent="0.3">
      <c r="A253" s="2">
        <v>50120</v>
      </c>
      <c r="B253">
        <v>0.71981381979409331</v>
      </c>
      <c r="C253" s="15">
        <f t="shared" si="15"/>
        <v>0.79979313310454814</v>
      </c>
      <c r="D253" s="15">
        <f t="shared" si="16"/>
        <v>100</v>
      </c>
      <c r="E253" s="2">
        <f t="shared" si="17"/>
        <v>96.001034334477254</v>
      </c>
      <c r="F253" s="2">
        <v>5</v>
      </c>
      <c r="G253" s="2">
        <f t="shared" si="18"/>
        <v>1.0010343344772594</v>
      </c>
      <c r="H253" s="2">
        <f t="shared" si="19"/>
        <v>1.5675928922513458</v>
      </c>
    </row>
    <row r="254" spans="1:8" x14ac:dyDescent="0.3">
      <c r="A254" s="2">
        <v>50320</v>
      </c>
      <c r="B254">
        <v>0.71246062749958805</v>
      </c>
      <c r="C254" s="15">
        <f t="shared" si="15"/>
        <v>0.79162291944398666</v>
      </c>
      <c r="D254" s="15">
        <f t="shared" si="16"/>
        <v>100</v>
      </c>
      <c r="E254" s="2">
        <f t="shared" si="17"/>
        <v>96.041885402780068</v>
      </c>
      <c r="F254" s="2">
        <v>5</v>
      </c>
      <c r="G254" s="2">
        <f t="shared" si="18"/>
        <v>1.0418854027800668</v>
      </c>
      <c r="H254" s="2">
        <f t="shared" si="19"/>
        <v>1.5280201698938916</v>
      </c>
    </row>
    <row r="255" spans="1:8" x14ac:dyDescent="0.3">
      <c r="A255" s="2">
        <v>50520</v>
      </c>
      <c r="B255">
        <v>0.71493494262027324</v>
      </c>
      <c r="C255" s="15">
        <f t="shared" si="15"/>
        <v>0.79437215846697029</v>
      </c>
      <c r="D255" s="15">
        <f t="shared" si="16"/>
        <v>100</v>
      </c>
      <c r="E255" s="2">
        <f t="shared" si="17"/>
        <v>96.028139207665149</v>
      </c>
      <c r="F255" s="2">
        <v>5</v>
      </c>
      <c r="G255" s="2">
        <f t="shared" si="18"/>
        <v>1.0281392076651485</v>
      </c>
      <c r="H255" s="2">
        <f t="shared" si="19"/>
        <v>1.5411584178283029</v>
      </c>
    </row>
    <row r="256" spans="1:8" x14ac:dyDescent="0.3">
      <c r="A256" s="2">
        <v>50720</v>
      </c>
      <c r="B256">
        <v>0.72435917238363867</v>
      </c>
      <c r="C256" s="15">
        <f t="shared" si="15"/>
        <v>0.80484352487070965</v>
      </c>
      <c r="D256" s="15">
        <f t="shared" si="16"/>
        <v>100</v>
      </c>
      <c r="E256" s="2">
        <f t="shared" si="17"/>
        <v>95.975782375646446</v>
      </c>
      <c r="F256" s="2">
        <v>5</v>
      </c>
      <c r="G256" s="2">
        <f t="shared" si="18"/>
        <v>0.97578237564645143</v>
      </c>
      <c r="H256" s="2">
        <f t="shared" si="19"/>
        <v>1.59287931237276</v>
      </c>
    </row>
    <row r="257" spans="1:8" x14ac:dyDescent="0.3">
      <c r="A257" s="2">
        <v>50920</v>
      </c>
      <c r="B257">
        <v>0.69256309330863619</v>
      </c>
      <c r="C257" s="15">
        <f t="shared" si="15"/>
        <v>0.76951454812070685</v>
      </c>
      <c r="D257" s="15">
        <f t="shared" si="16"/>
        <v>100</v>
      </c>
      <c r="E257" s="2">
        <f t="shared" si="17"/>
        <v>96.152427259396461</v>
      </c>
      <c r="F257" s="2">
        <v>5</v>
      </c>
      <c r="G257" s="2">
        <f t="shared" si="18"/>
        <v>1.1524272593964655</v>
      </c>
      <c r="H257" s="2">
        <f t="shared" si="19"/>
        <v>1.4283320642640003</v>
      </c>
    </row>
    <row r="258" spans="1:8" x14ac:dyDescent="0.3">
      <c r="A258" s="2">
        <v>51120</v>
      </c>
      <c r="B258">
        <v>0.7094946026098683</v>
      </c>
      <c r="C258" s="15">
        <f t="shared" si="15"/>
        <v>0.78832733623318696</v>
      </c>
      <c r="D258" s="15">
        <f t="shared" si="16"/>
        <v>100</v>
      </c>
      <c r="E258" s="2">
        <f t="shared" si="17"/>
        <v>96.058363318834068</v>
      </c>
      <c r="F258" s="2">
        <v>5</v>
      </c>
      <c r="G258" s="2">
        <f t="shared" si="18"/>
        <v>1.0583633188340653</v>
      </c>
      <c r="H258" s="2">
        <f t="shared" si="19"/>
        <v>1.5125000083924354</v>
      </c>
    </row>
    <row r="259" spans="1:8" x14ac:dyDescent="0.3">
      <c r="A259" s="2">
        <v>51320</v>
      </c>
      <c r="B259">
        <v>0.74939320532883624</v>
      </c>
      <c r="C259" s="15">
        <f t="shared" ref="C259:C322" si="20">B259/$J$27</f>
        <v>0.83265911703204021</v>
      </c>
      <c r="D259" s="15">
        <f t="shared" ref="D259:D322" si="21">$J$28</f>
        <v>100</v>
      </c>
      <c r="E259" s="2">
        <f t="shared" si="17"/>
        <v>95.836704414839801</v>
      </c>
      <c r="F259" s="2">
        <v>5</v>
      </c>
      <c r="G259" s="2">
        <f t="shared" si="18"/>
        <v>0.83670441483979907</v>
      </c>
      <c r="H259" s="2">
        <f t="shared" si="19"/>
        <v>1.7451978931030703</v>
      </c>
    </row>
    <row r="260" spans="1:8" x14ac:dyDescent="0.3">
      <c r="A260" s="2">
        <v>51520</v>
      </c>
      <c r="B260">
        <v>0.71143386222487615</v>
      </c>
      <c r="C260" s="15">
        <f t="shared" si="20"/>
        <v>0.7904820691387513</v>
      </c>
      <c r="D260" s="15">
        <f t="shared" si="21"/>
        <v>100</v>
      </c>
      <c r="E260" s="2">
        <f t="shared" ref="E260:E323" si="22">D260-(F260*C260)</f>
        <v>96.04758965430625</v>
      </c>
      <c r="F260" s="2">
        <v>5</v>
      </c>
      <c r="G260" s="2">
        <f t="shared" ref="G260:G323" si="23">F260-(F260*C260)</f>
        <v>1.0475896543062433</v>
      </c>
      <c r="H260" s="2">
        <f t="shared" ref="H260:H323" si="24">LN((F260*E260)/(D260*G260))</f>
        <v>1.5226195626600598</v>
      </c>
    </row>
    <row r="261" spans="1:8" x14ac:dyDescent="0.3">
      <c r="A261" s="2">
        <v>51720</v>
      </c>
      <c r="B261">
        <v>0.70196809524818338</v>
      </c>
      <c r="C261" s="15">
        <f t="shared" si="20"/>
        <v>0.77996455027575928</v>
      </c>
      <c r="D261" s="15">
        <f t="shared" si="21"/>
        <v>100</v>
      </c>
      <c r="E261" s="2">
        <f t="shared" si="22"/>
        <v>96.100177248621208</v>
      </c>
      <c r="F261" s="2">
        <v>5</v>
      </c>
      <c r="G261" s="2">
        <f t="shared" si="23"/>
        <v>1.1001772486212036</v>
      </c>
      <c r="H261" s="2">
        <f t="shared" si="24"/>
        <v>1.4741875849054473</v>
      </c>
    </row>
    <row r="262" spans="1:8" x14ac:dyDescent="0.3">
      <c r="A262" s="2">
        <v>51920</v>
      </c>
      <c r="B262">
        <v>0.70863750797691427</v>
      </c>
      <c r="C262" s="15">
        <f t="shared" si="20"/>
        <v>0.78737500886323808</v>
      </c>
      <c r="D262" s="15">
        <f t="shared" si="21"/>
        <v>100</v>
      </c>
      <c r="E262" s="2">
        <f t="shared" si="22"/>
        <v>96.063124955683804</v>
      </c>
      <c r="F262" s="2">
        <v>5</v>
      </c>
      <c r="G262" s="2">
        <f t="shared" si="23"/>
        <v>1.0631249556838096</v>
      </c>
      <c r="H262" s="2">
        <f t="shared" si="24"/>
        <v>1.5080606109600534</v>
      </c>
    </row>
    <row r="263" spans="1:8" x14ac:dyDescent="0.3">
      <c r="A263" s="2">
        <v>52120</v>
      </c>
      <c r="B263">
        <v>0.70059725985574173</v>
      </c>
      <c r="C263" s="15">
        <f t="shared" si="20"/>
        <v>0.77844139983971306</v>
      </c>
      <c r="D263" s="15">
        <f t="shared" si="21"/>
        <v>100</v>
      </c>
      <c r="E263" s="2">
        <f t="shared" si="22"/>
        <v>96.107793000801436</v>
      </c>
      <c r="F263" s="2">
        <v>5</v>
      </c>
      <c r="G263" s="2">
        <f t="shared" si="23"/>
        <v>1.1077930008014345</v>
      </c>
      <c r="H263" s="2">
        <f t="shared" si="24"/>
        <v>1.4673683832643889</v>
      </c>
    </row>
    <row r="264" spans="1:8" x14ac:dyDescent="0.3">
      <c r="A264" s="2">
        <v>52320</v>
      </c>
      <c r="B264">
        <v>0.71367418018429329</v>
      </c>
      <c r="C264" s="15">
        <f t="shared" si="20"/>
        <v>0.79297131131588139</v>
      </c>
      <c r="D264" s="15">
        <f t="shared" si="21"/>
        <v>100</v>
      </c>
      <c r="E264" s="2">
        <f t="shared" si="22"/>
        <v>96.035143443420594</v>
      </c>
      <c r="F264" s="2">
        <v>5</v>
      </c>
      <c r="G264" s="2">
        <f t="shared" si="23"/>
        <v>1.0351434434205933</v>
      </c>
      <c r="H264" s="2">
        <f t="shared" si="24"/>
        <v>1.5344419186682874</v>
      </c>
    </row>
    <row r="265" spans="1:8" x14ac:dyDescent="0.3">
      <c r="A265" s="2">
        <v>52520</v>
      </c>
      <c r="B265">
        <v>0.70061638624078848</v>
      </c>
      <c r="C265" s="15">
        <f t="shared" si="20"/>
        <v>0.77846265137865389</v>
      </c>
      <c r="D265" s="15">
        <f t="shared" si="21"/>
        <v>100</v>
      </c>
      <c r="E265" s="2">
        <f t="shared" si="22"/>
        <v>96.107686743106726</v>
      </c>
      <c r="F265" s="2">
        <v>5</v>
      </c>
      <c r="G265" s="2">
        <f t="shared" si="23"/>
        <v>1.1076867431067305</v>
      </c>
      <c r="H265" s="2">
        <f t="shared" si="24"/>
        <v>1.4674632006208601</v>
      </c>
    </row>
    <row r="266" spans="1:8" x14ac:dyDescent="0.3">
      <c r="A266" s="2">
        <v>52720</v>
      </c>
      <c r="B266">
        <v>0.69183759726357064</v>
      </c>
      <c r="C266" s="15">
        <f t="shared" si="20"/>
        <v>0.76870844140396732</v>
      </c>
      <c r="D266" s="15">
        <f t="shared" si="21"/>
        <v>100</v>
      </c>
      <c r="E266" s="2">
        <f t="shared" si="22"/>
        <v>96.156457792980163</v>
      </c>
      <c r="F266" s="2">
        <v>5</v>
      </c>
      <c r="G266" s="2">
        <f t="shared" si="23"/>
        <v>1.1564577929801634</v>
      </c>
      <c r="H266" s="2">
        <f t="shared" si="24"/>
        <v>1.4248826534131709</v>
      </c>
    </row>
    <row r="267" spans="1:8" x14ac:dyDescent="0.3">
      <c r="A267" s="2">
        <v>52920</v>
      </c>
      <c r="B267">
        <v>0.70964835287965933</v>
      </c>
      <c r="C267" s="15">
        <f t="shared" si="20"/>
        <v>0.78849816986628807</v>
      </c>
      <c r="D267" s="15">
        <f t="shared" si="21"/>
        <v>100</v>
      </c>
      <c r="E267" s="2">
        <f t="shared" si="22"/>
        <v>96.057509150668565</v>
      </c>
      <c r="F267" s="2">
        <v>5</v>
      </c>
      <c r="G267" s="2">
        <f t="shared" si="23"/>
        <v>1.0575091506685599</v>
      </c>
      <c r="H267" s="2">
        <f t="shared" si="24"/>
        <v>1.5132985071902958</v>
      </c>
    </row>
    <row r="268" spans="1:8" x14ac:dyDescent="0.3">
      <c r="A268" s="2">
        <v>53120</v>
      </c>
      <c r="B268">
        <v>0.72553283831340998</v>
      </c>
      <c r="C268" s="15">
        <f t="shared" si="20"/>
        <v>0.80614759812601111</v>
      </c>
      <c r="D268" s="15">
        <f t="shared" si="21"/>
        <v>100</v>
      </c>
      <c r="E268" s="2">
        <f t="shared" si="22"/>
        <v>95.969262009369942</v>
      </c>
      <c r="F268" s="2">
        <v>5</v>
      </c>
      <c r="G268" s="2">
        <f t="shared" si="23"/>
        <v>0.96926200936994444</v>
      </c>
      <c r="H268" s="2">
        <f t="shared" si="24"/>
        <v>1.5995159913744332</v>
      </c>
    </row>
    <row r="269" spans="1:8" x14ac:dyDescent="0.3">
      <c r="A269" s="2">
        <v>53320</v>
      </c>
      <c r="B269">
        <v>0.70179532743851236</v>
      </c>
      <c r="C269" s="15">
        <f t="shared" si="20"/>
        <v>0.77977258604279154</v>
      </c>
      <c r="D269" s="15">
        <f t="shared" si="21"/>
        <v>100</v>
      </c>
      <c r="E269" s="2">
        <f t="shared" si="22"/>
        <v>96.101137069786049</v>
      </c>
      <c r="F269" s="2">
        <v>5</v>
      </c>
      <c r="G269" s="2">
        <f t="shared" si="23"/>
        <v>1.1011370697860423</v>
      </c>
      <c r="H269" s="2">
        <f t="shared" si="24"/>
        <v>1.4733255287939662</v>
      </c>
    </row>
    <row r="270" spans="1:8" x14ac:dyDescent="0.3">
      <c r="A270" s="2">
        <v>53520</v>
      </c>
      <c r="B270">
        <v>0.70640282620240591</v>
      </c>
      <c r="C270" s="15">
        <f t="shared" si="20"/>
        <v>0.78489202911378431</v>
      </c>
      <c r="D270" s="15">
        <f t="shared" si="21"/>
        <v>100</v>
      </c>
      <c r="E270" s="2">
        <f t="shared" si="22"/>
        <v>96.075539854431085</v>
      </c>
      <c r="F270" s="2">
        <v>5</v>
      </c>
      <c r="G270" s="2">
        <f t="shared" si="23"/>
        <v>1.0755398544310784</v>
      </c>
      <c r="H270" s="2">
        <f t="shared" si="24"/>
        <v>1.4965797562820806</v>
      </c>
    </row>
    <row r="271" spans="1:8" x14ac:dyDescent="0.3">
      <c r="A271" s="2">
        <v>53720</v>
      </c>
      <c r="B271">
        <v>0.72779034214087379</v>
      </c>
      <c r="C271" s="15">
        <f t="shared" si="20"/>
        <v>0.80865593571208194</v>
      </c>
      <c r="D271" s="15">
        <f t="shared" si="21"/>
        <v>100</v>
      </c>
      <c r="E271" s="2">
        <f t="shared" si="22"/>
        <v>95.95672032143959</v>
      </c>
      <c r="F271" s="2">
        <v>5</v>
      </c>
      <c r="G271" s="2">
        <f t="shared" si="23"/>
        <v>0.95672032143959029</v>
      </c>
      <c r="H271" s="2">
        <f t="shared" si="24"/>
        <v>1.6124091616152501</v>
      </c>
    </row>
    <row r="272" spans="1:8" x14ac:dyDescent="0.3">
      <c r="A272" s="2">
        <v>53920</v>
      </c>
      <c r="B272">
        <v>0.73242360059088651</v>
      </c>
      <c r="C272" s="15">
        <f t="shared" si="20"/>
        <v>0.81380400065654057</v>
      </c>
      <c r="D272" s="15">
        <f t="shared" si="21"/>
        <v>100</v>
      </c>
      <c r="E272" s="2">
        <f t="shared" si="22"/>
        <v>95.930979996717298</v>
      </c>
      <c r="F272" s="2">
        <v>5</v>
      </c>
      <c r="G272" s="2">
        <f t="shared" si="23"/>
        <v>0.93097999671729692</v>
      </c>
      <c r="H272" s="2">
        <f t="shared" si="24"/>
        <v>1.6394141887108176</v>
      </c>
    </row>
    <row r="273" spans="1:8" x14ac:dyDescent="0.3">
      <c r="A273" s="2">
        <v>54120</v>
      </c>
      <c r="B273">
        <v>0.71918192314035956</v>
      </c>
      <c r="C273" s="15">
        <f t="shared" si="20"/>
        <v>0.79909102571151058</v>
      </c>
      <c r="D273" s="15">
        <f t="shared" si="21"/>
        <v>100</v>
      </c>
      <c r="E273" s="2">
        <f t="shared" si="22"/>
        <v>96.004544871442448</v>
      </c>
      <c r="F273" s="2">
        <v>5</v>
      </c>
      <c r="G273" s="2">
        <f t="shared" si="23"/>
        <v>1.0045448714424472</v>
      </c>
      <c r="H273" s="2">
        <f t="shared" si="24"/>
        <v>1.5641286845033968</v>
      </c>
    </row>
    <row r="274" spans="1:8" x14ac:dyDescent="0.3">
      <c r="A274" s="2">
        <v>54320</v>
      </c>
      <c r="B274">
        <v>0.72408075571280106</v>
      </c>
      <c r="C274" s="15">
        <f t="shared" si="20"/>
        <v>0.80453417301422336</v>
      </c>
      <c r="D274" s="15">
        <f t="shared" si="21"/>
        <v>100</v>
      </c>
      <c r="E274" s="2">
        <f t="shared" si="22"/>
        <v>95.97732913492888</v>
      </c>
      <c r="F274" s="2">
        <v>5</v>
      </c>
      <c r="G274" s="2">
        <f t="shared" si="23"/>
        <v>0.97732913492888329</v>
      </c>
      <c r="H274" s="2">
        <f t="shared" si="24"/>
        <v>1.591311535608698</v>
      </c>
    </row>
    <row r="275" spans="1:8" x14ac:dyDescent="0.3">
      <c r="A275" s="2">
        <v>54520</v>
      </c>
      <c r="B275">
        <v>0.72113640092824827</v>
      </c>
      <c r="C275" s="15">
        <f t="shared" si="20"/>
        <v>0.80126266769805365</v>
      </c>
      <c r="D275" s="15">
        <f t="shared" si="21"/>
        <v>100</v>
      </c>
      <c r="E275" s="2">
        <f t="shared" si="22"/>
        <v>95.993686661509727</v>
      </c>
      <c r="F275" s="2">
        <v>5</v>
      </c>
      <c r="G275" s="2">
        <f t="shared" si="23"/>
        <v>0.99368666150973173</v>
      </c>
      <c r="H275" s="2">
        <f t="shared" si="24"/>
        <v>1.5748835036991229</v>
      </c>
    </row>
    <row r="276" spans="1:8" x14ac:dyDescent="0.3">
      <c r="A276" s="2">
        <v>54720</v>
      </c>
      <c r="B276">
        <v>0.74270473356622946</v>
      </c>
      <c r="C276" s="15">
        <f t="shared" si="20"/>
        <v>0.82522748174025495</v>
      </c>
      <c r="D276" s="15">
        <f t="shared" si="21"/>
        <v>100</v>
      </c>
      <c r="E276" s="2">
        <f t="shared" si="22"/>
        <v>95.873862591298732</v>
      </c>
      <c r="F276" s="2">
        <v>5</v>
      </c>
      <c r="G276" s="2">
        <f t="shared" si="23"/>
        <v>0.87386259129872546</v>
      </c>
      <c r="H276" s="2">
        <f t="shared" si="24"/>
        <v>1.702133256488902</v>
      </c>
    </row>
    <row r="277" spans="1:8" x14ac:dyDescent="0.3">
      <c r="A277" s="2">
        <v>54920</v>
      </c>
      <c r="B277">
        <v>0.73145952136670567</v>
      </c>
      <c r="C277" s="15">
        <f t="shared" si="20"/>
        <v>0.81273280151856186</v>
      </c>
      <c r="D277" s="15">
        <f t="shared" si="21"/>
        <v>100</v>
      </c>
      <c r="E277" s="2">
        <f t="shared" si="22"/>
        <v>95.936335992407194</v>
      </c>
      <c r="F277" s="2">
        <v>5</v>
      </c>
      <c r="G277" s="2">
        <f t="shared" si="23"/>
        <v>0.93633599240719079</v>
      </c>
      <c r="H277" s="2">
        <f t="shared" si="24"/>
        <v>1.6337334318462693</v>
      </c>
    </row>
    <row r="278" spans="1:8" x14ac:dyDescent="0.3">
      <c r="A278" s="2">
        <v>55120</v>
      </c>
      <c r="B278">
        <v>0.7380157301950947</v>
      </c>
      <c r="C278" s="15">
        <f t="shared" si="20"/>
        <v>0.8200174779945496</v>
      </c>
      <c r="D278" s="15">
        <f t="shared" si="21"/>
        <v>100</v>
      </c>
      <c r="E278" s="2">
        <f t="shared" si="22"/>
        <v>95.899912610027258</v>
      </c>
      <c r="F278" s="2">
        <v>5</v>
      </c>
      <c r="G278" s="2">
        <f t="shared" si="23"/>
        <v>0.89991261002725231</v>
      </c>
      <c r="H278" s="2">
        <f t="shared" si="24"/>
        <v>1.673030417415593</v>
      </c>
    </row>
    <row r="279" spans="1:8" x14ac:dyDescent="0.3">
      <c r="A279" s="2">
        <v>55320</v>
      </c>
      <c r="B279">
        <v>0.74670025857553557</v>
      </c>
      <c r="C279" s="15">
        <f t="shared" si="20"/>
        <v>0.82966695397281731</v>
      </c>
      <c r="D279" s="15">
        <f t="shared" si="21"/>
        <v>100</v>
      </c>
      <c r="E279" s="2">
        <f t="shared" si="22"/>
        <v>95.851665230135907</v>
      </c>
      <c r="F279" s="2">
        <v>5</v>
      </c>
      <c r="G279" s="2">
        <f t="shared" si="23"/>
        <v>0.85166523013591355</v>
      </c>
      <c r="H279" s="2">
        <f t="shared" si="24"/>
        <v>1.7276313208225011</v>
      </c>
    </row>
    <row r="280" spans="1:8" x14ac:dyDescent="0.3">
      <c r="A280" s="2">
        <v>55520</v>
      </c>
      <c r="B280">
        <v>0.7153862585210915</v>
      </c>
      <c r="C280" s="15">
        <f t="shared" si="20"/>
        <v>0.79487362057899058</v>
      </c>
      <c r="D280" s="15">
        <f t="shared" si="21"/>
        <v>100</v>
      </c>
      <c r="E280" s="2">
        <f t="shared" si="22"/>
        <v>96.025631897105043</v>
      </c>
      <c r="F280" s="2">
        <v>5</v>
      </c>
      <c r="G280" s="2">
        <f t="shared" si="23"/>
        <v>1.0256318971050469</v>
      </c>
      <c r="H280" s="2">
        <f t="shared" si="24"/>
        <v>1.5435739735820497</v>
      </c>
    </row>
    <row r="281" spans="1:8" x14ac:dyDescent="0.3">
      <c r="A281" s="2">
        <v>55720</v>
      </c>
      <c r="B281">
        <v>0.72058426686409771</v>
      </c>
      <c r="C281" s="15">
        <f t="shared" si="20"/>
        <v>0.80064918540455299</v>
      </c>
      <c r="D281" s="15">
        <f t="shared" si="21"/>
        <v>100</v>
      </c>
      <c r="E281" s="2">
        <f t="shared" si="22"/>
        <v>95.99675407297724</v>
      </c>
      <c r="F281" s="2">
        <v>5</v>
      </c>
      <c r="G281" s="2">
        <f t="shared" si="23"/>
        <v>0.99675407297723506</v>
      </c>
      <c r="H281" s="2">
        <f t="shared" si="24"/>
        <v>1.5718333120738444</v>
      </c>
    </row>
    <row r="282" spans="1:8" x14ac:dyDescent="0.3">
      <c r="A282" s="2">
        <v>55920</v>
      </c>
      <c r="B282">
        <v>0.76473072963042066</v>
      </c>
      <c r="C282" s="15">
        <f t="shared" si="20"/>
        <v>0.84970081070046732</v>
      </c>
      <c r="D282" s="15">
        <f t="shared" si="21"/>
        <v>100</v>
      </c>
      <c r="E282" s="2">
        <f t="shared" si="22"/>
        <v>95.75149594649767</v>
      </c>
      <c r="F282" s="2">
        <v>5</v>
      </c>
      <c r="G282" s="2">
        <f t="shared" si="23"/>
        <v>0.7514959464976636</v>
      </c>
      <c r="H282" s="2">
        <f t="shared" si="24"/>
        <v>1.8517134415325089</v>
      </c>
    </row>
    <row r="283" spans="1:8" x14ac:dyDescent="0.3">
      <c r="A283" s="2">
        <v>56120</v>
      </c>
      <c r="B283">
        <v>0.74944343913647038</v>
      </c>
      <c r="C283" s="15">
        <f t="shared" si="20"/>
        <v>0.83271493237385596</v>
      </c>
      <c r="D283" s="15">
        <f t="shared" si="21"/>
        <v>100</v>
      </c>
      <c r="E283" s="2">
        <f t="shared" si="22"/>
        <v>95.836425338130724</v>
      </c>
      <c r="F283" s="2">
        <v>5</v>
      </c>
      <c r="G283" s="2">
        <f t="shared" si="23"/>
        <v>0.83642533813072006</v>
      </c>
      <c r="H283" s="2">
        <f t="shared" si="24"/>
        <v>1.7455285795052906</v>
      </c>
    </row>
    <row r="284" spans="1:8" x14ac:dyDescent="0.3">
      <c r="A284" s="2">
        <v>56320</v>
      </c>
      <c r="B284">
        <v>0.74453367778651391</v>
      </c>
      <c r="C284" s="15">
        <f t="shared" si="20"/>
        <v>0.82725964198501545</v>
      </c>
      <c r="D284" s="15">
        <f t="shared" si="21"/>
        <v>100</v>
      </c>
      <c r="E284" s="2">
        <f t="shared" si="22"/>
        <v>95.863701790074927</v>
      </c>
      <c r="F284" s="2">
        <v>5</v>
      </c>
      <c r="G284" s="2">
        <f t="shared" si="23"/>
        <v>0.86370179007492265</v>
      </c>
      <c r="H284" s="2">
        <f t="shared" si="24"/>
        <v>1.7137228561935181</v>
      </c>
    </row>
    <row r="285" spans="1:8" x14ac:dyDescent="0.3">
      <c r="A285" s="2">
        <v>56520</v>
      </c>
      <c r="B285">
        <v>0.74626382657729495</v>
      </c>
      <c r="C285" s="15">
        <f t="shared" si="20"/>
        <v>0.82918202953032771</v>
      </c>
      <c r="D285" s="15">
        <f t="shared" si="21"/>
        <v>100</v>
      </c>
      <c r="E285" s="2">
        <f t="shared" si="22"/>
        <v>95.854089852348366</v>
      </c>
      <c r="F285" s="2">
        <v>5</v>
      </c>
      <c r="G285" s="2">
        <f t="shared" si="23"/>
        <v>0.85408985234836177</v>
      </c>
      <c r="H285" s="2">
        <f t="shared" si="24"/>
        <v>1.7248137415322127</v>
      </c>
    </row>
    <row r="286" spans="1:8" x14ac:dyDescent="0.3">
      <c r="A286" s="2">
        <v>56720</v>
      </c>
      <c r="B286">
        <v>0.75229245801268663</v>
      </c>
      <c r="C286" s="15">
        <f t="shared" si="20"/>
        <v>0.83588050890298515</v>
      </c>
      <c r="D286" s="15">
        <f t="shared" si="21"/>
        <v>100</v>
      </c>
      <c r="E286" s="2">
        <f t="shared" si="22"/>
        <v>95.820597455485071</v>
      </c>
      <c r="F286" s="2">
        <v>5</v>
      </c>
      <c r="G286" s="2">
        <f t="shared" si="23"/>
        <v>0.8205974554850739</v>
      </c>
      <c r="H286" s="2">
        <f t="shared" si="24"/>
        <v>1.7644679928441207</v>
      </c>
    </row>
    <row r="287" spans="1:8" x14ac:dyDescent="0.3">
      <c r="A287" s="2">
        <v>56920</v>
      </c>
      <c r="B287">
        <v>0.76377125661237977</v>
      </c>
      <c r="C287" s="15">
        <f t="shared" si="20"/>
        <v>0.84863472956931085</v>
      </c>
      <c r="D287" s="15">
        <f t="shared" si="21"/>
        <v>100</v>
      </c>
      <c r="E287" s="2">
        <f t="shared" si="22"/>
        <v>95.756826352153439</v>
      </c>
      <c r="F287" s="2">
        <v>5</v>
      </c>
      <c r="G287" s="2">
        <f t="shared" si="23"/>
        <v>0.75682635215344618</v>
      </c>
      <c r="H287" s="2">
        <f t="shared" si="24"/>
        <v>1.8447010868125273</v>
      </c>
    </row>
    <row r="288" spans="1:8" x14ac:dyDescent="0.3">
      <c r="A288" s="2">
        <v>57120</v>
      </c>
      <c r="B288">
        <v>0.73853048763461371</v>
      </c>
      <c r="C288" s="15">
        <f t="shared" si="20"/>
        <v>0.82058943070512635</v>
      </c>
      <c r="D288" s="15">
        <f t="shared" si="21"/>
        <v>100</v>
      </c>
      <c r="E288" s="2">
        <f t="shared" si="22"/>
        <v>95.897052846474367</v>
      </c>
      <c r="F288" s="2">
        <v>5</v>
      </c>
      <c r="G288" s="2">
        <f t="shared" si="23"/>
        <v>0.89705284647436834</v>
      </c>
      <c r="H288" s="2">
        <f t="shared" si="24"/>
        <v>1.6761834803068771</v>
      </c>
    </row>
    <row r="289" spans="1:8" x14ac:dyDescent="0.3">
      <c r="A289" s="2">
        <v>57320</v>
      </c>
      <c r="B289">
        <v>0.76148972931464776</v>
      </c>
      <c r="C289" s="15">
        <f t="shared" si="20"/>
        <v>0.84609969923849748</v>
      </c>
      <c r="D289" s="15">
        <f t="shared" si="21"/>
        <v>100</v>
      </c>
      <c r="E289" s="2">
        <f t="shared" si="22"/>
        <v>95.769501503807518</v>
      </c>
      <c r="F289" s="2">
        <v>5</v>
      </c>
      <c r="G289" s="2">
        <f t="shared" si="23"/>
        <v>0.76950150380751303</v>
      </c>
      <c r="H289" s="2">
        <f t="shared" si="24"/>
        <v>1.8282243762660111</v>
      </c>
    </row>
    <row r="290" spans="1:8" x14ac:dyDescent="0.3">
      <c r="A290" s="2">
        <v>57520</v>
      </c>
      <c r="B290">
        <v>0.75854248494519927</v>
      </c>
      <c r="C290" s="15">
        <f t="shared" si="20"/>
        <v>0.8428249832724436</v>
      </c>
      <c r="D290" s="15">
        <f t="shared" si="21"/>
        <v>100</v>
      </c>
      <c r="E290" s="2">
        <f t="shared" si="22"/>
        <v>95.785875083637777</v>
      </c>
      <c r="F290" s="2">
        <v>5</v>
      </c>
      <c r="G290" s="2">
        <f t="shared" si="23"/>
        <v>0.78587508363778191</v>
      </c>
      <c r="H290" s="2">
        <f t="shared" si="24"/>
        <v>1.8073403846891452</v>
      </c>
    </row>
    <row r="291" spans="1:8" x14ac:dyDescent="0.3">
      <c r="A291" s="2">
        <v>57720</v>
      </c>
      <c r="B291">
        <v>0.74073532789109953</v>
      </c>
      <c r="C291" s="15">
        <f t="shared" si="20"/>
        <v>0.82303925321233273</v>
      </c>
      <c r="D291" s="15">
        <f t="shared" si="21"/>
        <v>100</v>
      </c>
      <c r="E291" s="2">
        <f t="shared" si="22"/>
        <v>95.884803733938341</v>
      </c>
      <c r="F291" s="2">
        <v>5</v>
      </c>
      <c r="G291" s="2">
        <f t="shared" si="23"/>
        <v>0.88480373393833656</v>
      </c>
      <c r="H291" s="2">
        <f t="shared" si="24"/>
        <v>1.6898046644091613</v>
      </c>
    </row>
    <row r="292" spans="1:8" x14ac:dyDescent="0.3">
      <c r="A292" s="2">
        <v>57920</v>
      </c>
      <c r="B292">
        <v>0.73764544179653613</v>
      </c>
      <c r="C292" s="15">
        <f t="shared" si="20"/>
        <v>0.81960604644059565</v>
      </c>
      <c r="D292" s="15">
        <f t="shared" si="21"/>
        <v>100</v>
      </c>
      <c r="E292" s="2">
        <f t="shared" si="22"/>
        <v>95.901969767797027</v>
      </c>
      <c r="F292" s="2">
        <v>5</v>
      </c>
      <c r="G292" s="2">
        <f t="shared" si="23"/>
        <v>0.90196976779702176</v>
      </c>
      <c r="H292" s="2">
        <f t="shared" si="24"/>
        <v>1.6707685242706094</v>
      </c>
    </row>
    <row r="293" spans="1:8" x14ac:dyDescent="0.3">
      <c r="A293" s="2">
        <v>58120</v>
      </c>
      <c r="B293">
        <v>0.74816627649597578</v>
      </c>
      <c r="C293" s="15">
        <f t="shared" si="20"/>
        <v>0.83129586277330636</v>
      </c>
      <c r="D293" s="15">
        <f t="shared" si="21"/>
        <v>100</v>
      </c>
      <c r="E293" s="2">
        <f t="shared" si="22"/>
        <v>95.843520686133473</v>
      </c>
      <c r="F293" s="2">
        <v>5</v>
      </c>
      <c r="G293" s="2">
        <f t="shared" si="23"/>
        <v>0.84352068613346809</v>
      </c>
      <c r="H293" s="2">
        <f t="shared" si="24"/>
        <v>1.7371554483088705</v>
      </c>
    </row>
    <row r="294" spans="1:8" x14ac:dyDescent="0.3">
      <c r="A294" s="2">
        <v>58320</v>
      </c>
      <c r="B294">
        <v>0.76082146626036029</v>
      </c>
      <c r="C294" s="15">
        <f t="shared" si="20"/>
        <v>0.84535718473373367</v>
      </c>
      <c r="D294" s="15">
        <f t="shared" si="21"/>
        <v>100</v>
      </c>
      <c r="E294" s="2">
        <f t="shared" si="22"/>
        <v>95.773214076331328</v>
      </c>
      <c r="F294" s="2">
        <v>5</v>
      </c>
      <c r="G294" s="2">
        <f t="shared" si="23"/>
        <v>0.77321407633133177</v>
      </c>
      <c r="H294" s="2">
        <f t="shared" si="24"/>
        <v>1.8234500963054785</v>
      </c>
    </row>
    <row r="295" spans="1:8" x14ac:dyDescent="0.3">
      <c r="A295" s="2">
        <v>58520</v>
      </c>
      <c r="B295">
        <v>0.73982960645449636</v>
      </c>
      <c r="C295" s="15">
        <f t="shared" si="20"/>
        <v>0.82203289606055152</v>
      </c>
      <c r="D295" s="15">
        <f t="shared" si="21"/>
        <v>100</v>
      </c>
      <c r="E295" s="2">
        <f t="shared" si="22"/>
        <v>95.889835519697243</v>
      </c>
      <c r="F295" s="2">
        <v>5</v>
      </c>
      <c r="G295" s="2">
        <f t="shared" si="23"/>
        <v>0.88983551969724228</v>
      </c>
      <c r="H295" s="2">
        <f t="shared" si="24"/>
        <v>1.6841863549724316</v>
      </c>
    </row>
    <row r="296" spans="1:8" x14ac:dyDescent="0.3">
      <c r="A296" s="2">
        <v>58720</v>
      </c>
      <c r="B296">
        <v>0.76516808786106527</v>
      </c>
      <c r="C296" s="15">
        <f t="shared" si="20"/>
        <v>0.85018676429007245</v>
      </c>
      <c r="D296" s="15">
        <f t="shared" si="21"/>
        <v>100</v>
      </c>
      <c r="E296" s="2">
        <f t="shared" si="22"/>
        <v>95.74906617854964</v>
      </c>
      <c r="F296" s="2">
        <v>5</v>
      </c>
      <c r="G296" s="2">
        <f t="shared" si="23"/>
        <v>0.7490661785496382</v>
      </c>
      <c r="H296" s="2">
        <f t="shared" si="24"/>
        <v>1.8549265452488155</v>
      </c>
    </row>
    <row r="297" spans="1:8" x14ac:dyDescent="0.3">
      <c r="A297" s="2">
        <v>58920</v>
      </c>
      <c r="B297">
        <v>0.74796507430822001</v>
      </c>
      <c r="C297" s="15">
        <f t="shared" si="20"/>
        <v>0.83107230478691108</v>
      </c>
      <c r="D297" s="15">
        <f t="shared" si="21"/>
        <v>100</v>
      </c>
      <c r="E297" s="2">
        <f t="shared" si="22"/>
        <v>95.844638476065441</v>
      </c>
      <c r="F297" s="2">
        <v>5</v>
      </c>
      <c r="G297" s="2">
        <f t="shared" si="23"/>
        <v>0.84463847606544462</v>
      </c>
      <c r="H297" s="2">
        <f t="shared" si="24"/>
        <v>1.7358428399145256</v>
      </c>
    </row>
    <row r="298" spans="1:8" x14ac:dyDescent="0.3">
      <c r="A298" s="2">
        <v>59120</v>
      </c>
      <c r="B298">
        <v>0.76224579642996715</v>
      </c>
      <c r="C298" s="15">
        <f t="shared" si="20"/>
        <v>0.84693977381107455</v>
      </c>
      <c r="D298" s="15">
        <f t="shared" si="21"/>
        <v>100</v>
      </c>
      <c r="E298" s="2">
        <f t="shared" si="22"/>
        <v>95.765301130944621</v>
      </c>
      <c r="F298" s="2">
        <v>5</v>
      </c>
      <c r="G298" s="2">
        <f t="shared" si="23"/>
        <v>0.76530113094462759</v>
      </c>
      <c r="H298" s="2">
        <f t="shared" si="24"/>
        <v>1.8336540320616677</v>
      </c>
    </row>
    <row r="299" spans="1:8" x14ac:dyDescent="0.3">
      <c r="A299" s="2">
        <v>59320</v>
      </c>
      <c r="B299">
        <v>0.7463912108908527</v>
      </c>
      <c r="C299" s="15">
        <f t="shared" si="20"/>
        <v>0.82932356765650295</v>
      </c>
      <c r="D299" s="15">
        <f t="shared" si="21"/>
        <v>100</v>
      </c>
      <c r="E299" s="2">
        <f t="shared" si="22"/>
        <v>95.853382161717491</v>
      </c>
      <c r="F299" s="2">
        <v>5</v>
      </c>
      <c r="G299" s="2">
        <f t="shared" si="23"/>
        <v>0.85338216171748549</v>
      </c>
      <c r="H299" s="2">
        <f t="shared" si="24"/>
        <v>1.7256352923517089</v>
      </c>
    </row>
    <row r="300" spans="1:8" x14ac:dyDescent="0.3">
      <c r="A300" s="2">
        <v>59520</v>
      </c>
      <c r="B300">
        <v>0.7683652958500542</v>
      </c>
      <c r="C300" s="15">
        <f t="shared" si="20"/>
        <v>0.85373921761117133</v>
      </c>
      <c r="D300" s="15">
        <f t="shared" si="21"/>
        <v>100</v>
      </c>
      <c r="E300" s="2">
        <f t="shared" si="22"/>
        <v>95.731303911944138</v>
      </c>
      <c r="F300" s="2">
        <v>5</v>
      </c>
      <c r="G300" s="2">
        <f t="shared" si="23"/>
        <v>0.73130391194414379</v>
      </c>
      <c r="H300" s="2">
        <f t="shared" si="24"/>
        <v>1.8787392334539794</v>
      </c>
    </row>
    <row r="301" spans="1:8" x14ac:dyDescent="0.3">
      <c r="A301" s="2">
        <v>59720</v>
      </c>
      <c r="B301">
        <v>0.78256095412542925</v>
      </c>
      <c r="C301" s="15">
        <f t="shared" si="20"/>
        <v>0.86951217125047697</v>
      </c>
      <c r="D301" s="15">
        <f t="shared" si="21"/>
        <v>100</v>
      </c>
      <c r="E301" s="2">
        <f t="shared" si="22"/>
        <v>95.652439143747614</v>
      </c>
      <c r="F301" s="2">
        <v>5</v>
      </c>
      <c r="G301" s="2">
        <f t="shared" si="23"/>
        <v>0.65243914374761491</v>
      </c>
      <c r="H301" s="2">
        <f t="shared" si="24"/>
        <v>1.992026333147914</v>
      </c>
    </row>
    <row r="302" spans="1:8" x14ac:dyDescent="0.3">
      <c r="A302" s="2">
        <v>59920</v>
      </c>
      <c r="B302">
        <v>0.76269502231033837</v>
      </c>
      <c r="C302" s="15">
        <f t="shared" si="20"/>
        <v>0.84743891367815372</v>
      </c>
      <c r="D302" s="15">
        <f t="shared" si="21"/>
        <v>100</v>
      </c>
      <c r="E302" s="2">
        <f t="shared" si="22"/>
        <v>95.762805431609237</v>
      </c>
      <c r="F302" s="2">
        <v>5</v>
      </c>
      <c r="G302" s="2">
        <f t="shared" si="23"/>
        <v>0.7628054316092312</v>
      </c>
      <c r="H302" s="2">
        <f t="shared" si="24"/>
        <v>1.8368943684145782</v>
      </c>
    </row>
    <row r="303" spans="1:8" x14ac:dyDescent="0.3">
      <c r="A303" s="2">
        <v>60120</v>
      </c>
      <c r="B303">
        <v>0.76794297871136052</v>
      </c>
      <c r="C303" s="15">
        <f t="shared" si="20"/>
        <v>0.85326997634595614</v>
      </c>
      <c r="D303" s="15">
        <f t="shared" si="21"/>
        <v>100</v>
      </c>
      <c r="E303" s="2">
        <f t="shared" si="22"/>
        <v>95.733650118270219</v>
      </c>
      <c r="F303" s="2">
        <v>5</v>
      </c>
      <c r="G303" s="2">
        <f t="shared" si="23"/>
        <v>0.73365011827021931</v>
      </c>
      <c r="H303" s="2">
        <f t="shared" si="24"/>
        <v>1.8755606261020645</v>
      </c>
    </row>
    <row r="304" spans="1:8" x14ac:dyDescent="0.3">
      <c r="A304" s="2">
        <v>60320</v>
      </c>
      <c r="B304">
        <v>0.72969737217470199</v>
      </c>
      <c r="C304" s="15">
        <f t="shared" si="20"/>
        <v>0.81077485797189108</v>
      </c>
      <c r="D304" s="15">
        <f t="shared" si="21"/>
        <v>100</v>
      </c>
      <c r="E304" s="2">
        <f t="shared" si="22"/>
        <v>95.946125710140549</v>
      </c>
      <c r="F304" s="2">
        <v>5</v>
      </c>
      <c r="G304" s="2">
        <f t="shared" si="23"/>
        <v>0.94612571014054492</v>
      </c>
      <c r="H304" s="2">
        <f t="shared" si="24"/>
        <v>1.6234344026432952</v>
      </c>
    </row>
    <row r="305" spans="1:8" x14ac:dyDescent="0.3">
      <c r="A305" s="2">
        <v>60520</v>
      </c>
      <c r="B305">
        <v>0.73992500603293054</v>
      </c>
      <c r="C305" s="15">
        <f t="shared" si="20"/>
        <v>0.82213889559214504</v>
      </c>
      <c r="D305" s="15">
        <f t="shared" si="21"/>
        <v>100</v>
      </c>
      <c r="E305" s="2">
        <f t="shared" si="22"/>
        <v>95.88930552203928</v>
      </c>
      <c r="F305" s="2">
        <v>5</v>
      </c>
      <c r="G305" s="2">
        <f t="shared" si="23"/>
        <v>0.88930552203927515</v>
      </c>
      <c r="H305" s="2">
        <f t="shared" si="24"/>
        <v>1.6847766183148085</v>
      </c>
    </row>
    <row r="306" spans="1:8" x14ac:dyDescent="0.3">
      <c r="A306" s="2">
        <v>60720</v>
      </c>
      <c r="B306">
        <v>0.73802823574000376</v>
      </c>
      <c r="C306" s="15">
        <f t="shared" si="20"/>
        <v>0.82003137304444862</v>
      </c>
      <c r="D306" s="15">
        <f t="shared" si="21"/>
        <v>100</v>
      </c>
      <c r="E306" s="2">
        <f t="shared" si="22"/>
        <v>95.899843134777754</v>
      </c>
      <c r="F306" s="2">
        <v>5</v>
      </c>
      <c r="G306" s="2">
        <f t="shared" si="23"/>
        <v>0.89984313477775668</v>
      </c>
      <c r="H306" s="2">
        <f t="shared" si="24"/>
        <v>1.6731068981577533</v>
      </c>
    </row>
    <row r="307" spans="1:8" x14ac:dyDescent="0.3">
      <c r="A307" s="2">
        <v>60920</v>
      </c>
      <c r="B307">
        <v>0.75218994220772628</v>
      </c>
      <c r="C307" s="15">
        <f t="shared" si="20"/>
        <v>0.83576660245302914</v>
      </c>
      <c r="D307" s="15">
        <f t="shared" si="21"/>
        <v>100</v>
      </c>
      <c r="E307" s="2">
        <f t="shared" si="22"/>
        <v>95.821166987734856</v>
      </c>
      <c r="F307" s="2">
        <v>5</v>
      </c>
      <c r="G307" s="2">
        <f t="shared" si="23"/>
        <v>0.82116698773485464</v>
      </c>
      <c r="H307" s="2">
        <f t="shared" si="24"/>
        <v>1.7637801314606276</v>
      </c>
    </row>
    <row r="308" spans="1:8" x14ac:dyDescent="0.3">
      <c r="A308" s="2">
        <v>61120</v>
      </c>
      <c r="B308">
        <v>0.75950986396407683</v>
      </c>
      <c r="C308" s="15">
        <f t="shared" si="20"/>
        <v>0.84389984884897418</v>
      </c>
      <c r="D308" s="15">
        <f t="shared" si="21"/>
        <v>100</v>
      </c>
      <c r="E308" s="2">
        <f t="shared" si="22"/>
        <v>95.780500755755128</v>
      </c>
      <c r="F308" s="2">
        <v>5</v>
      </c>
      <c r="G308" s="2">
        <f t="shared" si="23"/>
        <v>0.78050075575512956</v>
      </c>
      <c r="H308" s="2">
        <f t="shared" si="24"/>
        <v>1.814146420264839</v>
      </c>
    </row>
    <row r="309" spans="1:8" x14ac:dyDescent="0.3">
      <c r="A309" s="2">
        <v>61320</v>
      </c>
      <c r="B309">
        <v>0.75124139937859635</v>
      </c>
      <c r="C309" s="15">
        <f t="shared" si="20"/>
        <v>0.83471266597621818</v>
      </c>
      <c r="D309" s="15">
        <f t="shared" si="21"/>
        <v>100</v>
      </c>
      <c r="E309" s="2">
        <f t="shared" si="22"/>
        <v>95.826436670118909</v>
      </c>
      <c r="F309" s="2">
        <v>5</v>
      </c>
      <c r="G309" s="2">
        <f t="shared" si="23"/>
        <v>0.82643667011890898</v>
      </c>
      <c r="H309" s="2">
        <f t="shared" si="24"/>
        <v>1.7574383190767078</v>
      </c>
    </row>
    <row r="310" spans="1:8" x14ac:dyDescent="0.3">
      <c r="A310" s="2">
        <v>61520</v>
      </c>
      <c r="B310">
        <v>0.76380104426895257</v>
      </c>
      <c r="C310" s="15">
        <f t="shared" si="20"/>
        <v>0.8486678269655028</v>
      </c>
      <c r="D310" s="15">
        <f t="shared" si="21"/>
        <v>100</v>
      </c>
      <c r="E310" s="2">
        <f t="shared" si="22"/>
        <v>95.756660865172492</v>
      </c>
      <c r="F310" s="2">
        <v>5</v>
      </c>
      <c r="G310" s="2">
        <f t="shared" si="23"/>
        <v>0.75666086517248576</v>
      </c>
      <c r="H310" s="2">
        <f t="shared" si="24"/>
        <v>1.8449180416358519</v>
      </c>
    </row>
    <row r="311" spans="1:8" x14ac:dyDescent="0.3">
      <c r="A311" s="2">
        <v>61720</v>
      </c>
      <c r="B311">
        <v>0.77374721557431958</v>
      </c>
      <c r="C311" s="15">
        <f t="shared" si="20"/>
        <v>0.85971912841591058</v>
      </c>
      <c r="D311" s="15">
        <f t="shared" si="21"/>
        <v>100</v>
      </c>
      <c r="E311" s="2">
        <f t="shared" si="22"/>
        <v>95.701404357920453</v>
      </c>
      <c r="F311" s="2">
        <v>5</v>
      </c>
      <c r="G311" s="2">
        <f t="shared" si="23"/>
        <v>0.7014043579204472</v>
      </c>
      <c r="H311" s="2">
        <f t="shared" si="24"/>
        <v>1.9201714275047383</v>
      </c>
    </row>
    <row r="312" spans="1:8" x14ac:dyDescent="0.3">
      <c r="A312" s="2">
        <v>61920</v>
      </c>
      <c r="B312">
        <v>0.78680434503821139</v>
      </c>
      <c r="C312" s="15">
        <f t="shared" si="20"/>
        <v>0.87422705004245704</v>
      </c>
      <c r="D312" s="15">
        <f t="shared" si="21"/>
        <v>100</v>
      </c>
      <c r="E312" s="2">
        <f t="shared" si="22"/>
        <v>95.628864749787709</v>
      </c>
      <c r="F312" s="2">
        <v>5</v>
      </c>
      <c r="G312" s="2">
        <f t="shared" si="23"/>
        <v>0.62886474978771467</v>
      </c>
      <c r="H312" s="2">
        <f t="shared" si="24"/>
        <v>2.0285815030476559</v>
      </c>
    </row>
    <row r="313" spans="1:8" x14ac:dyDescent="0.3">
      <c r="A313" s="2">
        <v>62120</v>
      </c>
      <c r="B313">
        <v>0.7880380916506774</v>
      </c>
      <c r="C313" s="15">
        <f t="shared" si="20"/>
        <v>0.87559787961186375</v>
      </c>
      <c r="D313" s="15">
        <f t="shared" si="21"/>
        <v>100</v>
      </c>
      <c r="E313" s="2">
        <f t="shared" si="22"/>
        <v>95.622010601940687</v>
      </c>
      <c r="F313" s="2">
        <v>5</v>
      </c>
      <c r="G313" s="2">
        <f t="shared" si="23"/>
        <v>0.6220106019406817</v>
      </c>
      <c r="H313" s="2">
        <f t="shared" si="24"/>
        <v>2.0394688978925113</v>
      </c>
    </row>
    <row r="314" spans="1:8" x14ac:dyDescent="0.3">
      <c r="A314" s="2">
        <v>62320</v>
      </c>
      <c r="B314">
        <v>0.76012560805826923</v>
      </c>
      <c r="C314" s="15">
        <f t="shared" si="20"/>
        <v>0.8445840089536325</v>
      </c>
      <c r="D314" s="15">
        <f t="shared" si="21"/>
        <v>100</v>
      </c>
      <c r="E314" s="2">
        <f t="shared" si="22"/>
        <v>95.777079955231841</v>
      </c>
      <c r="F314" s="2">
        <v>5</v>
      </c>
      <c r="G314" s="2">
        <f t="shared" si="23"/>
        <v>0.77707995523183726</v>
      </c>
      <c r="H314" s="2">
        <f t="shared" si="24"/>
        <v>1.8185031653190034</v>
      </c>
    </row>
    <row r="315" spans="1:8" x14ac:dyDescent="0.3">
      <c r="A315" s="2">
        <v>62520</v>
      </c>
      <c r="B315">
        <v>0.78134138513111906</v>
      </c>
      <c r="C315" s="15">
        <f t="shared" si="20"/>
        <v>0.86815709459013224</v>
      </c>
      <c r="D315" s="15">
        <f t="shared" si="21"/>
        <v>100</v>
      </c>
      <c r="E315" s="2">
        <f t="shared" si="22"/>
        <v>95.659214527049343</v>
      </c>
      <c r="F315" s="2">
        <v>5</v>
      </c>
      <c r="G315" s="2">
        <f t="shared" si="23"/>
        <v>0.65921452704933881</v>
      </c>
      <c r="H315" s="2">
        <f t="shared" si="24"/>
        <v>1.9817660168104865</v>
      </c>
    </row>
    <row r="316" spans="1:8" x14ac:dyDescent="0.3">
      <c r="A316" s="2">
        <v>62720</v>
      </c>
      <c r="B316">
        <v>0.7470052287461153</v>
      </c>
      <c r="C316" s="15">
        <f t="shared" si="20"/>
        <v>0.83000580971790583</v>
      </c>
      <c r="D316" s="15">
        <f t="shared" si="21"/>
        <v>100</v>
      </c>
      <c r="E316" s="2">
        <f t="shared" si="22"/>
        <v>95.849970951410469</v>
      </c>
      <c r="F316" s="2">
        <v>5</v>
      </c>
      <c r="G316" s="2">
        <f t="shared" si="23"/>
        <v>0.84997095141047119</v>
      </c>
      <c r="H316" s="2">
        <f t="shared" si="24"/>
        <v>1.7296049977675638</v>
      </c>
    </row>
    <row r="317" spans="1:8" x14ac:dyDescent="0.3">
      <c r="A317" s="2">
        <v>62920</v>
      </c>
      <c r="B317">
        <v>0.77970425872109983</v>
      </c>
      <c r="C317" s="15">
        <f t="shared" si="20"/>
        <v>0.86633806524566648</v>
      </c>
      <c r="D317" s="15">
        <f t="shared" si="21"/>
        <v>100</v>
      </c>
      <c r="E317" s="2">
        <f t="shared" si="22"/>
        <v>95.668309673771674</v>
      </c>
      <c r="F317" s="2">
        <v>5</v>
      </c>
      <c r="G317" s="2">
        <f t="shared" si="23"/>
        <v>0.66830967377166761</v>
      </c>
      <c r="H317" s="2">
        <f t="shared" si="24"/>
        <v>1.9681584570569395</v>
      </c>
    </row>
    <row r="318" spans="1:8" x14ac:dyDescent="0.3">
      <c r="A318" s="2">
        <v>63120</v>
      </c>
      <c r="B318">
        <v>0.77998142171743778</v>
      </c>
      <c r="C318" s="15">
        <f t="shared" si="20"/>
        <v>0.86664602413048641</v>
      </c>
      <c r="D318" s="15">
        <f t="shared" si="21"/>
        <v>100</v>
      </c>
      <c r="E318" s="2">
        <f t="shared" si="22"/>
        <v>95.666769879347569</v>
      </c>
      <c r="F318" s="2">
        <v>5</v>
      </c>
      <c r="G318" s="2">
        <f t="shared" si="23"/>
        <v>0.6667698793475676</v>
      </c>
      <c r="H318" s="2">
        <f t="shared" si="24"/>
        <v>1.9704490334851767</v>
      </c>
    </row>
    <row r="319" spans="1:8" x14ac:dyDescent="0.3">
      <c r="A319" s="2">
        <v>63320</v>
      </c>
      <c r="B319">
        <v>0.75940396568540003</v>
      </c>
      <c r="C319" s="15">
        <f t="shared" si="20"/>
        <v>0.84378218409488892</v>
      </c>
      <c r="D319" s="15">
        <f t="shared" si="21"/>
        <v>100</v>
      </c>
      <c r="E319" s="2">
        <f t="shared" si="22"/>
        <v>95.781089079525557</v>
      </c>
      <c r="F319" s="2">
        <v>5</v>
      </c>
      <c r="G319" s="2">
        <f t="shared" si="23"/>
        <v>0.78108907952555562</v>
      </c>
      <c r="H319" s="2">
        <f t="shared" si="24"/>
        <v>1.8133990692871649</v>
      </c>
    </row>
    <row r="320" spans="1:8" x14ac:dyDescent="0.3">
      <c r="A320" s="2">
        <v>63520</v>
      </c>
      <c r="B320">
        <v>0.75882896866806593</v>
      </c>
      <c r="C320" s="15">
        <f t="shared" si="20"/>
        <v>0.84314329852007319</v>
      </c>
      <c r="D320" s="15">
        <f t="shared" si="21"/>
        <v>100</v>
      </c>
      <c r="E320" s="2">
        <f t="shared" si="22"/>
        <v>95.784283507399635</v>
      </c>
      <c r="F320" s="2">
        <v>5</v>
      </c>
      <c r="G320" s="2">
        <f t="shared" si="23"/>
        <v>0.78428350739963371</v>
      </c>
      <c r="H320" s="2">
        <f t="shared" si="24"/>
        <v>1.809351050136021</v>
      </c>
    </row>
    <row r="321" spans="1:8" x14ac:dyDescent="0.3">
      <c r="A321" s="2">
        <v>63720</v>
      </c>
      <c r="B321">
        <v>0.76605337776330584</v>
      </c>
      <c r="C321" s="15">
        <f t="shared" si="20"/>
        <v>0.85117041973700647</v>
      </c>
      <c r="D321" s="15">
        <f t="shared" si="21"/>
        <v>100</v>
      </c>
      <c r="E321" s="2">
        <f t="shared" si="22"/>
        <v>95.74414790131496</v>
      </c>
      <c r="F321" s="2">
        <v>5</v>
      </c>
      <c r="G321" s="2">
        <f t="shared" si="23"/>
        <v>0.74414790131496744</v>
      </c>
      <c r="H321" s="2">
        <f t="shared" si="24"/>
        <v>1.8614627059303899</v>
      </c>
    </row>
    <row r="322" spans="1:8" x14ac:dyDescent="0.3">
      <c r="A322" s="2">
        <v>63920</v>
      </c>
      <c r="B322">
        <v>0.7750596814924301</v>
      </c>
      <c r="C322" s="15">
        <f t="shared" si="20"/>
        <v>0.86117742388047791</v>
      </c>
      <c r="D322" s="15">
        <f t="shared" si="21"/>
        <v>100</v>
      </c>
      <c r="E322" s="2">
        <f t="shared" si="22"/>
        <v>95.694112880597615</v>
      </c>
      <c r="F322" s="2">
        <v>5</v>
      </c>
      <c r="G322" s="2">
        <f t="shared" si="23"/>
        <v>0.69411288059761045</v>
      </c>
      <c r="H322" s="2">
        <f t="shared" si="24"/>
        <v>1.9305451861573377</v>
      </c>
    </row>
    <row r="323" spans="1:8" x14ac:dyDescent="0.3">
      <c r="A323" s="2">
        <v>64120</v>
      </c>
      <c r="B323">
        <v>0.74503598734141763</v>
      </c>
      <c r="C323" s="15">
        <f t="shared" ref="C323:C386" si="25">B323/$J$27</f>
        <v>0.82781776371268623</v>
      </c>
      <c r="D323" s="15">
        <f t="shared" ref="D323:D386" si="26">$J$28</f>
        <v>100</v>
      </c>
      <c r="E323" s="2">
        <f t="shared" si="22"/>
        <v>95.860911181436563</v>
      </c>
      <c r="F323" s="2">
        <v>5</v>
      </c>
      <c r="G323" s="2">
        <f t="shared" si="23"/>
        <v>0.86091118143656864</v>
      </c>
      <c r="H323" s="2">
        <f t="shared" si="24"/>
        <v>1.7169299627918821</v>
      </c>
    </row>
    <row r="324" spans="1:8" x14ac:dyDescent="0.3">
      <c r="A324" s="2">
        <v>64320</v>
      </c>
      <c r="B324">
        <v>0.78519910641466606</v>
      </c>
      <c r="C324" s="15">
        <f t="shared" si="25"/>
        <v>0.8724434515718511</v>
      </c>
      <c r="D324" s="15">
        <f t="shared" si="26"/>
        <v>100</v>
      </c>
      <c r="E324" s="2">
        <f t="shared" ref="E324:E387" si="27">D324-(F324*C324)</f>
        <v>95.637782742140743</v>
      </c>
      <c r="F324" s="2">
        <v>5</v>
      </c>
      <c r="G324" s="2">
        <f t="shared" ref="G324:G387" si="28">F324-(F324*C324)</f>
        <v>0.63778274214074493</v>
      </c>
      <c r="H324" s="2">
        <f t="shared" ref="H324:H387" si="29">LN((F324*E324)/(D324*G324))</f>
        <v>2.0145932685843739</v>
      </c>
    </row>
    <row r="325" spans="1:8" x14ac:dyDescent="0.3">
      <c r="A325" s="2">
        <v>64520</v>
      </c>
      <c r="B325">
        <v>0.77707711369402321</v>
      </c>
      <c r="C325" s="15">
        <f t="shared" si="25"/>
        <v>0.86341901521558129</v>
      </c>
      <c r="D325" s="15">
        <f t="shared" si="26"/>
        <v>100</v>
      </c>
      <c r="E325" s="2">
        <f t="shared" si="27"/>
        <v>95.682904923922095</v>
      </c>
      <c r="F325" s="2">
        <v>5</v>
      </c>
      <c r="G325" s="2">
        <f t="shared" si="28"/>
        <v>0.68290492392209323</v>
      </c>
      <c r="H325" s="2">
        <f t="shared" si="29"/>
        <v>1.9467070097434409</v>
      </c>
    </row>
    <row r="326" spans="1:8" x14ac:dyDescent="0.3">
      <c r="A326" s="2">
        <v>64720</v>
      </c>
      <c r="B326">
        <v>0.76690335590137659</v>
      </c>
      <c r="C326" s="15">
        <f t="shared" si="25"/>
        <v>0.85211483989041836</v>
      </c>
      <c r="D326" s="15">
        <f t="shared" si="26"/>
        <v>100</v>
      </c>
      <c r="E326" s="2">
        <f t="shared" si="27"/>
        <v>95.739425800547906</v>
      </c>
      <c r="F326" s="2">
        <v>5</v>
      </c>
      <c r="G326" s="2">
        <f t="shared" si="28"/>
        <v>0.73942580054790774</v>
      </c>
      <c r="H326" s="2">
        <f t="shared" si="29"/>
        <v>1.8677792520956524</v>
      </c>
    </row>
    <row r="327" spans="1:8" x14ac:dyDescent="0.3">
      <c r="A327" s="2">
        <v>64920</v>
      </c>
      <c r="B327">
        <v>0.76666389202687435</v>
      </c>
      <c r="C327" s="15">
        <f t="shared" si="25"/>
        <v>0.85184876891874928</v>
      </c>
      <c r="D327" s="15">
        <f t="shared" si="26"/>
        <v>100</v>
      </c>
      <c r="E327" s="2">
        <f t="shared" si="27"/>
        <v>95.74075615540626</v>
      </c>
      <c r="F327" s="2">
        <v>5</v>
      </c>
      <c r="G327" s="2">
        <f t="shared" si="28"/>
        <v>0.74075615540625339</v>
      </c>
      <c r="H327" s="2">
        <f t="shared" si="29"/>
        <v>1.8659955912568567</v>
      </c>
    </row>
    <row r="328" spans="1:8" x14ac:dyDescent="0.3">
      <c r="A328" s="2">
        <v>65120</v>
      </c>
      <c r="B328">
        <v>0.75832609427490527</v>
      </c>
      <c r="C328" s="15">
        <f t="shared" si="25"/>
        <v>0.84258454919433912</v>
      </c>
      <c r="D328" s="15">
        <f t="shared" si="26"/>
        <v>100</v>
      </c>
      <c r="E328" s="2">
        <f t="shared" si="27"/>
        <v>95.787077254028304</v>
      </c>
      <c r="F328" s="2">
        <v>5</v>
      </c>
      <c r="G328" s="2">
        <f t="shared" si="28"/>
        <v>0.7870772540283042</v>
      </c>
      <c r="H328" s="2">
        <f t="shared" si="29"/>
        <v>1.8058243820631976</v>
      </c>
    </row>
    <row r="329" spans="1:8" x14ac:dyDescent="0.3">
      <c r="A329" s="2">
        <v>65320</v>
      </c>
      <c r="B329">
        <v>0.79418870698137589</v>
      </c>
      <c r="C329" s="15">
        <f t="shared" si="25"/>
        <v>0.88243189664597321</v>
      </c>
      <c r="D329" s="15">
        <f t="shared" si="26"/>
        <v>100</v>
      </c>
      <c r="E329" s="2">
        <f t="shared" si="27"/>
        <v>95.587840516770129</v>
      </c>
      <c r="F329" s="2">
        <v>5</v>
      </c>
      <c r="G329" s="2">
        <f t="shared" si="28"/>
        <v>0.58784051677013416</v>
      </c>
      <c r="H329" s="2">
        <f t="shared" si="29"/>
        <v>2.0956129450224772</v>
      </c>
    </row>
    <row r="330" spans="1:8" x14ac:dyDescent="0.3">
      <c r="A330" s="2">
        <v>65520</v>
      </c>
      <c r="B330">
        <v>0.79997149007830559</v>
      </c>
      <c r="C330" s="15">
        <f t="shared" si="25"/>
        <v>0.88885721119811734</v>
      </c>
      <c r="D330" s="15">
        <f t="shared" si="26"/>
        <v>100</v>
      </c>
      <c r="E330" s="2">
        <f t="shared" si="27"/>
        <v>95.555713944009412</v>
      </c>
      <c r="F330" s="2">
        <v>5</v>
      </c>
      <c r="G330" s="2">
        <f t="shared" si="28"/>
        <v>0.55571394400941365</v>
      </c>
      <c r="H330" s="2">
        <f t="shared" si="29"/>
        <v>2.1514788022277895</v>
      </c>
    </row>
    <row r="331" spans="1:8" x14ac:dyDescent="0.3">
      <c r="A331" s="2">
        <v>65720</v>
      </c>
      <c r="B331">
        <v>0.75725367827741163</v>
      </c>
      <c r="C331" s="15">
        <f t="shared" si="25"/>
        <v>0.84139297586379069</v>
      </c>
      <c r="D331" s="15">
        <f t="shared" si="26"/>
        <v>100</v>
      </c>
      <c r="E331" s="2">
        <f t="shared" si="27"/>
        <v>95.79303512068104</v>
      </c>
      <c r="F331" s="2">
        <v>5</v>
      </c>
      <c r="G331" s="2">
        <f t="shared" si="28"/>
        <v>0.7930351206810462</v>
      </c>
      <c r="H331" s="2">
        <f t="shared" si="29"/>
        <v>1.798345476443947</v>
      </c>
    </row>
    <row r="332" spans="1:8" x14ac:dyDescent="0.3">
      <c r="A332" s="2">
        <v>65920</v>
      </c>
      <c r="B332">
        <v>0.78149658198527328</v>
      </c>
      <c r="C332" s="15">
        <f t="shared" si="25"/>
        <v>0.86832953553919245</v>
      </c>
      <c r="D332" s="15">
        <f t="shared" si="26"/>
        <v>100</v>
      </c>
      <c r="E332" s="2">
        <f t="shared" si="27"/>
        <v>95.65835232230404</v>
      </c>
      <c r="F332" s="2">
        <v>5</v>
      </c>
      <c r="G332" s="2">
        <f t="shared" si="28"/>
        <v>0.65835232230403751</v>
      </c>
      <c r="H332" s="2">
        <f t="shared" si="29"/>
        <v>1.9830657869625867</v>
      </c>
    </row>
    <row r="333" spans="1:8" x14ac:dyDescent="0.3">
      <c r="A333" s="2">
        <v>66120</v>
      </c>
      <c r="B333">
        <v>0.74918631683825976</v>
      </c>
      <c r="C333" s="15">
        <f t="shared" si="25"/>
        <v>0.83242924093139969</v>
      </c>
      <c r="D333" s="15">
        <f t="shared" si="26"/>
        <v>100</v>
      </c>
      <c r="E333" s="2">
        <f t="shared" si="27"/>
        <v>95.837853795342994</v>
      </c>
      <c r="F333" s="2">
        <v>5</v>
      </c>
      <c r="G333" s="2">
        <f t="shared" si="28"/>
        <v>0.8378537953430012</v>
      </c>
      <c r="H333" s="2">
        <f t="shared" si="29"/>
        <v>1.7438371292270969</v>
      </c>
    </row>
    <row r="334" spans="1:8" x14ac:dyDescent="0.3">
      <c r="A334" s="2">
        <v>66320</v>
      </c>
      <c r="B334">
        <v>0.76810414210043609</v>
      </c>
      <c r="C334" s="15">
        <f t="shared" si="25"/>
        <v>0.85344904677826228</v>
      </c>
      <c r="D334" s="15">
        <f t="shared" si="26"/>
        <v>100</v>
      </c>
      <c r="E334" s="2">
        <f t="shared" si="27"/>
        <v>95.732754766108684</v>
      </c>
      <c r="F334" s="2">
        <v>5</v>
      </c>
      <c r="G334" s="2">
        <f t="shared" si="28"/>
        <v>0.73275476610868839</v>
      </c>
      <c r="H334" s="2">
        <f t="shared" si="29"/>
        <v>1.8767724264034042</v>
      </c>
    </row>
    <row r="335" spans="1:8" x14ac:dyDescent="0.3">
      <c r="A335" s="2">
        <v>66520</v>
      </c>
      <c r="B335">
        <v>0.78049567453822777</v>
      </c>
      <c r="C335" s="15">
        <f t="shared" si="25"/>
        <v>0.86721741615358638</v>
      </c>
      <c r="D335" s="15">
        <f t="shared" si="26"/>
        <v>100</v>
      </c>
      <c r="E335" s="2">
        <f t="shared" si="27"/>
        <v>95.663912919232075</v>
      </c>
      <c r="F335" s="2">
        <v>5</v>
      </c>
      <c r="G335" s="2">
        <f t="shared" si="28"/>
        <v>0.66391291923206808</v>
      </c>
      <c r="H335" s="2">
        <f t="shared" si="29"/>
        <v>1.9747131521477346</v>
      </c>
    </row>
    <row r="336" spans="1:8" x14ac:dyDescent="0.3">
      <c r="A336" s="2">
        <v>66720</v>
      </c>
      <c r="B336">
        <v>0.79081738670495128</v>
      </c>
      <c r="C336" s="15">
        <f t="shared" si="25"/>
        <v>0.87868598522772356</v>
      </c>
      <c r="D336" s="15">
        <f t="shared" si="26"/>
        <v>100</v>
      </c>
      <c r="E336" s="2">
        <f t="shared" si="27"/>
        <v>95.606570073861377</v>
      </c>
      <c r="F336" s="2">
        <v>5</v>
      </c>
      <c r="G336" s="2">
        <f t="shared" si="28"/>
        <v>0.6065700738613824</v>
      </c>
      <c r="H336" s="2">
        <f t="shared" si="29"/>
        <v>2.0644442879298079</v>
      </c>
    </row>
    <row r="337" spans="1:8" x14ac:dyDescent="0.3">
      <c r="A337" s="2">
        <v>66920</v>
      </c>
      <c r="B337">
        <v>0.78002620049617799</v>
      </c>
      <c r="C337" s="15">
        <f t="shared" si="25"/>
        <v>0.86669577832908662</v>
      </c>
      <c r="D337" s="15">
        <f t="shared" si="26"/>
        <v>100</v>
      </c>
      <c r="E337" s="2">
        <f t="shared" si="27"/>
        <v>95.666521108354573</v>
      </c>
      <c r="F337" s="2">
        <v>5</v>
      </c>
      <c r="G337" s="2">
        <f t="shared" si="28"/>
        <v>0.66652110835456657</v>
      </c>
      <c r="H337" s="2">
        <f t="shared" si="29"/>
        <v>1.9708196014363151</v>
      </c>
    </row>
    <row r="338" spans="1:8" x14ac:dyDescent="0.3">
      <c r="A338" s="2">
        <v>67120</v>
      </c>
      <c r="B338">
        <v>0.80935007021963534</v>
      </c>
      <c r="C338" s="15">
        <f t="shared" si="25"/>
        <v>0.89927785579959485</v>
      </c>
      <c r="D338" s="15">
        <f t="shared" si="26"/>
        <v>100</v>
      </c>
      <c r="E338" s="2">
        <f t="shared" si="27"/>
        <v>95.503610721002019</v>
      </c>
      <c r="F338" s="2">
        <v>5</v>
      </c>
      <c r="G338" s="2">
        <f t="shared" si="28"/>
        <v>0.5036107210020262</v>
      </c>
      <c r="H338" s="2">
        <f t="shared" si="29"/>
        <v>2.2493834701281621</v>
      </c>
    </row>
    <row r="339" spans="1:8" x14ac:dyDescent="0.3">
      <c r="A339" s="2">
        <v>67320</v>
      </c>
      <c r="B339">
        <v>0.78329497804571568</v>
      </c>
      <c r="C339" s="15">
        <f t="shared" si="25"/>
        <v>0.87032775338412849</v>
      </c>
      <c r="D339" s="15">
        <f t="shared" si="26"/>
        <v>100</v>
      </c>
      <c r="E339" s="2">
        <f t="shared" si="27"/>
        <v>95.648361233079356</v>
      </c>
      <c r="F339" s="2">
        <v>5</v>
      </c>
      <c r="G339" s="2">
        <f t="shared" si="28"/>
        <v>0.648361233079358</v>
      </c>
      <c r="H339" s="2">
        <f t="shared" si="29"/>
        <v>1.9982535687291605</v>
      </c>
    </row>
    <row r="340" spans="1:8" x14ac:dyDescent="0.3">
      <c r="A340" s="2">
        <v>67520</v>
      </c>
      <c r="B340">
        <v>0.77169475655430719</v>
      </c>
      <c r="C340" s="15">
        <f t="shared" si="25"/>
        <v>0.85743861839367463</v>
      </c>
      <c r="D340" s="15">
        <f t="shared" si="26"/>
        <v>100</v>
      </c>
      <c r="E340" s="2">
        <f t="shared" si="27"/>
        <v>95.712806908031624</v>
      </c>
      <c r="F340" s="2">
        <v>5</v>
      </c>
      <c r="G340" s="2">
        <f t="shared" si="28"/>
        <v>0.71280690803162727</v>
      </c>
      <c r="H340" s="2">
        <f t="shared" si="29"/>
        <v>1.9041645509118603</v>
      </c>
    </row>
    <row r="341" spans="1:8" x14ac:dyDescent="0.3">
      <c r="A341" s="2">
        <v>67720</v>
      </c>
      <c r="B341">
        <v>0.77831480065336067</v>
      </c>
      <c r="C341" s="15">
        <f t="shared" si="25"/>
        <v>0.86479422294817854</v>
      </c>
      <c r="D341" s="15">
        <f t="shared" si="26"/>
        <v>100</v>
      </c>
      <c r="E341" s="2">
        <f t="shared" si="27"/>
        <v>95.676028885259115</v>
      </c>
      <c r="F341" s="2">
        <v>5</v>
      </c>
      <c r="G341" s="2">
        <f t="shared" si="28"/>
        <v>0.67602888525910743</v>
      </c>
      <c r="H341" s="2">
        <f t="shared" si="29"/>
        <v>1.9567549858401978</v>
      </c>
    </row>
    <row r="342" spans="1:8" x14ac:dyDescent="0.3">
      <c r="A342" s="2">
        <v>67920</v>
      </c>
      <c r="B342">
        <v>0.78569683849554339</v>
      </c>
      <c r="C342" s="15">
        <f t="shared" si="25"/>
        <v>0.87299648721727041</v>
      </c>
      <c r="D342" s="15">
        <f t="shared" si="26"/>
        <v>100</v>
      </c>
      <c r="E342" s="2">
        <f t="shared" si="27"/>
        <v>95.635017563913649</v>
      </c>
      <c r="F342" s="2">
        <v>5</v>
      </c>
      <c r="G342" s="2">
        <f t="shared" si="28"/>
        <v>0.63501756391364772</v>
      </c>
      <c r="H342" s="2">
        <f t="shared" si="29"/>
        <v>2.018909392709634</v>
      </c>
    </row>
    <row r="343" spans="1:8" x14ac:dyDescent="0.3">
      <c r="A343" s="2">
        <v>68120</v>
      </c>
      <c r="B343">
        <v>0.81549209557215996</v>
      </c>
      <c r="C343" s="15">
        <f t="shared" si="25"/>
        <v>0.90610232841351102</v>
      </c>
      <c r="D343" s="15">
        <f t="shared" si="26"/>
        <v>100</v>
      </c>
      <c r="E343" s="2">
        <f t="shared" si="27"/>
        <v>95.469488357932448</v>
      </c>
      <c r="F343" s="2">
        <v>5</v>
      </c>
      <c r="G343" s="2">
        <f t="shared" si="28"/>
        <v>0.4694883579324447</v>
      </c>
      <c r="H343" s="2">
        <f t="shared" si="29"/>
        <v>2.3191862066267843</v>
      </c>
    </row>
    <row r="344" spans="1:8" x14ac:dyDescent="0.3">
      <c r="A344" s="2">
        <v>68320</v>
      </c>
      <c r="B344">
        <v>0.77029141925745936</v>
      </c>
      <c r="C344" s="15">
        <f t="shared" si="25"/>
        <v>0.85587935473051036</v>
      </c>
      <c r="D344" s="15">
        <f t="shared" si="26"/>
        <v>100</v>
      </c>
      <c r="E344" s="2">
        <f t="shared" si="27"/>
        <v>95.72060322634745</v>
      </c>
      <c r="F344" s="2">
        <v>5</v>
      </c>
      <c r="G344" s="2">
        <f t="shared" si="28"/>
        <v>0.720603226347448</v>
      </c>
      <c r="H344" s="2">
        <f t="shared" si="29"/>
        <v>1.8933678948260442</v>
      </c>
    </row>
    <row r="345" spans="1:8" x14ac:dyDescent="0.3">
      <c r="A345" s="2">
        <v>68520</v>
      </c>
      <c r="B345">
        <v>0.76769164715621874</v>
      </c>
      <c r="C345" s="15">
        <f t="shared" si="25"/>
        <v>0.85299071906246526</v>
      </c>
      <c r="D345" s="15">
        <f t="shared" si="26"/>
        <v>100</v>
      </c>
      <c r="E345" s="2">
        <f t="shared" si="27"/>
        <v>95.735046404687679</v>
      </c>
      <c r="F345" s="2">
        <v>5</v>
      </c>
      <c r="G345" s="2">
        <f t="shared" si="28"/>
        <v>0.73504640468767413</v>
      </c>
      <c r="H345" s="2">
        <f t="shared" si="29"/>
        <v>1.8736738151240349</v>
      </c>
    </row>
    <row r="346" spans="1:8" x14ac:dyDescent="0.3">
      <c r="A346" s="2">
        <v>68720</v>
      </c>
      <c r="B346">
        <v>0.78919059473879372</v>
      </c>
      <c r="C346" s="15">
        <f t="shared" si="25"/>
        <v>0.87687843859865966</v>
      </c>
      <c r="D346" s="15">
        <f t="shared" si="26"/>
        <v>100</v>
      </c>
      <c r="E346" s="2">
        <f t="shared" si="27"/>
        <v>95.615607807006697</v>
      </c>
      <c r="F346" s="2">
        <v>5</v>
      </c>
      <c r="G346" s="2">
        <f t="shared" si="28"/>
        <v>0.61560780700670215</v>
      </c>
      <c r="H346" s="2">
        <f t="shared" si="29"/>
        <v>2.0497489899078301</v>
      </c>
    </row>
    <row r="347" spans="1:8" x14ac:dyDescent="0.3">
      <c r="A347" s="2">
        <v>68920</v>
      </c>
      <c r="B347">
        <v>0.81132441341865424</v>
      </c>
      <c r="C347" s="15">
        <f t="shared" si="25"/>
        <v>0.90147157046517135</v>
      </c>
      <c r="D347" s="15">
        <f t="shared" si="26"/>
        <v>100</v>
      </c>
      <c r="E347" s="2">
        <f t="shared" si="27"/>
        <v>95.492642147674147</v>
      </c>
      <c r="F347" s="2">
        <v>5</v>
      </c>
      <c r="G347" s="2">
        <f t="shared" si="28"/>
        <v>0.49264214767414316</v>
      </c>
      <c r="H347" s="2">
        <f t="shared" si="29"/>
        <v>2.2712891606854608</v>
      </c>
    </row>
    <row r="348" spans="1:8" x14ac:dyDescent="0.3">
      <c r="A348" s="2">
        <v>69120</v>
      </c>
      <c r="B348">
        <v>0.8069467963988789</v>
      </c>
      <c r="C348" s="15">
        <f t="shared" si="25"/>
        <v>0.89660755155430982</v>
      </c>
      <c r="D348" s="15">
        <f t="shared" si="26"/>
        <v>100</v>
      </c>
      <c r="E348" s="2">
        <f t="shared" si="27"/>
        <v>95.516962242228445</v>
      </c>
      <c r="F348" s="2">
        <v>5</v>
      </c>
      <c r="G348" s="2">
        <f t="shared" si="28"/>
        <v>0.516962242228451</v>
      </c>
      <c r="H348" s="2">
        <f t="shared" si="29"/>
        <v>2.2233570128437075</v>
      </c>
    </row>
    <row r="349" spans="1:8" x14ac:dyDescent="0.3">
      <c r="A349" s="2">
        <v>69320</v>
      </c>
      <c r="B349">
        <v>0.76812551223510139</v>
      </c>
      <c r="C349" s="15">
        <f t="shared" si="25"/>
        <v>0.85347279137233489</v>
      </c>
      <c r="D349" s="15">
        <f t="shared" si="26"/>
        <v>100</v>
      </c>
      <c r="E349" s="2">
        <f t="shared" si="27"/>
        <v>95.732636043138328</v>
      </c>
      <c r="F349" s="2">
        <v>5</v>
      </c>
      <c r="G349" s="2">
        <f t="shared" si="28"/>
        <v>0.7326360431383252</v>
      </c>
      <c r="H349" s="2">
        <f t="shared" si="29"/>
        <v>1.876933222168127</v>
      </c>
    </row>
    <row r="350" spans="1:8" x14ac:dyDescent="0.3">
      <c r="A350" s="2">
        <v>69520</v>
      </c>
      <c r="B350">
        <v>0.7878052331478842</v>
      </c>
      <c r="C350" s="15">
        <f t="shared" si="25"/>
        <v>0.87533914794209355</v>
      </c>
      <c r="D350" s="15">
        <f t="shared" si="26"/>
        <v>100</v>
      </c>
      <c r="E350" s="2">
        <f t="shared" si="27"/>
        <v>95.62330426028953</v>
      </c>
      <c r="F350" s="2">
        <v>5</v>
      </c>
      <c r="G350" s="2">
        <f t="shared" si="28"/>
        <v>0.62330426028953223</v>
      </c>
      <c r="H350" s="2">
        <f t="shared" si="29"/>
        <v>2.0374047853458337</v>
      </c>
    </row>
    <row r="351" spans="1:8" x14ac:dyDescent="0.3">
      <c r="A351" s="2">
        <v>69720</v>
      </c>
      <c r="B351">
        <v>0.80723472976072164</v>
      </c>
      <c r="C351" s="15">
        <f t="shared" si="25"/>
        <v>0.89692747751191293</v>
      </c>
      <c r="D351" s="15">
        <f t="shared" si="26"/>
        <v>100</v>
      </c>
      <c r="E351" s="2">
        <f t="shared" si="27"/>
        <v>95.515362612440441</v>
      </c>
      <c r="F351" s="2">
        <v>5</v>
      </c>
      <c r="G351" s="2">
        <f t="shared" si="28"/>
        <v>0.5153626124404358</v>
      </c>
      <c r="H351" s="2">
        <f t="shared" si="29"/>
        <v>2.2264393503027402</v>
      </c>
    </row>
    <row r="352" spans="1:8" x14ac:dyDescent="0.3">
      <c r="A352" s="2">
        <v>69920</v>
      </c>
      <c r="B352">
        <v>0.77716173887179674</v>
      </c>
      <c r="C352" s="15">
        <f t="shared" si="25"/>
        <v>0.86351304319088529</v>
      </c>
      <c r="D352" s="15">
        <f t="shared" si="26"/>
        <v>100</v>
      </c>
      <c r="E352" s="2">
        <f t="shared" si="27"/>
        <v>95.682434784045569</v>
      </c>
      <c r="F352" s="2">
        <v>5</v>
      </c>
      <c r="G352" s="2">
        <f t="shared" si="28"/>
        <v>0.68243478404557401</v>
      </c>
      <c r="H352" s="2">
        <f t="shared" si="29"/>
        <v>1.9473907744828489</v>
      </c>
    </row>
    <row r="353" spans="1:8" x14ac:dyDescent="0.3">
      <c r="A353" s="2">
        <v>70120</v>
      </c>
      <c r="B353">
        <v>0.78803832739404045</v>
      </c>
      <c r="C353" s="15">
        <f t="shared" si="25"/>
        <v>0.87559814154893378</v>
      </c>
      <c r="D353" s="15">
        <f t="shared" si="26"/>
        <v>100</v>
      </c>
      <c r="E353" s="2">
        <f t="shared" si="27"/>
        <v>95.622009292255328</v>
      </c>
      <c r="F353" s="2">
        <v>5</v>
      </c>
      <c r="G353" s="2">
        <f t="shared" si="28"/>
        <v>0.6220092922553313</v>
      </c>
      <c r="H353" s="2">
        <f t="shared" si="29"/>
        <v>2.0394709897658116</v>
      </c>
    </row>
    <row r="354" spans="1:8" x14ac:dyDescent="0.3">
      <c r="A354" s="2">
        <v>70320</v>
      </c>
      <c r="B354">
        <v>0.78757205558384036</v>
      </c>
      <c r="C354" s="15">
        <f t="shared" si="25"/>
        <v>0.87508006175982256</v>
      </c>
      <c r="D354" s="15">
        <f t="shared" si="26"/>
        <v>100</v>
      </c>
      <c r="E354" s="2">
        <f t="shared" si="27"/>
        <v>95.624599691200885</v>
      </c>
      <c r="F354" s="2">
        <v>5</v>
      </c>
      <c r="G354" s="2">
        <f t="shared" si="28"/>
        <v>0.62459969120088754</v>
      </c>
      <c r="H354" s="2">
        <f t="shared" si="29"/>
        <v>2.0353421608764126</v>
      </c>
    </row>
    <row r="355" spans="1:8" x14ac:dyDescent="0.3">
      <c r="A355" s="2">
        <v>70520</v>
      </c>
      <c r="B355">
        <v>0.77726404424972195</v>
      </c>
      <c r="C355" s="15">
        <f t="shared" si="25"/>
        <v>0.86362671583302442</v>
      </c>
      <c r="D355" s="15">
        <f t="shared" si="26"/>
        <v>100</v>
      </c>
      <c r="E355" s="2">
        <f t="shared" si="27"/>
        <v>95.681866420834879</v>
      </c>
      <c r="F355" s="2">
        <v>5</v>
      </c>
      <c r="G355" s="2">
        <f t="shared" si="28"/>
        <v>0.68186642083487747</v>
      </c>
      <c r="H355" s="2">
        <f t="shared" si="29"/>
        <v>1.9482180275657806</v>
      </c>
    </row>
    <row r="356" spans="1:8" x14ac:dyDescent="0.3">
      <c r="A356" s="2">
        <v>70720</v>
      </c>
      <c r="B356">
        <v>0.81316391212480821</v>
      </c>
      <c r="C356" s="15">
        <f t="shared" si="25"/>
        <v>0.90351545791645349</v>
      </c>
      <c r="D356" s="15">
        <f t="shared" si="26"/>
        <v>100</v>
      </c>
      <c r="E356" s="2">
        <f t="shared" si="27"/>
        <v>95.482422710417737</v>
      </c>
      <c r="F356" s="2">
        <v>5</v>
      </c>
      <c r="G356" s="2">
        <f t="shared" si="28"/>
        <v>0.48242271041773233</v>
      </c>
      <c r="H356" s="2">
        <f t="shared" si="29"/>
        <v>2.2921444583010468</v>
      </c>
    </row>
    <row r="357" spans="1:8" x14ac:dyDescent="0.3">
      <c r="A357" s="2">
        <v>70920</v>
      </c>
      <c r="B357">
        <v>0.81695102840118972</v>
      </c>
      <c r="C357" s="15">
        <f t="shared" si="25"/>
        <v>0.90772336489021077</v>
      </c>
      <c r="D357" s="15">
        <f t="shared" si="26"/>
        <v>100</v>
      </c>
      <c r="E357" s="2">
        <f t="shared" si="27"/>
        <v>95.461383175548946</v>
      </c>
      <c r="F357" s="2">
        <v>5</v>
      </c>
      <c r="G357" s="2">
        <f t="shared" si="28"/>
        <v>0.4613831755489457</v>
      </c>
      <c r="H357" s="2">
        <f t="shared" si="29"/>
        <v>2.3365159253250907</v>
      </c>
    </row>
    <row r="358" spans="1:8" x14ac:dyDescent="0.3">
      <c r="A358" s="2">
        <v>71120</v>
      </c>
      <c r="B358">
        <v>0.80001690555830607</v>
      </c>
      <c r="C358" s="15">
        <f t="shared" si="25"/>
        <v>0.88890767284256222</v>
      </c>
      <c r="D358" s="15">
        <f t="shared" si="26"/>
        <v>100</v>
      </c>
      <c r="E358" s="2">
        <f t="shared" si="27"/>
        <v>95.555461635787196</v>
      </c>
      <c r="F358" s="2">
        <v>5</v>
      </c>
      <c r="G358" s="2">
        <f t="shared" si="28"/>
        <v>0.55546163578718932</v>
      </c>
      <c r="H358" s="2">
        <f t="shared" si="29"/>
        <v>2.1519302902522472</v>
      </c>
    </row>
    <row r="359" spans="1:8" x14ac:dyDescent="0.3">
      <c r="A359" s="2">
        <v>71320</v>
      </c>
      <c r="B359">
        <v>0.76663783598829027</v>
      </c>
      <c r="C359" s="15">
        <f t="shared" si="25"/>
        <v>0.8518198177647669</v>
      </c>
      <c r="D359" s="15">
        <f t="shared" si="26"/>
        <v>100</v>
      </c>
      <c r="E359" s="2">
        <f t="shared" si="27"/>
        <v>95.740900911176169</v>
      </c>
      <c r="F359" s="2">
        <v>5</v>
      </c>
      <c r="G359" s="2">
        <f t="shared" si="28"/>
        <v>0.74090091117616552</v>
      </c>
      <c r="H359" s="2">
        <f t="shared" si="29"/>
        <v>1.8658017060797412</v>
      </c>
    </row>
    <row r="360" spans="1:8" x14ac:dyDescent="0.3">
      <c r="A360" s="2">
        <v>71520</v>
      </c>
      <c r="B360">
        <v>0.81088734297101495</v>
      </c>
      <c r="C360" s="15">
        <f t="shared" si="25"/>
        <v>0.90098593663446103</v>
      </c>
      <c r="D360" s="15">
        <f t="shared" si="26"/>
        <v>100</v>
      </c>
      <c r="E360" s="2">
        <f t="shared" si="27"/>
        <v>95.495070316827693</v>
      </c>
      <c r="F360" s="2">
        <v>5</v>
      </c>
      <c r="G360" s="2">
        <f t="shared" si="28"/>
        <v>0.49507031682769487</v>
      </c>
      <c r="H360" s="2">
        <f t="shared" si="29"/>
        <v>2.2663978251860937</v>
      </c>
    </row>
    <row r="361" spans="1:8" x14ac:dyDescent="0.3">
      <c r="A361" s="2">
        <v>71720</v>
      </c>
      <c r="B361">
        <v>0.7932148550733169</v>
      </c>
      <c r="C361" s="15">
        <f t="shared" si="25"/>
        <v>0.88134983897035213</v>
      </c>
      <c r="D361" s="15">
        <f t="shared" si="26"/>
        <v>100</v>
      </c>
      <c r="E361" s="2">
        <f t="shared" si="27"/>
        <v>95.593250805148244</v>
      </c>
      <c r="F361" s="2">
        <v>5</v>
      </c>
      <c r="G361" s="2">
        <f t="shared" si="28"/>
        <v>0.59325080514823902</v>
      </c>
      <c r="H361" s="2">
        <f t="shared" si="29"/>
        <v>2.0865079722238371</v>
      </c>
    </row>
    <row r="362" spans="1:8" x14ac:dyDescent="0.3">
      <c r="A362" s="2">
        <v>71920</v>
      </c>
      <c r="B362">
        <v>0.77201956481989398</v>
      </c>
      <c r="C362" s="15">
        <f t="shared" si="25"/>
        <v>0.85779951646654884</v>
      </c>
      <c r="D362" s="15">
        <f t="shared" si="26"/>
        <v>100</v>
      </c>
      <c r="E362" s="2">
        <f t="shared" si="27"/>
        <v>95.71100241766726</v>
      </c>
      <c r="F362" s="2">
        <v>5</v>
      </c>
      <c r="G362" s="2">
        <f t="shared" si="28"/>
        <v>0.71100241766725603</v>
      </c>
      <c r="H362" s="2">
        <f t="shared" si="29"/>
        <v>1.9066804348971338</v>
      </c>
    </row>
    <row r="363" spans="1:8" x14ac:dyDescent="0.3">
      <c r="A363" s="2">
        <v>72120</v>
      </c>
      <c r="B363">
        <v>0.79610275582745627</v>
      </c>
      <c r="C363" s="15">
        <f t="shared" si="25"/>
        <v>0.88455861758606247</v>
      </c>
      <c r="D363" s="15">
        <f t="shared" si="26"/>
        <v>100</v>
      </c>
      <c r="E363" s="2">
        <f t="shared" si="27"/>
        <v>95.577206912069684</v>
      </c>
      <c r="F363" s="2">
        <v>5</v>
      </c>
      <c r="G363" s="2">
        <f t="shared" si="28"/>
        <v>0.57720691206968766</v>
      </c>
      <c r="H363" s="2">
        <f t="shared" si="29"/>
        <v>2.1137565736360076</v>
      </c>
    </row>
    <row r="364" spans="1:8" x14ac:dyDescent="0.3">
      <c r="A364" s="2">
        <v>72320</v>
      </c>
      <c r="B364">
        <v>0.82734364645068448</v>
      </c>
      <c r="C364" s="15">
        <f t="shared" si="25"/>
        <v>0.91927071827853823</v>
      </c>
      <c r="D364" s="15">
        <f t="shared" si="26"/>
        <v>100</v>
      </c>
      <c r="E364" s="2">
        <f t="shared" si="27"/>
        <v>95.403646408607315</v>
      </c>
      <c r="F364" s="2">
        <v>5</v>
      </c>
      <c r="G364" s="2">
        <f t="shared" si="28"/>
        <v>0.40364640860730905</v>
      </c>
      <c r="H364" s="2">
        <f t="shared" si="29"/>
        <v>2.4696005369568557</v>
      </c>
    </row>
    <row r="365" spans="1:8" x14ac:dyDescent="0.3">
      <c r="A365" s="2">
        <v>72520</v>
      </c>
      <c r="B365">
        <v>0.80334248012212361</v>
      </c>
      <c r="C365" s="15">
        <f t="shared" si="25"/>
        <v>0.89260275569124847</v>
      </c>
      <c r="D365" s="15">
        <f t="shared" si="26"/>
        <v>100</v>
      </c>
      <c r="E365" s="2">
        <f t="shared" si="27"/>
        <v>95.536986221543756</v>
      </c>
      <c r="F365" s="2">
        <v>5</v>
      </c>
      <c r="G365" s="2">
        <f t="shared" si="28"/>
        <v>0.5369862215437573</v>
      </c>
      <c r="H365" s="2">
        <f t="shared" si="29"/>
        <v>2.1855640322408605</v>
      </c>
    </row>
    <row r="366" spans="1:8" x14ac:dyDescent="0.3">
      <c r="A366" s="2">
        <v>72720</v>
      </c>
      <c r="B366">
        <v>0.81647856388997175</v>
      </c>
      <c r="C366" s="15">
        <f t="shared" si="25"/>
        <v>0.90719840432219079</v>
      </c>
      <c r="D366" s="15">
        <f t="shared" si="26"/>
        <v>100</v>
      </c>
      <c r="E366" s="2">
        <f t="shared" si="27"/>
        <v>95.464007978389049</v>
      </c>
      <c r="F366" s="2">
        <v>5</v>
      </c>
      <c r="G366" s="2">
        <f t="shared" si="28"/>
        <v>0.46400797838904584</v>
      </c>
      <c r="H366" s="2">
        <f t="shared" si="29"/>
        <v>2.3308705551879383</v>
      </c>
    </row>
    <row r="367" spans="1:8" x14ac:dyDescent="0.3">
      <c r="A367" s="2">
        <v>72920</v>
      </c>
      <c r="B367">
        <v>0.79096201567441871</v>
      </c>
      <c r="C367" s="15">
        <f t="shared" si="25"/>
        <v>0.8788466840826874</v>
      </c>
      <c r="D367" s="15">
        <f t="shared" si="26"/>
        <v>100</v>
      </c>
      <c r="E367" s="2">
        <f t="shared" si="27"/>
        <v>95.605766579586557</v>
      </c>
      <c r="F367" s="2">
        <v>5</v>
      </c>
      <c r="G367" s="2">
        <f t="shared" si="28"/>
        <v>0.60576657958656277</v>
      </c>
      <c r="H367" s="2">
        <f t="shared" si="29"/>
        <v>2.065761413869279</v>
      </c>
    </row>
    <row r="368" spans="1:8" x14ac:dyDescent="0.3">
      <c r="A368" s="2">
        <v>73120</v>
      </c>
      <c r="B368">
        <v>0.77858310702856803</v>
      </c>
      <c r="C368" s="15">
        <f t="shared" si="25"/>
        <v>0.86509234114285338</v>
      </c>
      <c r="D368" s="15">
        <f t="shared" si="26"/>
        <v>100</v>
      </c>
      <c r="E368" s="2">
        <f t="shared" si="27"/>
        <v>95.674538294285739</v>
      </c>
      <c r="F368" s="2">
        <v>5</v>
      </c>
      <c r="G368" s="2">
        <f t="shared" si="28"/>
        <v>0.67453829428573275</v>
      </c>
      <c r="H368" s="2">
        <f t="shared" si="29"/>
        <v>1.9589467625900678</v>
      </c>
    </row>
    <row r="369" spans="1:8" x14ac:dyDescent="0.3">
      <c r="A369" s="2">
        <v>73320</v>
      </c>
      <c r="B369">
        <v>0.81431385423506242</v>
      </c>
      <c r="C369" s="15">
        <f t="shared" si="25"/>
        <v>0.90479317137229154</v>
      </c>
      <c r="D369" s="15">
        <f t="shared" si="26"/>
        <v>100</v>
      </c>
      <c r="E369" s="2">
        <f t="shared" si="27"/>
        <v>95.476034143138548</v>
      </c>
      <c r="F369" s="2">
        <v>5</v>
      </c>
      <c r="G369" s="2">
        <f t="shared" si="28"/>
        <v>0.4760341431385422</v>
      </c>
      <c r="H369" s="2">
        <f t="shared" si="29"/>
        <v>2.3054086890988663</v>
      </c>
    </row>
    <row r="370" spans="1:8" x14ac:dyDescent="0.3">
      <c r="A370" s="2">
        <v>73520</v>
      </c>
      <c r="B370">
        <v>0.78762176429509867</v>
      </c>
      <c r="C370" s="15">
        <f t="shared" si="25"/>
        <v>0.87513529366122067</v>
      </c>
      <c r="D370" s="15">
        <f t="shared" si="26"/>
        <v>100</v>
      </c>
      <c r="E370" s="2">
        <f t="shared" si="27"/>
        <v>95.624323531693904</v>
      </c>
      <c r="F370" s="2">
        <v>5</v>
      </c>
      <c r="G370" s="2">
        <f t="shared" si="28"/>
        <v>0.62432353169389643</v>
      </c>
      <c r="H370" s="2">
        <f t="shared" si="29"/>
        <v>2.0357815090878097</v>
      </c>
    </row>
    <row r="371" spans="1:8" x14ac:dyDescent="0.3">
      <c r="A371" s="2">
        <v>73720</v>
      </c>
      <c r="B371">
        <v>0.80671185574835491</v>
      </c>
      <c r="C371" s="15">
        <f t="shared" si="25"/>
        <v>0.89634650638706104</v>
      </c>
      <c r="D371" s="15">
        <f t="shared" si="26"/>
        <v>100</v>
      </c>
      <c r="E371" s="2">
        <f t="shared" si="27"/>
        <v>95.518267468064693</v>
      </c>
      <c r="F371" s="2">
        <v>5</v>
      </c>
      <c r="G371" s="2">
        <f t="shared" si="28"/>
        <v>0.51826746806469437</v>
      </c>
      <c r="H371" s="2">
        <f t="shared" si="29"/>
        <v>2.2208490603976347</v>
      </c>
    </row>
    <row r="372" spans="1:8" x14ac:dyDescent="0.3">
      <c r="A372" s="2">
        <v>73920</v>
      </c>
      <c r="B372">
        <v>0.80523219902502075</v>
      </c>
      <c r="C372" s="15">
        <f t="shared" si="25"/>
        <v>0.89470244336113414</v>
      </c>
      <c r="D372" s="15">
        <f t="shared" si="26"/>
        <v>100</v>
      </c>
      <c r="E372" s="2">
        <f t="shared" si="27"/>
        <v>95.526487783194327</v>
      </c>
      <c r="F372" s="2">
        <v>5</v>
      </c>
      <c r="G372" s="2">
        <f t="shared" si="28"/>
        <v>0.52648778319432932</v>
      </c>
      <c r="H372" s="2">
        <f t="shared" si="29"/>
        <v>2.2051984459488891</v>
      </c>
    </row>
    <row r="373" spans="1:8" x14ac:dyDescent="0.3">
      <c r="A373" s="2">
        <v>74120</v>
      </c>
      <c r="B373">
        <v>0.78398419266758401</v>
      </c>
      <c r="C373" s="15">
        <f t="shared" si="25"/>
        <v>0.8710935474084267</v>
      </c>
      <c r="D373" s="15">
        <f t="shared" si="26"/>
        <v>100</v>
      </c>
      <c r="E373" s="2">
        <f t="shared" si="27"/>
        <v>95.644532262957867</v>
      </c>
      <c r="F373" s="2">
        <v>5</v>
      </c>
      <c r="G373" s="2">
        <f t="shared" si="28"/>
        <v>0.64453226295786692</v>
      </c>
      <c r="H373" s="2">
        <f t="shared" si="29"/>
        <v>2.0041366556544631</v>
      </c>
    </row>
    <row r="374" spans="1:8" x14ac:dyDescent="0.3">
      <c r="A374" s="2">
        <v>74320</v>
      </c>
      <c r="B374">
        <v>0.80209386782190406</v>
      </c>
      <c r="C374" s="15">
        <f t="shared" si="25"/>
        <v>0.89121540869100446</v>
      </c>
      <c r="D374" s="15">
        <f t="shared" si="26"/>
        <v>100</v>
      </c>
      <c r="E374" s="2">
        <f t="shared" si="27"/>
        <v>95.543922956544975</v>
      </c>
      <c r="F374" s="2">
        <v>5</v>
      </c>
      <c r="G374" s="2">
        <f t="shared" si="28"/>
        <v>0.54392295654497769</v>
      </c>
      <c r="H374" s="2">
        <f t="shared" si="29"/>
        <v>2.1728014605996027</v>
      </c>
    </row>
    <row r="375" spans="1:8" x14ac:dyDescent="0.3">
      <c r="A375" s="2">
        <v>74520</v>
      </c>
      <c r="B375">
        <v>0.80544778512966098</v>
      </c>
      <c r="C375" s="15">
        <f t="shared" si="25"/>
        <v>0.89494198347740106</v>
      </c>
      <c r="D375" s="15">
        <f t="shared" si="26"/>
        <v>100</v>
      </c>
      <c r="E375" s="2">
        <f t="shared" si="27"/>
        <v>95.525290082612997</v>
      </c>
      <c r="F375" s="2">
        <v>5</v>
      </c>
      <c r="G375" s="2">
        <f t="shared" si="28"/>
        <v>0.5252900826129947</v>
      </c>
      <c r="H375" s="2">
        <f t="shared" si="29"/>
        <v>2.2074633871668143</v>
      </c>
    </row>
    <row r="376" spans="1:8" x14ac:dyDescent="0.3">
      <c r="A376" s="2">
        <v>74720</v>
      </c>
      <c r="B376">
        <v>0.81265226122193768</v>
      </c>
      <c r="C376" s="15">
        <f t="shared" si="25"/>
        <v>0.9029469569132641</v>
      </c>
      <c r="D376" s="15">
        <f t="shared" si="26"/>
        <v>100</v>
      </c>
      <c r="E376" s="2">
        <f t="shared" si="27"/>
        <v>95.485265215433685</v>
      </c>
      <c r="F376" s="2">
        <v>5</v>
      </c>
      <c r="G376" s="2">
        <f t="shared" si="28"/>
        <v>0.48526521543367984</v>
      </c>
      <c r="H376" s="2">
        <f t="shared" si="29"/>
        <v>2.2862993726499687</v>
      </c>
    </row>
    <row r="377" spans="1:8" x14ac:dyDescent="0.3">
      <c r="A377" s="2">
        <v>74920</v>
      </c>
      <c r="B377">
        <v>0.82919502733625761</v>
      </c>
      <c r="C377" s="15">
        <f t="shared" si="25"/>
        <v>0.92132780815139736</v>
      </c>
      <c r="D377" s="15">
        <f t="shared" si="26"/>
        <v>100</v>
      </c>
      <c r="E377" s="2">
        <f t="shared" si="27"/>
        <v>95.393360959243012</v>
      </c>
      <c r="F377" s="2">
        <v>5</v>
      </c>
      <c r="G377" s="2">
        <f t="shared" si="28"/>
        <v>0.3933609592430134</v>
      </c>
      <c r="H377" s="2">
        <f t="shared" si="29"/>
        <v>2.4953043281497806</v>
      </c>
    </row>
    <row r="378" spans="1:8" x14ac:dyDescent="0.3">
      <c r="A378" s="2">
        <v>75120</v>
      </c>
      <c r="B378">
        <v>0.79610088913771671</v>
      </c>
      <c r="C378" s="15">
        <f t="shared" si="25"/>
        <v>0.88455654348635182</v>
      </c>
      <c r="D378" s="15">
        <f t="shared" si="26"/>
        <v>100</v>
      </c>
      <c r="E378" s="2">
        <f t="shared" si="27"/>
        <v>95.577217282568242</v>
      </c>
      <c r="F378" s="2">
        <v>5</v>
      </c>
      <c r="G378" s="2">
        <f t="shared" si="28"/>
        <v>0.5772172825682409</v>
      </c>
      <c r="H378" s="2">
        <f t="shared" si="29"/>
        <v>2.1137387156097325</v>
      </c>
    </row>
    <row r="379" spans="1:8" x14ac:dyDescent="0.3">
      <c r="A379" s="2">
        <v>75320</v>
      </c>
      <c r="B379">
        <v>0.82031743582076588</v>
      </c>
      <c r="C379" s="15">
        <f t="shared" si="25"/>
        <v>0.91146381757862871</v>
      </c>
      <c r="D379" s="15">
        <f t="shared" si="26"/>
        <v>100</v>
      </c>
      <c r="E379" s="2">
        <f t="shared" si="27"/>
        <v>95.442680912106852</v>
      </c>
      <c r="F379" s="2">
        <v>5</v>
      </c>
      <c r="G379" s="2">
        <f t="shared" si="28"/>
        <v>0.44268091210685689</v>
      </c>
      <c r="H379" s="2">
        <f t="shared" si="29"/>
        <v>2.377699651034797</v>
      </c>
    </row>
    <row r="380" spans="1:8" x14ac:dyDescent="0.3">
      <c r="A380" s="2">
        <v>75520</v>
      </c>
      <c r="B380">
        <v>0.78437456886371759</v>
      </c>
      <c r="C380" s="15">
        <f t="shared" si="25"/>
        <v>0.87152729873746393</v>
      </c>
      <c r="D380" s="15">
        <f t="shared" si="26"/>
        <v>100</v>
      </c>
      <c r="E380" s="2">
        <f t="shared" si="27"/>
        <v>95.642363506312677</v>
      </c>
      <c r="F380" s="2">
        <v>5</v>
      </c>
      <c r="G380" s="2">
        <f t="shared" si="28"/>
        <v>0.64236350631268024</v>
      </c>
      <c r="H380" s="2">
        <f t="shared" si="29"/>
        <v>2.0074845075785386</v>
      </c>
    </row>
    <row r="381" spans="1:8" x14ac:dyDescent="0.3">
      <c r="A381" s="2">
        <v>75720</v>
      </c>
      <c r="B381">
        <v>0.83387626886943378</v>
      </c>
      <c r="C381" s="15">
        <f t="shared" si="25"/>
        <v>0.9265291876327042</v>
      </c>
      <c r="D381" s="15">
        <f t="shared" si="26"/>
        <v>100</v>
      </c>
      <c r="E381" s="2">
        <f t="shared" si="27"/>
        <v>95.36735406183648</v>
      </c>
      <c r="F381" s="2">
        <v>5</v>
      </c>
      <c r="G381" s="2">
        <f t="shared" si="28"/>
        <v>0.36735406183647878</v>
      </c>
      <c r="H381" s="2">
        <f t="shared" si="29"/>
        <v>2.5634331955741771</v>
      </c>
    </row>
    <row r="382" spans="1:8" x14ac:dyDescent="0.3">
      <c r="A382" s="2">
        <v>75920</v>
      </c>
      <c r="B382">
        <v>0.83990929140137316</v>
      </c>
      <c r="C382" s="15">
        <f t="shared" si="25"/>
        <v>0.93323254600152572</v>
      </c>
      <c r="D382" s="15">
        <f t="shared" si="26"/>
        <v>100</v>
      </c>
      <c r="E382" s="2">
        <f t="shared" si="27"/>
        <v>95.333837269992372</v>
      </c>
      <c r="F382" s="2">
        <v>5</v>
      </c>
      <c r="G382" s="2">
        <f t="shared" si="28"/>
        <v>0.33383726999237151</v>
      </c>
      <c r="H382" s="2">
        <f t="shared" si="29"/>
        <v>2.6587541549578724</v>
      </c>
    </row>
    <row r="383" spans="1:8" x14ac:dyDescent="0.3">
      <c r="A383" s="2">
        <v>76120</v>
      </c>
      <c r="B383">
        <v>0.82420022005941129</v>
      </c>
      <c r="C383" s="15">
        <f t="shared" si="25"/>
        <v>0.91577802228823479</v>
      </c>
      <c r="D383" s="15">
        <f t="shared" si="26"/>
        <v>100</v>
      </c>
      <c r="E383" s="2">
        <f t="shared" si="27"/>
        <v>95.421109888558831</v>
      </c>
      <c r="F383" s="2">
        <v>5</v>
      </c>
      <c r="G383" s="2">
        <f t="shared" si="28"/>
        <v>0.42110988855882603</v>
      </c>
      <c r="H383" s="2">
        <f t="shared" si="29"/>
        <v>2.4274290194843684</v>
      </c>
    </row>
    <row r="384" spans="1:8" x14ac:dyDescent="0.3">
      <c r="A384" s="2">
        <v>76320</v>
      </c>
      <c r="B384">
        <v>0.83638717647198568</v>
      </c>
      <c r="C384" s="15">
        <f t="shared" si="25"/>
        <v>0.92931908496887294</v>
      </c>
      <c r="D384" s="15">
        <f t="shared" si="26"/>
        <v>100</v>
      </c>
      <c r="E384" s="2">
        <f t="shared" si="27"/>
        <v>95.353404575155636</v>
      </c>
      <c r="F384" s="2">
        <v>5</v>
      </c>
      <c r="G384" s="2">
        <f t="shared" si="28"/>
        <v>0.35340457515563539</v>
      </c>
      <c r="H384" s="2">
        <f t="shared" si="29"/>
        <v>2.6019995370087936</v>
      </c>
    </row>
    <row r="385" spans="1:8" x14ac:dyDescent="0.3">
      <c r="A385" s="2">
        <v>76520</v>
      </c>
      <c r="B385">
        <v>0.78299991559044491</v>
      </c>
      <c r="C385" s="15">
        <f t="shared" si="25"/>
        <v>0.86999990621160539</v>
      </c>
      <c r="D385" s="15">
        <f t="shared" si="26"/>
        <v>100</v>
      </c>
      <c r="E385" s="2">
        <f t="shared" si="27"/>
        <v>95.650000468941968</v>
      </c>
      <c r="F385" s="2">
        <v>5</v>
      </c>
      <c r="G385" s="2">
        <f t="shared" si="28"/>
        <v>0.65000046894197272</v>
      </c>
      <c r="H385" s="2">
        <f t="shared" si="29"/>
        <v>1.9957456218784833</v>
      </c>
    </row>
    <row r="386" spans="1:8" x14ac:dyDescent="0.3">
      <c r="A386" s="2">
        <v>76720</v>
      </c>
      <c r="B386">
        <v>0.83747037760979748</v>
      </c>
      <c r="C386" s="15">
        <f t="shared" si="25"/>
        <v>0.93052264178866384</v>
      </c>
      <c r="D386" s="15">
        <f t="shared" si="26"/>
        <v>100</v>
      </c>
      <c r="E386" s="2">
        <f t="shared" si="27"/>
        <v>95.347386791056678</v>
      </c>
      <c r="F386" s="2">
        <v>5</v>
      </c>
      <c r="G386" s="2">
        <f t="shared" si="28"/>
        <v>0.3473867910566808</v>
      </c>
      <c r="H386" s="2">
        <f t="shared" si="29"/>
        <v>2.6191110998129399</v>
      </c>
    </row>
    <row r="387" spans="1:8" x14ac:dyDescent="0.3">
      <c r="A387" s="2">
        <v>76920</v>
      </c>
      <c r="B387">
        <v>0.78958412819534529</v>
      </c>
      <c r="C387" s="15">
        <f t="shared" ref="C387:C450" si="30">B387/$J$27</f>
        <v>0.87731569799482811</v>
      </c>
      <c r="D387" s="15">
        <f t="shared" ref="D387:D450" si="31">$J$28</f>
        <v>100</v>
      </c>
      <c r="E387" s="2">
        <f t="shared" si="27"/>
        <v>95.613421510025859</v>
      </c>
      <c r="F387" s="2">
        <v>5</v>
      </c>
      <c r="G387" s="2">
        <f t="shared" si="28"/>
        <v>0.61342151002585954</v>
      </c>
      <c r="H387" s="2">
        <f t="shared" si="29"/>
        <v>2.0532838900476622</v>
      </c>
    </row>
    <row r="388" spans="1:8" x14ac:dyDescent="0.3">
      <c r="A388" s="2">
        <v>77120</v>
      </c>
      <c r="B388">
        <v>0.81171636085626908</v>
      </c>
      <c r="C388" s="15">
        <f t="shared" si="30"/>
        <v>0.90190706761807671</v>
      </c>
      <c r="D388" s="15">
        <f t="shared" si="31"/>
        <v>100</v>
      </c>
      <c r="E388" s="2">
        <f t="shared" ref="E388:E451" si="32">D388-(F388*C388)</f>
        <v>95.490464661909613</v>
      </c>
      <c r="F388" s="2">
        <v>5</v>
      </c>
      <c r="G388" s="2">
        <f t="shared" ref="G388:G451" si="33">F388-(F388*C388)</f>
        <v>0.49046466190961624</v>
      </c>
      <c r="H388" s="2">
        <f t="shared" ref="H388:H451" si="34">LN((F388*E388)/(D388*G388))</f>
        <v>2.2756961700841001</v>
      </c>
    </row>
    <row r="389" spans="1:8" x14ac:dyDescent="0.3">
      <c r="A389" s="2">
        <v>77320</v>
      </c>
      <c r="B389">
        <v>0.79964782210092167</v>
      </c>
      <c r="C389" s="15">
        <f t="shared" si="30"/>
        <v>0.8884975801121352</v>
      </c>
      <c r="D389" s="15">
        <f t="shared" si="31"/>
        <v>100</v>
      </c>
      <c r="E389" s="2">
        <f t="shared" si="32"/>
        <v>95.557512099439322</v>
      </c>
      <c r="F389" s="2">
        <v>5</v>
      </c>
      <c r="G389" s="2">
        <f t="shared" si="33"/>
        <v>0.55751209943932434</v>
      </c>
      <c r="H389" s="2">
        <f t="shared" si="34"/>
        <v>2.148267086460165</v>
      </c>
    </row>
    <row r="390" spans="1:8" x14ac:dyDescent="0.3">
      <c r="A390" s="2">
        <v>77520</v>
      </c>
      <c r="B390">
        <v>0.87092441701193013</v>
      </c>
      <c r="C390" s="15">
        <f t="shared" si="30"/>
        <v>0.96769379667992239</v>
      </c>
      <c r="D390" s="15">
        <f t="shared" si="31"/>
        <v>100</v>
      </c>
      <c r="E390" s="2">
        <f t="shared" si="32"/>
        <v>95.161531016600392</v>
      </c>
      <c r="F390" s="2">
        <v>5</v>
      </c>
      <c r="G390" s="2">
        <f t="shared" si="33"/>
        <v>0.16153101660038782</v>
      </c>
      <c r="H390" s="2">
        <f t="shared" si="34"/>
        <v>3.3829016021246323</v>
      </c>
    </row>
    <row r="391" spans="1:8" x14ac:dyDescent="0.3">
      <c r="A391" s="2">
        <v>77720</v>
      </c>
      <c r="B391">
        <v>0.80915724901215924</v>
      </c>
      <c r="C391" s="15">
        <f t="shared" si="30"/>
        <v>0.89906361001351021</v>
      </c>
      <c r="D391" s="15">
        <f t="shared" si="31"/>
        <v>100</v>
      </c>
      <c r="E391" s="2">
        <f t="shared" si="32"/>
        <v>95.504681949932447</v>
      </c>
      <c r="F391" s="2">
        <v>5</v>
      </c>
      <c r="G391" s="2">
        <f t="shared" si="33"/>
        <v>0.50468194993244886</v>
      </c>
      <c r="H391" s="2">
        <f t="shared" si="34"/>
        <v>2.2472698486141196</v>
      </c>
    </row>
    <row r="392" spans="1:8" x14ac:dyDescent="0.3">
      <c r="A392" s="2">
        <v>77920</v>
      </c>
      <c r="B392">
        <v>0.79394625256504769</v>
      </c>
      <c r="C392" s="15">
        <f t="shared" si="30"/>
        <v>0.88216250285005293</v>
      </c>
      <c r="D392" s="15">
        <f t="shared" si="31"/>
        <v>100</v>
      </c>
      <c r="E392" s="2">
        <f t="shared" si="32"/>
        <v>95.589187485749733</v>
      </c>
      <c r="F392" s="2">
        <v>5</v>
      </c>
      <c r="G392" s="2">
        <f t="shared" si="33"/>
        <v>0.58918748574973545</v>
      </c>
      <c r="H392" s="2">
        <f t="shared" si="34"/>
        <v>2.0933382725054646</v>
      </c>
    </row>
    <row r="393" spans="1:8" x14ac:dyDescent="0.3">
      <c r="A393" s="2">
        <v>78120</v>
      </c>
      <c r="B393">
        <v>0.82384267741541473</v>
      </c>
      <c r="C393" s="15">
        <f t="shared" si="30"/>
        <v>0.91538075268379415</v>
      </c>
      <c r="D393" s="15">
        <f t="shared" si="31"/>
        <v>100</v>
      </c>
      <c r="E393" s="2">
        <f t="shared" si="32"/>
        <v>95.423096236581031</v>
      </c>
      <c r="F393" s="2">
        <v>5</v>
      </c>
      <c r="G393" s="2">
        <f t="shared" si="33"/>
        <v>0.42309623658102957</v>
      </c>
      <c r="H393" s="2">
        <f t="shared" si="34"/>
        <v>2.4227439906794106</v>
      </c>
    </row>
    <row r="394" spans="1:8" x14ac:dyDescent="0.3">
      <c r="A394" s="2">
        <v>78320</v>
      </c>
      <c r="B394">
        <v>0.83217210822634557</v>
      </c>
      <c r="C394" s="15">
        <f t="shared" si="30"/>
        <v>0.92463567580705064</v>
      </c>
      <c r="D394" s="15">
        <f t="shared" si="31"/>
        <v>100</v>
      </c>
      <c r="E394" s="2">
        <f t="shared" si="32"/>
        <v>95.376821620964748</v>
      </c>
      <c r="F394" s="2">
        <v>5</v>
      </c>
      <c r="G394" s="2">
        <f t="shared" si="33"/>
        <v>0.37682162096474681</v>
      </c>
      <c r="H394" s="2">
        <f t="shared" si="34"/>
        <v>2.5380866728791784</v>
      </c>
    </row>
    <row r="395" spans="1:8" x14ac:dyDescent="0.3">
      <c r="A395" s="2">
        <v>78520</v>
      </c>
      <c r="B395">
        <v>0.83629967489931578</v>
      </c>
      <c r="C395" s="15">
        <f t="shared" si="30"/>
        <v>0.92922186099923976</v>
      </c>
      <c r="D395" s="15">
        <f t="shared" si="31"/>
        <v>100</v>
      </c>
      <c r="E395" s="2">
        <f t="shared" si="32"/>
        <v>95.353890695003798</v>
      </c>
      <c r="F395" s="2">
        <v>5</v>
      </c>
      <c r="G395" s="2">
        <f t="shared" si="33"/>
        <v>0.35389069500380099</v>
      </c>
      <c r="H395" s="2">
        <f t="shared" si="34"/>
        <v>2.6006300467160881</v>
      </c>
    </row>
    <row r="396" spans="1:8" x14ac:dyDescent="0.3">
      <c r="A396" s="2">
        <v>78720</v>
      </c>
      <c r="B396">
        <v>0.8511161097191785</v>
      </c>
      <c r="C396" s="15">
        <f t="shared" si="30"/>
        <v>0.94568456635464271</v>
      </c>
      <c r="D396" s="15">
        <f t="shared" si="31"/>
        <v>100</v>
      </c>
      <c r="E396" s="2">
        <f t="shared" si="32"/>
        <v>95.271577168226784</v>
      </c>
      <c r="F396" s="2">
        <v>5</v>
      </c>
      <c r="G396" s="2">
        <f t="shared" si="33"/>
        <v>0.27157716822678601</v>
      </c>
      <c r="H396" s="2">
        <f t="shared" si="34"/>
        <v>2.8645081975455664</v>
      </c>
    </row>
    <row r="397" spans="1:8" x14ac:dyDescent="0.3">
      <c r="A397" s="2">
        <v>78920</v>
      </c>
      <c r="B397">
        <v>0.8342587962841127</v>
      </c>
      <c r="C397" s="15">
        <f t="shared" si="30"/>
        <v>0.92695421809345857</v>
      </c>
      <c r="D397" s="15">
        <f t="shared" si="31"/>
        <v>100</v>
      </c>
      <c r="E397" s="2">
        <f t="shared" si="32"/>
        <v>95.365228909532703</v>
      </c>
      <c r="F397" s="2">
        <v>5</v>
      </c>
      <c r="G397" s="2">
        <f t="shared" si="33"/>
        <v>0.36522890953270704</v>
      </c>
      <c r="H397" s="2">
        <f t="shared" si="34"/>
        <v>2.5692127341941156</v>
      </c>
    </row>
    <row r="398" spans="1:8" x14ac:dyDescent="0.3">
      <c r="A398" s="2">
        <v>79120</v>
      </c>
      <c r="B398">
        <v>0.83727185675996885</v>
      </c>
      <c r="C398" s="15">
        <f t="shared" si="30"/>
        <v>0.93030206306663199</v>
      </c>
      <c r="D398" s="15">
        <f t="shared" si="31"/>
        <v>100</v>
      </c>
      <c r="E398" s="2">
        <f t="shared" si="32"/>
        <v>95.348489684666845</v>
      </c>
      <c r="F398" s="2">
        <v>5</v>
      </c>
      <c r="G398" s="2">
        <f t="shared" si="33"/>
        <v>0.34848968466684038</v>
      </c>
      <c r="H398" s="2">
        <f t="shared" si="34"/>
        <v>2.6159528671215782</v>
      </c>
    </row>
    <row r="399" spans="1:8" x14ac:dyDescent="0.3">
      <c r="A399" s="2">
        <v>79320</v>
      </c>
      <c r="B399">
        <v>0.84954538577543071</v>
      </c>
      <c r="C399" s="15">
        <f t="shared" si="30"/>
        <v>0.94393931752825633</v>
      </c>
      <c r="D399" s="15">
        <f t="shared" si="31"/>
        <v>100</v>
      </c>
      <c r="E399" s="2">
        <f t="shared" si="32"/>
        <v>95.28030341235872</v>
      </c>
      <c r="F399" s="2">
        <v>5</v>
      </c>
      <c r="G399" s="2">
        <f t="shared" si="33"/>
        <v>0.2803034123587187</v>
      </c>
      <c r="H399" s="2">
        <f t="shared" si="34"/>
        <v>2.8329734828501936</v>
      </c>
    </row>
    <row r="400" spans="1:8" x14ac:dyDescent="0.3">
      <c r="A400" s="2">
        <v>79520</v>
      </c>
      <c r="B400">
        <v>0.81894842815537483</v>
      </c>
      <c r="C400" s="15">
        <f t="shared" si="30"/>
        <v>0.90994269795041649</v>
      </c>
      <c r="D400" s="15">
        <f t="shared" si="31"/>
        <v>100</v>
      </c>
      <c r="E400" s="2">
        <f t="shared" si="32"/>
        <v>95.450286510247921</v>
      </c>
      <c r="F400" s="2">
        <v>5</v>
      </c>
      <c r="G400" s="2">
        <f t="shared" si="33"/>
        <v>0.45028651024791788</v>
      </c>
      <c r="H400" s="2">
        <f t="shared" si="34"/>
        <v>2.3607444876708126</v>
      </c>
    </row>
    <row r="401" spans="1:8" x14ac:dyDescent="0.3">
      <c r="A401" s="2">
        <v>79720</v>
      </c>
      <c r="B401">
        <v>0.79852938362324666</v>
      </c>
      <c r="C401" s="15">
        <f t="shared" si="30"/>
        <v>0.88725487069249631</v>
      </c>
      <c r="D401" s="15">
        <f t="shared" si="31"/>
        <v>100</v>
      </c>
      <c r="E401" s="2">
        <f t="shared" si="32"/>
        <v>95.56372564653752</v>
      </c>
      <c r="F401" s="2">
        <v>5</v>
      </c>
      <c r="G401" s="2">
        <f t="shared" si="33"/>
        <v>0.56372564653751844</v>
      </c>
      <c r="H401" s="2">
        <f t="shared" si="34"/>
        <v>2.1372486237993669</v>
      </c>
    </row>
    <row r="402" spans="1:8" x14ac:dyDescent="0.3">
      <c r="A402" s="2">
        <v>79920</v>
      </c>
      <c r="B402">
        <v>0.82692377563601061</v>
      </c>
      <c r="C402" s="15">
        <f t="shared" si="30"/>
        <v>0.91880419515112288</v>
      </c>
      <c r="D402" s="15">
        <f t="shared" si="31"/>
        <v>100</v>
      </c>
      <c r="E402" s="2">
        <f t="shared" si="32"/>
        <v>95.405979024244388</v>
      </c>
      <c r="F402" s="2">
        <v>5</v>
      </c>
      <c r="G402" s="2">
        <f t="shared" si="33"/>
        <v>0.40597902424438548</v>
      </c>
      <c r="H402" s="2">
        <f t="shared" si="34"/>
        <v>2.4638627612842279</v>
      </c>
    </row>
    <row r="403" spans="1:8" x14ac:dyDescent="0.3">
      <c r="A403" s="2">
        <v>80120</v>
      </c>
      <c r="B403">
        <v>0.79110817861980698</v>
      </c>
      <c r="C403" s="15">
        <f t="shared" si="30"/>
        <v>0.87900908735534111</v>
      </c>
      <c r="D403" s="15">
        <f t="shared" si="31"/>
        <v>100</v>
      </c>
      <c r="E403" s="2">
        <f t="shared" si="32"/>
        <v>95.604954563223288</v>
      </c>
      <c r="F403" s="2">
        <v>5</v>
      </c>
      <c r="G403" s="2">
        <f t="shared" si="33"/>
        <v>0.60495456322329488</v>
      </c>
      <c r="H403" s="2">
        <f t="shared" si="34"/>
        <v>2.0670942970174409</v>
      </c>
    </row>
    <row r="404" spans="1:8" x14ac:dyDescent="0.3">
      <c r="A404" s="2">
        <v>80320</v>
      </c>
      <c r="B404">
        <v>0.83506124000038973</v>
      </c>
      <c r="C404" s="15">
        <f t="shared" si="30"/>
        <v>0.92784582222265521</v>
      </c>
      <c r="D404" s="15">
        <f t="shared" si="31"/>
        <v>100</v>
      </c>
      <c r="E404" s="2">
        <f t="shared" si="32"/>
        <v>95.360770888886719</v>
      </c>
      <c r="F404" s="2">
        <v>5</v>
      </c>
      <c r="G404" s="2">
        <f t="shared" si="33"/>
        <v>0.36077088888672382</v>
      </c>
      <c r="H404" s="2">
        <f t="shared" si="34"/>
        <v>2.5814471926688114</v>
      </c>
    </row>
    <row r="405" spans="1:8" x14ac:dyDescent="0.3">
      <c r="A405" s="2">
        <v>80520</v>
      </c>
      <c r="B405">
        <v>0.83760285593793837</v>
      </c>
      <c r="C405" s="15">
        <f t="shared" si="30"/>
        <v>0.93066983993104258</v>
      </c>
      <c r="D405" s="15">
        <f t="shared" si="31"/>
        <v>100</v>
      </c>
      <c r="E405" s="2">
        <f t="shared" si="32"/>
        <v>95.34665080034479</v>
      </c>
      <c r="F405" s="2">
        <v>5</v>
      </c>
      <c r="G405" s="2">
        <f t="shared" si="33"/>
        <v>0.34665080034478724</v>
      </c>
      <c r="H405" s="2">
        <f t="shared" si="34"/>
        <v>2.6212242773498216</v>
      </c>
    </row>
    <row r="406" spans="1:8" x14ac:dyDescent="0.3">
      <c r="A406" s="2">
        <v>80720</v>
      </c>
      <c r="B406">
        <v>0.84617350637605582</v>
      </c>
      <c r="C406" s="15">
        <f t="shared" si="30"/>
        <v>0.94019278486228419</v>
      </c>
      <c r="D406" s="15">
        <f t="shared" si="31"/>
        <v>100</v>
      </c>
      <c r="E406" s="2">
        <f t="shared" si="32"/>
        <v>95.299036075688576</v>
      </c>
      <c r="F406" s="2">
        <v>5</v>
      </c>
      <c r="G406" s="2">
        <f t="shared" si="33"/>
        <v>0.29903607568857904</v>
      </c>
      <c r="H406" s="2">
        <f t="shared" si="34"/>
        <v>2.768478480817016</v>
      </c>
    </row>
    <row r="407" spans="1:8" x14ac:dyDescent="0.3">
      <c r="A407" s="2">
        <v>80920</v>
      </c>
      <c r="B407">
        <v>0.82934145008052718</v>
      </c>
      <c r="C407" s="15">
        <f t="shared" si="30"/>
        <v>0.92149050008947464</v>
      </c>
      <c r="D407" s="15">
        <f t="shared" si="31"/>
        <v>100</v>
      </c>
      <c r="E407" s="2">
        <f t="shared" si="32"/>
        <v>95.39254749955262</v>
      </c>
      <c r="F407" s="2">
        <v>5</v>
      </c>
      <c r="G407" s="2">
        <f t="shared" si="33"/>
        <v>0.39254749955262724</v>
      </c>
      <c r="H407" s="2">
        <f t="shared" si="34"/>
        <v>2.4973659145087983</v>
      </c>
    </row>
    <row r="408" spans="1:8" x14ac:dyDescent="0.3">
      <c r="A408" s="2">
        <v>81120</v>
      </c>
      <c r="B408">
        <v>0.82602624430926963</v>
      </c>
      <c r="C408" s="15">
        <f t="shared" si="30"/>
        <v>0.91780693812141068</v>
      </c>
      <c r="D408" s="15">
        <f t="shared" si="31"/>
        <v>100</v>
      </c>
      <c r="E408" s="2">
        <f t="shared" si="32"/>
        <v>95.41096530939295</v>
      </c>
      <c r="F408" s="2">
        <v>5</v>
      </c>
      <c r="G408" s="2">
        <f t="shared" si="33"/>
        <v>0.41096530939294684</v>
      </c>
      <c r="H408" s="2">
        <f t="shared" si="34"/>
        <v>2.4517077120633401</v>
      </c>
    </row>
    <row r="409" spans="1:8" x14ac:dyDescent="0.3">
      <c r="A409" s="2">
        <v>81320</v>
      </c>
      <c r="B409">
        <v>0.8145008844848749</v>
      </c>
      <c r="C409" s="15">
        <f t="shared" si="30"/>
        <v>0.90500098276097207</v>
      </c>
      <c r="D409" s="15">
        <f t="shared" si="31"/>
        <v>100</v>
      </c>
      <c r="E409" s="2">
        <f t="shared" si="32"/>
        <v>95.474995086195136</v>
      </c>
      <c r="F409" s="2">
        <v>5</v>
      </c>
      <c r="G409" s="2">
        <f t="shared" si="33"/>
        <v>0.47499508619513975</v>
      </c>
      <c r="H409" s="2">
        <f t="shared" si="34"/>
        <v>2.3075829279440021</v>
      </c>
    </row>
    <row r="410" spans="1:8" x14ac:dyDescent="0.3">
      <c r="A410" s="2">
        <v>81520</v>
      </c>
      <c r="B410">
        <v>0.82638903998317415</v>
      </c>
      <c r="C410" s="15">
        <f t="shared" si="30"/>
        <v>0.91821004442574905</v>
      </c>
      <c r="D410" s="15">
        <f t="shared" si="31"/>
        <v>100</v>
      </c>
      <c r="E410" s="2">
        <f t="shared" si="32"/>
        <v>95.408949777871257</v>
      </c>
      <c r="F410" s="2">
        <v>5</v>
      </c>
      <c r="G410" s="2">
        <f t="shared" si="33"/>
        <v>0.40894977787125519</v>
      </c>
      <c r="H410" s="2">
        <f t="shared" si="34"/>
        <v>2.4566030366550704</v>
      </c>
    </row>
    <row r="411" spans="1:8" x14ac:dyDescent="0.3">
      <c r="A411" s="2">
        <v>81720</v>
      </c>
      <c r="B411">
        <v>0.85890615024473305</v>
      </c>
      <c r="C411" s="15">
        <f t="shared" si="30"/>
        <v>0.95434016693859225</v>
      </c>
      <c r="D411" s="15">
        <f t="shared" si="31"/>
        <v>100</v>
      </c>
      <c r="E411" s="2">
        <f t="shared" si="32"/>
        <v>95.228299165307035</v>
      </c>
      <c r="F411" s="2">
        <v>5</v>
      </c>
      <c r="G411" s="2">
        <f t="shared" si="33"/>
        <v>0.22829916530703898</v>
      </c>
      <c r="H411" s="2">
        <f t="shared" si="34"/>
        <v>3.0376432657864885</v>
      </c>
    </row>
    <row r="412" spans="1:8" x14ac:dyDescent="0.3">
      <c r="A412" s="2">
        <v>81920</v>
      </c>
      <c r="B412">
        <v>0.82375526292641288</v>
      </c>
      <c r="C412" s="15">
        <f t="shared" si="30"/>
        <v>0.91528362547379205</v>
      </c>
      <c r="D412" s="15">
        <f t="shared" si="31"/>
        <v>100</v>
      </c>
      <c r="E412" s="2">
        <f t="shared" si="32"/>
        <v>95.423581872631047</v>
      </c>
      <c r="F412" s="2">
        <v>5</v>
      </c>
      <c r="G412" s="2">
        <f t="shared" si="33"/>
        <v>0.42358187263103986</v>
      </c>
      <c r="H412" s="2">
        <f t="shared" si="34"/>
        <v>2.4216019235651092</v>
      </c>
    </row>
    <row r="413" spans="1:8" x14ac:dyDescent="0.3">
      <c r="A413" s="2">
        <v>82120</v>
      </c>
      <c r="B413">
        <v>0.81777920966330386</v>
      </c>
      <c r="C413" s="15">
        <f t="shared" si="30"/>
        <v>0.90864356629255982</v>
      </c>
      <c r="D413" s="15">
        <f t="shared" si="31"/>
        <v>100</v>
      </c>
      <c r="E413" s="2">
        <f t="shared" si="32"/>
        <v>95.456782168537202</v>
      </c>
      <c r="F413" s="2">
        <v>5</v>
      </c>
      <c r="G413" s="2">
        <f t="shared" si="33"/>
        <v>0.45678216853720066</v>
      </c>
      <c r="H413" s="2">
        <f t="shared" si="34"/>
        <v>2.3464899857703152</v>
      </c>
    </row>
    <row r="414" spans="1:8" x14ac:dyDescent="0.3">
      <c r="A414" s="2">
        <v>82320</v>
      </c>
      <c r="B414">
        <v>0.8390882061446977</v>
      </c>
      <c r="C414" s="15">
        <f t="shared" si="30"/>
        <v>0.93232022904966405</v>
      </c>
      <c r="D414" s="15">
        <f t="shared" si="31"/>
        <v>100</v>
      </c>
      <c r="E414" s="2">
        <f t="shared" si="32"/>
        <v>95.338398854751674</v>
      </c>
      <c r="F414" s="2">
        <v>5</v>
      </c>
      <c r="G414" s="2">
        <f t="shared" si="33"/>
        <v>0.33839885475167986</v>
      </c>
      <c r="H414" s="2">
        <f t="shared" si="34"/>
        <v>2.645230417585541</v>
      </c>
    </row>
    <row r="415" spans="1:8" x14ac:dyDescent="0.3">
      <c r="A415" s="2">
        <v>82520</v>
      </c>
      <c r="B415">
        <v>0.82182118299640605</v>
      </c>
      <c r="C415" s="15">
        <f t="shared" si="30"/>
        <v>0.9131346477737845</v>
      </c>
      <c r="D415" s="15">
        <f t="shared" si="31"/>
        <v>100</v>
      </c>
      <c r="E415" s="2">
        <f t="shared" si="32"/>
        <v>95.434326761131075</v>
      </c>
      <c r="F415" s="2">
        <v>5</v>
      </c>
      <c r="G415" s="2">
        <f t="shared" si="33"/>
        <v>0.43432676113107771</v>
      </c>
      <c r="H415" s="2">
        <f t="shared" si="34"/>
        <v>2.3966641818210443</v>
      </c>
    </row>
    <row r="416" spans="1:8" x14ac:dyDescent="0.3">
      <c r="A416" s="2">
        <v>82720</v>
      </c>
      <c r="B416">
        <v>0.85899867225396331</v>
      </c>
      <c r="C416" s="15">
        <f t="shared" si="30"/>
        <v>0.9544429691710703</v>
      </c>
      <c r="D416" s="15">
        <f t="shared" si="31"/>
        <v>100</v>
      </c>
      <c r="E416" s="2">
        <f t="shared" si="32"/>
        <v>95.227785154144641</v>
      </c>
      <c r="F416" s="2">
        <v>5</v>
      </c>
      <c r="G416" s="2">
        <f t="shared" si="33"/>
        <v>0.22778515414464806</v>
      </c>
      <c r="H416" s="2">
        <f t="shared" si="34"/>
        <v>3.0398918871836762</v>
      </c>
    </row>
    <row r="417" spans="1:8" x14ac:dyDescent="0.3">
      <c r="A417" s="2">
        <v>82920</v>
      </c>
      <c r="B417">
        <v>0.81859237943514329</v>
      </c>
      <c r="C417" s="15">
        <f t="shared" si="30"/>
        <v>0.90954708826127029</v>
      </c>
      <c r="D417" s="15">
        <f t="shared" si="31"/>
        <v>100</v>
      </c>
      <c r="E417" s="2">
        <f t="shared" si="32"/>
        <v>95.452264558693642</v>
      </c>
      <c r="F417" s="2">
        <v>5</v>
      </c>
      <c r="G417" s="2">
        <f t="shared" si="33"/>
        <v>0.45226455869364823</v>
      </c>
      <c r="H417" s="2">
        <f t="shared" si="34"/>
        <v>2.3563819649451077</v>
      </c>
    </row>
    <row r="418" spans="1:8" x14ac:dyDescent="0.3">
      <c r="A418" s="2">
        <v>83120</v>
      </c>
      <c r="B418">
        <v>0.82049098434749523</v>
      </c>
      <c r="C418" s="15">
        <f t="shared" si="30"/>
        <v>0.91165664927499468</v>
      </c>
      <c r="D418" s="15">
        <f t="shared" si="31"/>
        <v>100</v>
      </c>
      <c r="E418" s="2">
        <f t="shared" si="32"/>
        <v>95.44171675362503</v>
      </c>
      <c r="F418" s="2">
        <v>5</v>
      </c>
      <c r="G418" s="2">
        <f t="shared" si="33"/>
        <v>0.44171675362502683</v>
      </c>
      <c r="H418" s="2">
        <f t="shared" si="34"/>
        <v>2.3798699230785609</v>
      </c>
    </row>
    <row r="419" spans="1:8" x14ac:dyDescent="0.3">
      <c r="A419" s="2">
        <v>83320</v>
      </c>
      <c r="B419">
        <v>0.83024591842258255</v>
      </c>
      <c r="C419" s="15">
        <f t="shared" si="30"/>
        <v>0.9224954649139806</v>
      </c>
      <c r="D419" s="15">
        <f t="shared" si="31"/>
        <v>100</v>
      </c>
      <c r="E419" s="2">
        <f t="shared" si="32"/>
        <v>95.387522675430091</v>
      </c>
      <c r="F419" s="2">
        <v>5</v>
      </c>
      <c r="G419" s="2">
        <f t="shared" si="33"/>
        <v>0.38752267543009733</v>
      </c>
      <c r="H419" s="2">
        <f t="shared" si="34"/>
        <v>2.5101964214426675</v>
      </c>
    </row>
    <row r="420" spans="1:8" x14ac:dyDescent="0.3">
      <c r="A420" s="2">
        <v>83520</v>
      </c>
      <c r="B420">
        <v>0.80381163524326527</v>
      </c>
      <c r="C420" s="15">
        <f t="shared" si="30"/>
        <v>0.89312403915918359</v>
      </c>
      <c r="D420" s="15">
        <f t="shared" si="31"/>
        <v>100</v>
      </c>
      <c r="E420" s="2">
        <f t="shared" si="32"/>
        <v>95.534379804204079</v>
      </c>
      <c r="F420" s="2">
        <v>5</v>
      </c>
      <c r="G420" s="2">
        <f t="shared" si="33"/>
        <v>0.53437980420408238</v>
      </c>
      <c r="H420" s="2">
        <f t="shared" si="34"/>
        <v>2.1904023561068562</v>
      </c>
    </row>
    <row r="421" spans="1:8" x14ac:dyDescent="0.3">
      <c r="A421" s="2">
        <v>83720</v>
      </c>
      <c r="B421">
        <v>0.80195153722756274</v>
      </c>
      <c r="C421" s="15">
        <f t="shared" si="30"/>
        <v>0.89105726358618076</v>
      </c>
      <c r="D421" s="15">
        <f t="shared" si="31"/>
        <v>100</v>
      </c>
      <c r="E421" s="2">
        <f t="shared" si="32"/>
        <v>95.544713682069101</v>
      </c>
      <c r="F421" s="2">
        <v>5</v>
      </c>
      <c r="G421" s="2">
        <f t="shared" si="33"/>
        <v>0.54471368206909609</v>
      </c>
      <c r="H421" s="2">
        <f t="shared" si="34"/>
        <v>2.1713570468207015</v>
      </c>
    </row>
    <row r="422" spans="1:8" x14ac:dyDescent="0.3">
      <c r="A422" s="2">
        <v>83920</v>
      </c>
      <c r="B422">
        <v>0.79285018117040273</v>
      </c>
      <c r="C422" s="15">
        <f t="shared" si="30"/>
        <v>0.88094464574489195</v>
      </c>
      <c r="D422" s="15">
        <f t="shared" si="31"/>
        <v>100</v>
      </c>
      <c r="E422" s="2">
        <f t="shared" si="32"/>
        <v>95.595276771275536</v>
      </c>
      <c r="F422" s="2">
        <v>5</v>
      </c>
      <c r="G422" s="2">
        <f t="shared" si="33"/>
        <v>0.59527677127554046</v>
      </c>
      <c r="H422" s="2">
        <f t="shared" si="34"/>
        <v>2.0831199589077261</v>
      </c>
    </row>
    <row r="423" spans="1:8" x14ac:dyDescent="0.3">
      <c r="A423" s="2">
        <v>84120</v>
      </c>
      <c r="B423">
        <v>0.83310119063590837</v>
      </c>
      <c r="C423" s="15">
        <f t="shared" si="30"/>
        <v>0.92566798959545371</v>
      </c>
      <c r="D423" s="15">
        <f t="shared" si="31"/>
        <v>100</v>
      </c>
      <c r="E423" s="2">
        <f t="shared" si="32"/>
        <v>95.371660052022733</v>
      </c>
      <c r="F423" s="2">
        <v>5</v>
      </c>
      <c r="G423" s="2">
        <f t="shared" si="33"/>
        <v>0.37166005202273134</v>
      </c>
      <c r="H423" s="2">
        <f t="shared" si="34"/>
        <v>2.5518248774863181</v>
      </c>
    </row>
    <row r="424" spans="1:8" x14ac:dyDescent="0.3">
      <c r="A424" s="2">
        <v>84320</v>
      </c>
      <c r="B424">
        <v>0.80945195143699844</v>
      </c>
      <c r="C424" s="15">
        <f t="shared" si="30"/>
        <v>0.89939105715222045</v>
      </c>
      <c r="D424" s="15">
        <f t="shared" si="31"/>
        <v>100</v>
      </c>
      <c r="E424" s="2">
        <f t="shared" si="32"/>
        <v>95.503044714238897</v>
      </c>
      <c r="F424" s="2">
        <v>5</v>
      </c>
      <c r="G424" s="2">
        <f t="shared" si="33"/>
        <v>0.50304471423889741</v>
      </c>
      <c r="H424" s="2">
        <f t="shared" si="34"/>
        <v>2.2505020729751521</v>
      </c>
    </row>
    <row r="425" spans="1:8" x14ac:dyDescent="0.3">
      <c r="A425" s="2">
        <v>84520</v>
      </c>
      <c r="B425">
        <v>0.85558096520079496</v>
      </c>
      <c r="C425" s="15">
        <f t="shared" si="30"/>
        <v>0.95064551688977217</v>
      </c>
      <c r="D425" s="15">
        <f t="shared" si="31"/>
        <v>100</v>
      </c>
      <c r="E425" s="2">
        <f t="shared" si="32"/>
        <v>95.246772415551135</v>
      </c>
      <c r="F425" s="2">
        <v>5</v>
      </c>
      <c r="G425" s="2">
        <f t="shared" si="33"/>
        <v>0.24677241555113927</v>
      </c>
      <c r="H425" s="2">
        <f t="shared" si="34"/>
        <v>2.9600276161064838</v>
      </c>
    </row>
    <row r="426" spans="1:8" x14ac:dyDescent="0.3">
      <c r="A426" s="2">
        <v>84720</v>
      </c>
      <c r="B426">
        <v>0.8296601823693569</v>
      </c>
      <c r="C426" s="15">
        <f t="shared" si="30"/>
        <v>0.92184464707706315</v>
      </c>
      <c r="D426" s="15">
        <f t="shared" si="31"/>
        <v>100</v>
      </c>
      <c r="E426" s="2">
        <f t="shared" si="32"/>
        <v>95.390776764614685</v>
      </c>
      <c r="F426" s="2">
        <v>5</v>
      </c>
      <c r="G426" s="2">
        <f t="shared" si="33"/>
        <v>0.39077676461468425</v>
      </c>
      <c r="H426" s="2">
        <f t="shared" si="34"/>
        <v>2.5018684371415034</v>
      </c>
    </row>
    <row r="427" spans="1:8" x14ac:dyDescent="0.3">
      <c r="A427" s="2">
        <v>84920</v>
      </c>
      <c r="B427">
        <v>0.83558706402345617</v>
      </c>
      <c r="C427" s="15">
        <f t="shared" si="30"/>
        <v>0.92843007113717346</v>
      </c>
      <c r="D427" s="15">
        <f t="shared" si="31"/>
        <v>100</v>
      </c>
      <c r="E427" s="2">
        <f t="shared" si="32"/>
        <v>95.357849644314129</v>
      </c>
      <c r="F427" s="2">
        <v>5</v>
      </c>
      <c r="G427" s="2">
        <f t="shared" si="33"/>
        <v>0.35784964431413258</v>
      </c>
      <c r="H427" s="2">
        <f t="shared" si="34"/>
        <v>2.589546748388357</v>
      </c>
    </row>
    <row r="428" spans="1:8" x14ac:dyDescent="0.3">
      <c r="A428" s="2">
        <v>85120</v>
      </c>
      <c r="B428">
        <v>0.83153319474931309</v>
      </c>
      <c r="C428" s="15">
        <f t="shared" si="30"/>
        <v>0.9239257719436812</v>
      </c>
      <c r="D428" s="15">
        <f t="shared" si="31"/>
        <v>100</v>
      </c>
      <c r="E428" s="2">
        <f t="shared" si="32"/>
        <v>95.380371140281596</v>
      </c>
      <c r="F428" s="2">
        <v>5</v>
      </c>
      <c r="G428" s="2">
        <f t="shared" si="33"/>
        <v>0.38037114028159369</v>
      </c>
      <c r="H428" s="2">
        <f t="shared" si="34"/>
        <v>2.5287483484401827</v>
      </c>
    </row>
    <row r="429" spans="1:8" x14ac:dyDescent="0.3">
      <c r="A429" s="2">
        <v>85320</v>
      </c>
      <c r="B429">
        <v>0.80146035588227682</v>
      </c>
      <c r="C429" s="15">
        <f t="shared" si="30"/>
        <v>0.89051150653586308</v>
      </c>
      <c r="D429" s="15">
        <f t="shared" si="31"/>
        <v>100</v>
      </c>
      <c r="E429" s="2">
        <f t="shared" si="32"/>
        <v>95.547442467320678</v>
      </c>
      <c r="F429" s="2">
        <v>5</v>
      </c>
      <c r="G429" s="2">
        <f t="shared" si="33"/>
        <v>0.54744246732068458</v>
      </c>
      <c r="H429" s="2">
        <f t="shared" si="34"/>
        <v>2.1663885356733323</v>
      </c>
    </row>
    <row r="430" spans="1:8" x14ac:dyDescent="0.3">
      <c r="A430" s="2">
        <v>85520</v>
      </c>
      <c r="B430">
        <v>0.85575604325467292</v>
      </c>
      <c r="C430" s="15">
        <f t="shared" si="30"/>
        <v>0.95084004806074762</v>
      </c>
      <c r="D430" s="15">
        <f t="shared" si="31"/>
        <v>100</v>
      </c>
      <c r="E430" s="2">
        <f t="shared" si="32"/>
        <v>95.245799759696268</v>
      </c>
      <c r="F430" s="2">
        <v>5</v>
      </c>
      <c r="G430" s="2">
        <f t="shared" si="33"/>
        <v>0.24579975969626222</v>
      </c>
      <c r="H430" s="2">
        <f t="shared" si="34"/>
        <v>2.9639667019594267</v>
      </c>
    </row>
    <row r="431" spans="1:8" x14ac:dyDescent="0.3">
      <c r="A431" s="2">
        <v>85720</v>
      </c>
      <c r="B431">
        <v>0.83580694251491627</v>
      </c>
      <c r="C431" s="15">
        <f t="shared" si="30"/>
        <v>0.92867438057212914</v>
      </c>
      <c r="D431" s="15">
        <f t="shared" si="31"/>
        <v>100</v>
      </c>
      <c r="E431" s="2">
        <f t="shared" si="32"/>
        <v>95.35662809713935</v>
      </c>
      <c r="F431" s="2">
        <v>5</v>
      </c>
      <c r="G431" s="2">
        <f t="shared" si="33"/>
        <v>0.35662809713935406</v>
      </c>
      <c r="H431" s="2">
        <f t="shared" si="34"/>
        <v>2.5929533543216308</v>
      </c>
    </row>
    <row r="432" spans="1:8" x14ac:dyDescent="0.3">
      <c r="A432" s="2">
        <v>85920</v>
      </c>
      <c r="B432">
        <v>0.86696332214715488</v>
      </c>
      <c r="C432" s="15">
        <f t="shared" si="30"/>
        <v>0.96329258016350539</v>
      </c>
      <c r="D432" s="15">
        <f t="shared" si="31"/>
        <v>100</v>
      </c>
      <c r="E432" s="2">
        <f t="shared" si="32"/>
        <v>95.183537099182473</v>
      </c>
      <c r="F432" s="2">
        <v>5</v>
      </c>
      <c r="G432" s="2">
        <f t="shared" si="33"/>
        <v>0.18353709918247318</v>
      </c>
      <c r="H432" s="2">
        <f t="shared" si="34"/>
        <v>3.2554131801997146</v>
      </c>
    </row>
    <row r="433" spans="1:8" x14ac:dyDescent="0.3">
      <c r="A433" s="2">
        <v>86120</v>
      </c>
      <c r="B433">
        <v>0.85460873858306585</v>
      </c>
      <c r="C433" s="15">
        <f t="shared" si="30"/>
        <v>0.94956526509229533</v>
      </c>
      <c r="D433" s="15">
        <f t="shared" si="31"/>
        <v>100</v>
      </c>
      <c r="E433" s="2">
        <f t="shared" si="32"/>
        <v>95.252173674538525</v>
      </c>
      <c r="F433" s="2">
        <v>5</v>
      </c>
      <c r="G433" s="2">
        <f t="shared" si="33"/>
        <v>0.25217367453852368</v>
      </c>
      <c r="H433" s="2">
        <f t="shared" si="34"/>
        <v>2.9384328050952266</v>
      </c>
    </row>
    <row r="434" spans="1:8" x14ac:dyDescent="0.3">
      <c r="A434" s="2">
        <v>86320</v>
      </c>
      <c r="B434">
        <v>0.83976002662021187</v>
      </c>
      <c r="C434" s="15">
        <f t="shared" si="30"/>
        <v>0.93306669624467986</v>
      </c>
      <c r="D434" s="15">
        <f t="shared" si="31"/>
        <v>100</v>
      </c>
      <c r="E434" s="2">
        <f t="shared" si="32"/>
        <v>95.334666518776601</v>
      </c>
      <c r="F434" s="2">
        <v>5</v>
      </c>
      <c r="G434" s="2">
        <f t="shared" si="33"/>
        <v>0.3346665187766007</v>
      </c>
      <c r="H434" s="2">
        <f t="shared" si="34"/>
        <v>2.6562819422639192</v>
      </c>
    </row>
    <row r="435" spans="1:8" x14ac:dyDescent="0.3">
      <c r="A435" s="2">
        <v>86520</v>
      </c>
      <c r="B435">
        <v>0.85547438024715805</v>
      </c>
      <c r="C435" s="15">
        <f t="shared" si="30"/>
        <v>0.95052708916350892</v>
      </c>
      <c r="D435" s="15">
        <f t="shared" si="31"/>
        <v>100</v>
      </c>
      <c r="E435" s="2">
        <f t="shared" si="32"/>
        <v>95.247364554182454</v>
      </c>
      <c r="F435" s="2">
        <v>5</v>
      </c>
      <c r="G435" s="2">
        <f t="shared" si="33"/>
        <v>0.24736455418245562</v>
      </c>
      <c r="H435" s="2">
        <f t="shared" si="34"/>
        <v>2.9576371739485192</v>
      </c>
    </row>
    <row r="436" spans="1:8" x14ac:dyDescent="0.3">
      <c r="A436" s="2">
        <v>86720</v>
      </c>
      <c r="B436">
        <v>0.8357996405892012</v>
      </c>
      <c r="C436" s="15">
        <f t="shared" si="30"/>
        <v>0.92866626732133462</v>
      </c>
      <c r="D436" s="15">
        <f t="shared" si="31"/>
        <v>100</v>
      </c>
      <c r="E436" s="2">
        <f t="shared" si="32"/>
        <v>95.356668663393322</v>
      </c>
      <c r="F436" s="2">
        <v>5</v>
      </c>
      <c r="G436" s="2">
        <f t="shared" si="33"/>
        <v>0.35666866339332692</v>
      </c>
      <c r="H436" s="2">
        <f t="shared" si="34"/>
        <v>2.5928400367453062</v>
      </c>
    </row>
    <row r="437" spans="1:8" x14ac:dyDescent="0.3">
      <c r="A437" s="2">
        <v>86920</v>
      </c>
      <c r="B437">
        <v>0.8416473609088887</v>
      </c>
      <c r="C437" s="15">
        <f t="shared" si="30"/>
        <v>0.93516373434320965</v>
      </c>
      <c r="D437" s="15">
        <f t="shared" si="31"/>
        <v>100</v>
      </c>
      <c r="E437" s="2">
        <f t="shared" si="32"/>
        <v>95.324181328283956</v>
      </c>
      <c r="F437" s="2">
        <v>5</v>
      </c>
      <c r="G437" s="2">
        <f t="shared" si="33"/>
        <v>0.32418132828395141</v>
      </c>
      <c r="H437" s="2">
        <f t="shared" si="34"/>
        <v>2.6880035084774767</v>
      </c>
    </row>
    <row r="438" spans="1:8" x14ac:dyDescent="0.3">
      <c r="A438" s="2">
        <v>87120</v>
      </c>
      <c r="B438">
        <v>0.83900512042390352</v>
      </c>
      <c r="C438" s="15">
        <f t="shared" si="30"/>
        <v>0.93222791158211504</v>
      </c>
      <c r="D438" s="15">
        <f t="shared" si="31"/>
        <v>100</v>
      </c>
      <c r="E438" s="2">
        <f t="shared" si="32"/>
        <v>95.338860442089427</v>
      </c>
      <c r="F438" s="2">
        <v>5</v>
      </c>
      <c r="G438" s="2">
        <f t="shared" si="33"/>
        <v>0.33886044208942501</v>
      </c>
      <c r="H438" s="2">
        <f t="shared" si="34"/>
        <v>2.6438721551980842</v>
      </c>
    </row>
    <row r="439" spans="1:8" x14ac:dyDescent="0.3">
      <c r="A439" s="2">
        <v>87320</v>
      </c>
      <c r="B439">
        <v>0.85674999513268291</v>
      </c>
      <c r="C439" s="15">
        <f t="shared" si="30"/>
        <v>0.95194443903631432</v>
      </c>
      <c r="D439" s="15">
        <f t="shared" si="31"/>
        <v>100</v>
      </c>
      <c r="E439" s="2">
        <f t="shared" si="32"/>
        <v>95.240277804818433</v>
      </c>
      <c r="F439" s="2">
        <v>5</v>
      </c>
      <c r="G439" s="2">
        <f t="shared" si="33"/>
        <v>0.24027780481842864</v>
      </c>
      <c r="H439" s="2">
        <f t="shared" si="34"/>
        <v>2.9866301699258759</v>
      </c>
    </row>
    <row r="440" spans="1:8" x14ac:dyDescent="0.3">
      <c r="A440" s="2">
        <v>87520</v>
      </c>
      <c r="B440">
        <v>0.8377436872311631</v>
      </c>
      <c r="C440" s="15">
        <f t="shared" si="30"/>
        <v>0.93082631914573677</v>
      </c>
      <c r="D440" s="15">
        <f t="shared" si="31"/>
        <v>100</v>
      </c>
      <c r="E440" s="2">
        <f t="shared" si="32"/>
        <v>95.345868404271314</v>
      </c>
      <c r="F440" s="2">
        <v>5</v>
      </c>
      <c r="G440" s="2">
        <f t="shared" si="33"/>
        <v>0.34586840427131627</v>
      </c>
      <c r="H440" s="2">
        <f t="shared" si="34"/>
        <v>2.6234756374580948</v>
      </c>
    </row>
    <row r="441" spans="1:8" x14ac:dyDescent="0.3">
      <c r="A441" s="2">
        <v>87720</v>
      </c>
      <c r="B441">
        <v>0.84532061230506095</v>
      </c>
      <c r="C441" s="15">
        <f t="shared" si="30"/>
        <v>0.93924512478340105</v>
      </c>
      <c r="D441" s="15">
        <f t="shared" si="31"/>
        <v>100</v>
      </c>
      <c r="E441" s="2">
        <f t="shared" si="32"/>
        <v>95.303774376082998</v>
      </c>
      <c r="F441" s="2">
        <v>5</v>
      </c>
      <c r="G441" s="2">
        <f t="shared" si="33"/>
        <v>0.30377437608299473</v>
      </c>
      <c r="H441" s="2">
        <f t="shared" si="34"/>
        <v>2.7528071785956691</v>
      </c>
    </row>
    <row r="442" spans="1:8" x14ac:dyDescent="0.3">
      <c r="A442" s="2">
        <v>87920</v>
      </c>
      <c r="B442">
        <v>0.83213239254941651</v>
      </c>
      <c r="C442" s="15">
        <f t="shared" si="30"/>
        <v>0.92459154727712944</v>
      </c>
      <c r="D442" s="15">
        <f t="shared" si="31"/>
        <v>100</v>
      </c>
      <c r="E442" s="2">
        <f t="shared" si="32"/>
        <v>95.377042263614356</v>
      </c>
      <c r="F442" s="2">
        <v>5</v>
      </c>
      <c r="G442" s="2">
        <f t="shared" si="33"/>
        <v>0.37704226361435289</v>
      </c>
      <c r="H442" s="2">
        <f t="shared" si="34"/>
        <v>2.5375036215477293</v>
      </c>
    </row>
    <row r="443" spans="1:8" x14ac:dyDescent="0.3">
      <c r="A443" s="2">
        <v>88120</v>
      </c>
      <c r="B443">
        <v>0.8860117558312357</v>
      </c>
      <c r="C443" s="15">
        <f t="shared" si="30"/>
        <v>0.98445750647915076</v>
      </c>
      <c r="D443" s="15">
        <f t="shared" si="31"/>
        <v>100</v>
      </c>
      <c r="E443" s="2">
        <f t="shared" si="32"/>
        <v>95.077712467604243</v>
      </c>
      <c r="F443" s="2">
        <v>5</v>
      </c>
      <c r="G443" s="2">
        <f t="shared" si="33"/>
        <v>7.7712467604245994E-2</v>
      </c>
      <c r="H443" s="2">
        <f t="shared" si="34"/>
        <v>4.1137018858739127</v>
      </c>
    </row>
    <row r="444" spans="1:8" x14ac:dyDescent="0.3">
      <c r="A444" s="2">
        <v>88320</v>
      </c>
      <c r="B444">
        <v>0.84109988573441941</v>
      </c>
      <c r="C444" s="15">
        <f t="shared" si="30"/>
        <v>0.93455542859379936</v>
      </c>
      <c r="D444" s="15">
        <f t="shared" si="31"/>
        <v>100</v>
      </c>
      <c r="E444" s="2">
        <f t="shared" si="32"/>
        <v>95.327222857031003</v>
      </c>
      <c r="F444" s="2">
        <v>5</v>
      </c>
      <c r="G444" s="2">
        <f t="shared" si="33"/>
        <v>0.3272228570310034</v>
      </c>
      <c r="H444" s="2">
        <f t="shared" si="34"/>
        <v>2.678696970879924</v>
      </c>
    </row>
    <row r="445" spans="1:8" x14ac:dyDescent="0.3">
      <c r="A445" s="2">
        <v>88520</v>
      </c>
      <c r="B445">
        <v>0.84788659617925055</v>
      </c>
      <c r="C445" s="15">
        <f t="shared" si="30"/>
        <v>0.94209621797694498</v>
      </c>
      <c r="D445" s="15">
        <f t="shared" si="31"/>
        <v>100</v>
      </c>
      <c r="E445" s="2">
        <f t="shared" si="32"/>
        <v>95.289518910115277</v>
      </c>
      <c r="F445" s="2">
        <v>5</v>
      </c>
      <c r="G445" s="2">
        <f t="shared" si="33"/>
        <v>0.28951891011527486</v>
      </c>
      <c r="H445" s="2">
        <f t="shared" si="34"/>
        <v>2.8007222152888551</v>
      </c>
    </row>
    <row r="446" spans="1:8" x14ac:dyDescent="0.3">
      <c r="A446" s="2">
        <v>88720</v>
      </c>
      <c r="B446">
        <v>0.83270691494312121</v>
      </c>
      <c r="C446" s="15">
        <f t="shared" si="30"/>
        <v>0.92522990549235684</v>
      </c>
      <c r="D446" s="15">
        <f t="shared" si="31"/>
        <v>100</v>
      </c>
      <c r="E446" s="2">
        <f t="shared" si="32"/>
        <v>95.373850472538209</v>
      </c>
      <c r="F446" s="2">
        <v>5</v>
      </c>
      <c r="G446" s="2">
        <f t="shared" si="33"/>
        <v>0.37385047253821568</v>
      </c>
      <c r="H446" s="2">
        <f t="shared" si="34"/>
        <v>2.5459715308243243</v>
      </c>
    </row>
    <row r="447" spans="1:8" x14ac:dyDescent="0.3">
      <c r="A447" s="2">
        <v>88920</v>
      </c>
      <c r="B447">
        <v>0.82435618600354132</v>
      </c>
      <c r="C447" s="15">
        <f t="shared" si="30"/>
        <v>0.91595131778171257</v>
      </c>
      <c r="D447" s="15">
        <f t="shared" si="31"/>
        <v>100</v>
      </c>
      <c r="E447" s="2">
        <f t="shared" si="32"/>
        <v>95.420243411091434</v>
      </c>
      <c r="F447" s="2">
        <v>5</v>
      </c>
      <c r="G447" s="2">
        <f t="shared" si="33"/>
        <v>0.42024341109143748</v>
      </c>
      <c r="H447" s="2">
        <f t="shared" si="34"/>
        <v>2.4294796628362572</v>
      </c>
    </row>
    <row r="448" spans="1:8" x14ac:dyDescent="0.3">
      <c r="A448" s="2">
        <v>89120</v>
      </c>
      <c r="B448">
        <v>0.85756982123899439</v>
      </c>
      <c r="C448" s="15">
        <f t="shared" si="30"/>
        <v>0.95285535693221601</v>
      </c>
      <c r="D448" s="15">
        <f t="shared" si="31"/>
        <v>100</v>
      </c>
      <c r="E448" s="2">
        <f t="shared" si="32"/>
        <v>95.235723215338922</v>
      </c>
      <c r="F448" s="2">
        <v>5</v>
      </c>
      <c r="G448" s="2">
        <f t="shared" si="33"/>
        <v>0.23572321533892016</v>
      </c>
      <c r="H448" s="2">
        <f t="shared" si="34"/>
        <v>3.0057198203199134</v>
      </c>
    </row>
    <row r="449" spans="1:8" x14ac:dyDescent="0.3">
      <c r="A449" s="2">
        <v>89320</v>
      </c>
      <c r="B449">
        <v>0.82549817433188311</v>
      </c>
      <c r="C449" s="15">
        <f t="shared" si="30"/>
        <v>0.91722019370209229</v>
      </c>
      <c r="D449" s="15">
        <f t="shared" si="31"/>
        <v>100</v>
      </c>
      <c r="E449" s="2">
        <f t="shared" si="32"/>
        <v>95.413899031489535</v>
      </c>
      <c r="F449" s="2">
        <v>5</v>
      </c>
      <c r="G449" s="2">
        <f t="shared" si="33"/>
        <v>0.41389903148953877</v>
      </c>
      <c r="H449" s="2">
        <f t="shared" si="34"/>
        <v>2.4446252066348029</v>
      </c>
    </row>
    <row r="450" spans="1:8" x14ac:dyDescent="0.3">
      <c r="A450" s="2">
        <v>89520</v>
      </c>
      <c r="B450">
        <v>0.83308945793149325</v>
      </c>
      <c r="C450" s="15">
        <f t="shared" si="30"/>
        <v>0.9256549532572147</v>
      </c>
      <c r="D450" s="15">
        <f t="shared" si="31"/>
        <v>100</v>
      </c>
      <c r="E450" s="2">
        <f t="shared" si="32"/>
        <v>95.371725233713931</v>
      </c>
      <c r="F450" s="2">
        <v>5</v>
      </c>
      <c r="G450" s="2">
        <f t="shared" si="33"/>
        <v>0.37172523371392607</v>
      </c>
      <c r="H450" s="2">
        <f t="shared" si="34"/>
        <v>2.5516501964437155</v>
      </c>
    </row>
    <row r="451" spans="1:8" x14ac:dyDescent="0.3">
      <c r="A451" s="2">
        <v>89720</v>
      </c>
      <c r="B451">
        <v>0.85472237343494828</v>
      </c>
      <c r="C451" s="15">
        <f t="shared" ref="C451:C514" si="35">B451/$J$27</f>
        <v>0.94969152603883145</v>
      </c>
      <c r="D451" s="15">
        <f t="shared" ref="D451:D514" si="36">$J$28</f>
        <v>100</v>
      </c>
      <c r="E451" s="2">
        <f t="shared" si="32"/>
        <v>95.251542369805847</v>
      </c>
      <c r="F451" s="2">
        <v>5</v>
      </c>
      <c r="G451" s="2">
        <f t="shared" si="33"/>
        <v>0.25154236980584255</v>
      </c>
      <c r="H451" s="2">
        <f t="shared" si="34"/>
        <v>2.9409327683992301</v>
      </c>
    </row>
    <row r="452" spans="1:8" x14ac:dyDescent="0.3">
      <c r="A452" s="2">
        <v>89920</v>
      </c>
      <c r="B452">
        <v>0.84932091829309897</v>
      </c>
      <c r="C452" s="15">
        <f t="shared" si="35"/>
        <v>0.94368990921455442</v>
      </c>
      <c r="D452" s="15">
        <f t="shared" si="36"/>
        <v>100</v>
      </c>
      <c r="E452" s="2">
        <f t="shared" ref="E452:E515" si="37">D452-(F452*C452)</f>
        <v>95.281550453927224</v>
      </c>
      <c r="F452" s="2">
        <v>5</v>
      </c>
      <c r="G452" s="2">
        <f t="shared" ref="G452:G515" si="38">F452-(F452*C452)</f>
        <v>0.28155045392722755</v>
      </c>
      <c r="H452" s="2">
        <f t="shared" ref="H452:H515" si="39">LN((F452*E452)/(D452*G452))</f>
        <v>2.8285475390060055</v>
      </c>
    </row>
    <row r="453" spans="1:8" x14ac:dyDescent="0.3">
      <c r="A453" s="2">
        <v>90120</v>
      </c>
      <c r="B453">
        <v>0.81838466380988728</v>
      </c>
      <c r="C453" s="15">
        <f t="shared" si="35"/>
        <v>0.90931629312209694</v>
      </c>
      <c r="D453" s="15">
        <f t="shared" si="36"/>
        <v>100</v>
      </c>
      <c r="E453" s="2">
        <f t="shared" si="37"/>
        <v>95.453418534389513</v>
      </c>
      <c r="F453" s="2">
        <v>5</v>
      </c>
      <c r="G453" s="2">
        <f t="shared" si="38"/>
        <v>0.45341853438951496</v>
      </c>
      <c r="H453" s="2">
        <f t="shared" si="39"/>
        <v>2.3538457539723474</v>
      </c>
    </row>
    <row r="454" spans="1:8" x14ac:dyDescent="0.3">
      <c r="A454" s="2">
        <v>90320</v>
      </c>
      <c r="B454">
        <v>0.83453155034094983</v>
      </c>
      <c r="C454" s="15">
        <f t="shared" si="35"/>
        <v>0.92725727815661085</v>
      </c>
      <c r="D454" s="15">
        <f t="shared" si="36"/>
        <v>100</v>
      </c>
      <c r="E454" s="2">
        <f t="shared" si="37"/>
        <v>95.363713609216944</v>
      </c>
      <c r="F454" s="2">
        <v>5</v>
      </c>
      <c r="G454" s="2">
        <f t="shared" si="38"/>
        <v>0.36371360921694595</v>
      </c>
      <c r="H454" s="2">
        <f t="shared" si="39"/>
        <v>2.57335438094541</v>
      </c>
    </row>
    <row r="455" spans="1:8" x14ac:dyDescent="0.3">
      <c r="A455" s="2">
        <v>90520</v>
      </c>
      <c r="B455">
        <v>0.89280433401868264</v>
      </c>
      <c r="C455" s="15">
        <f t="shared" si="35"/>
        <v>0.99200481557631404</v>
      </c>
      <c r="D455" s="15">
        <f t="shared" si="36"/>
        <v>100</v>
      </c>
      <c r="E455" s="2">
        <f t="shared" si="37"/>
        <v>95.03997592211843</v>
      </c>
      <c r="F455" s="2">
        <v>5</v>
      </c>
      <c r="G455" s="2">
        <f t="shared" si="38"/>
        <v>3.9975922118429708E-2</v>
      </c>
      <c r="H455" s="2">
        <f t="shared" si="39"/>
        <v>4.7780432818659113</v>
      </c>
    </row>
    <row r="456" spans="1:8" x14ac:dyDescent="0.3">
      <c r="A456" s="2">
        <v>90720</v>
      </c>
      <c r="B456">
        <v>0.84559012757196605</v>
      </c>
      <c r="C456" s="15">
        <f t="shared" si="35"/>
        <v>0.93954458619107339</v>
      </c>
      <c r="D456" s="15">
        <f t="shared" si="36"/>
        <v>100</v>
      </c>
      <c r="E456" s="2">
        <f t="shared" si="37"/>
        <v>95.302277069044635</v>
      </c>
      <c r="F456" s="2">
        <v>5</v>
      </c>
      <c r="G456" s="2">
        <f t="shared" si="38"/>
        <v>0.30227706904463325</v>
      </c>
      <c r="H456" s="2">
        <f t="shared" si="39"/>
        <v>2.7577326655518126</v>
      </c>
    </row>
    <row r="457" spans="1:8" x14ac:dyDescent="0.3">
      <c r="A457" s="2">
        <v>90920</v>
      </c>
      <c r="B457">
        <v>0.85099634676945834</v>
      </c>
      <c r="C457" s="15">
        <f t="shared" si="35"/>
        <v>0.94555149641050928</v>
      </c>
      <c r="D457" s="15">
        <f t="shared" si="36"/>
        <v>100</v>
      </c>
      <c r="E457" s="2">
        <f t="shared" si="37"/>
        <v>95.272242517947447</v>
      </c>
      <c r="F457" s="2">
        <v>5</v>
      </c>
      <c r="G457" s="2">
        <f t="shared" si="38"/>
        <v>0.27224251794745324</v>
      </c>
      <c r="H457" s="2">
        <f t="shared" si="39"/>
        <v>2.8620682302740876</v>
      </c>
    </row>
    <row r="458" spans="1:8" x14ac:dyDescent="0.3">
      <c r="A458" s="2">
        <v>91120</v>
      </c>
      <c r="B458">
        <v>0.85457363812067855</v>
      </c>
      <c r="C458" s="15">
        <f t="shared" si="35"/>
        <v>0.94952626457853173</v>
      </c>
      <c r="D458" s="15">
        <f t="shared" si="36"/>
        <v>100</v>
      </c>
      <c r="E458" s="2">
        <f t="shared" si="37"/>
        <v>95.252368677107341</v>
      </c>
      <c r="F458" s="2">
        <v>5</v>
      </c>
      <c r="G458" s="2">
        <f t="shared" si="38"/>
        <v>0.25236867710734145</v>
      </c>
      <c r="H458" s="2">
        <f t="shared" si="39"/>
        <v>2.9376618643695211</v>
      </c>
    </row>
    <row r="459" spans="1:8" x14ac:dyDescent="0.3">
      <c r="A459" s="2">
        <v>91320</v>
      </c>
      <c r="B459">
        <v>0.88526386145828606</v>
      </c>
      <c r="C459" s="15">
        <f t="shared" si="35"/>
        <v>0.98362651273142898</v>
      </c>
      <c r="D459" s="15">
        <f t="shared" si="36"/>
        <v>100</v>
      </c>
      <c r="E459" s="2">
        <f t="shared" si="37"/>
        <v>95.081867436342861</v>
      </c>
      <c r="F459" s="2">
        <v>5</v>
      </c>
      <c r="G459" s="2">
        <f t="shared" si="38"/>
        <v>8.1867436342855093E-2</v>
      </c>
      <c r="H459" s="2">
        <f t="shared" si="39"/>
        <v>4.0616599792696118</v>
      </c>
    </row>
    <row r="460" spans="1:8" x14ac:dyDescent="0.3">
      <c r="A460" s="2">
        <v>91520</v>
      </c>
      <c r="B460">
        <v>0.8705384120783759</v>
      </c>
      <c r="C460" s="15">
        <f t="shared" si="35"/>
        <v>0.96726490230930651</v>
      </c>
      <c r="D460" s="15">
        <f t="shared" si="36"/>
        <v>100</v>
      </c>
      <c r="E460" s="2">
        <f t="shared" si="37"/>
        <v>95.163675488453464</v>
      </c>
      <c r="F460" s="2">
        <v>5</v>
      </c>
      <c r="G460" s="2">
        <f t="shared" si="38"/>
        <v>0.16367548845346747</v>
      </c>
      <c r="H460" s="2">
        <f t="shared" si="39"/>
        <v>3.3697355758062013</v>
      </c>
    </row>
    <row r="461" spans="1:8" x14ac:dyDescent="0.3">
      <c r="A461" s="2">
        <v>91720</v>
      </c>
      <c r="B461">
        <v>0.88130193193533934</v>
      </c>
      <c r="C461" s="15">
        <f t="shared" si="35"/>
        <v>0.97922436881704367</v>
      </c>
      <c r="D461" s="15">
        <f t="shared" si="36"/>
        <v>100</v>
      </c>
      <c r="E461" s="2">
        <f t="shared" si="37"/>
        <v>95.103878155914785</v>
      </c>
      <c r="F461" s="2">
        <v>5</v>
      </c>
      <c r="G461" s="2">
        <f t="shared" si="38"/>
        <v>0.10387815591478144</v>
      </c>
      <c r="H461" s="2">
        <f t="shared" si="39"/>
        <v>3.8237741193506087</v>
      </c>
    </row>
    <row r="462" spans="1:8" x14ac:dyDescent="0.3">
      <c r="A462" s="2">
        <v>91920</v>
      </c>
      <c r="B462">
        <v>0.87917884835388338</v>
      </c>
      <c r="C462" s="15">
        <f t="shared" si="35"/>
        <v>0.97686538705987036</v>
      </c>
      <c r="D462" s="15">
        <f t="shared" si="36"/>
        <v>100</v>
      </c>
      <c r="E462" s="2">
        <f t="shared" si="37"/>
        <v>95.115673064700644</v>
      </c>
      <c r="F462" s="2">
        <v>5</v>
      </c>
      <c r="G462" s="2">
        <f t="shared" si="38"/>
        <v>0.11567306470064853</v>
      </c>
      <c r="H462" s="2">
        <f t="shared" si="39"/>
        <v>3.7163489633849287</v>
      </c>
    </row>
    <row r="463" spans="1:8" x14ac:dyDescent="0.3">
      <c r="A463" s="2">
        <v>92120</v>
      </c>
      <c r="B463">
        <v>0.85844171293587546</v>
      </c>
      <c r="C463" s="15">
        <f t="shared" si="35"/>
        <v>0.95382412548430606</v>
      </c>
      <c r="D463" s="15">
        <f t="shared" si="36"/>
        <v>100</v>
      </c>
      <c r="E463" s="2">
        <f t="shared" si="37"/>
        <v>95.230879372578471</v>
      </c>
      <c r="F463" s="2">
        <v>5</v>
      </c>
      <c r="G463" s="2">
        <f t="shared" si="38"/>
        <v>0.23087937257846924</v>
      </c>
      <c r="H463" s="2">
        <f t="shared" si="39"/>
        <v>3.0264318802888006</v>
      </c>
    </row>
    <row r="464" spans="1:8" x14ac:dyDescent="0.3">
      <c r="A464" s="2">
        <v>92320</v>
      </c>
      <c r="B464">
        <v>0.86789820960496011</v>
      </c>
      <c r="C464" s="15">
        <f t="shared" si="35"/>
        <v>0.96433134400551124</v>
      </c>
      <c r="D464" s="15">
        <f t="shared" si="36"/>
        <v>100</v>
      </c>
      <c r="E464" s="2">
        <f t="shared" si="37"/>
        <v>95.178343279972438</v>
      </c>
      <c r="F464" s="2">
        <v>5</v>
      </c>
      <c r="G464" s="2">
        <f t="shared" si="38"/>
        <v>0.17834327997244337</v>
      </c>
      <c r="H464" s="2">
        <f t="shared" si="39"/>
        <v>3.2840652025726529</v>
      </c>
    </row>
    <row r="465" spans="1:8" x14ac:dyDescent="0.3">
      <c r="A465" s="2">
        <v>92520</v>
      </c>
      <c r="B465">
        <v>0.89912562000252583</v>
      </c>
      <c r="C465" s="15">
        <f t="shared" si="35"/>
        <v>0.99902846666947309</v>
      </c>
      <c r="D465" s="15">
        <f t="shared" si="36"/>
        <v>100</v>
      </c>
      <c r="E465" s="2">
        <f t="shared" si="37"/>
        <v>95.00485766665264</v>
      </c>
      <c r="F465" s="2">
        <v>5</v>
      </c>
      <c r="G465" s="2">
        <f t="shared" si="38"/>
        <v>4.8576666526347623E-3</v>
      </c>
      <c r="H465" s="2">
        <f t="shared" si="39"/>
        <v>6.885392819059768</v>
      </c>
    </row>
    <row r="466" spans="1:8" x14ac:dyDescent="0.3">
      <c r="A466" s="2">
        <v>92720</v>
      </c>
      <c r="B466">
        <v>0.83728364748080208</v>
      </c>
      <c r="C466" s="15">
        <f t="shared" si="35"/>
        <v>0.93031516386755786</v>
      </c>
      <c r="D466" s="15">
        <f t="shared" si="36"/>
        <v>100</v>
      </c>
      <c r="E466" s="2">
        <f t="shared" si="37"/>
        <v>95.348424180662207</v>
      </c>
      <c r="F466" s="2">
        <v>5</v>
      </c>
      <c r="G466" s="2">
        <f t="shared" si="38"/>
        <v>0.34842418066221104</v>
      </c>
      <c r="H466" s="2">
        <f t="shared" si="39"/>
        <v>2.6161401631980792</v>
      </c>
    </row>
    <row r="467" spans="1:8" x14ac:dyDescent="0.3">
      <c r="A467" s="2">
        <v>92920</v>
      </c>
      <c r="B467">
        <v>0.86202563893279127</v>
      </c>
      <c r="C467" s="15">
        <f t="shared" si="35"/>
        <v>0.95780626548087922</v>
      </c>
      <c r="D467" s="15">
        <f t="shared" si="36"/>
        <v>100</v>
      </c>
      <c r="E467" s="2">
        <f t="shared" si="37"/>
        <v>95.210968672595598</v>
      </c>
      <c r="F467" s="2">
        <v>5</v>
      </c>
      <c r="G467" s="2">
        <f t="shared" si="38"/>
        <v>0.21096867259560348</v>
      </c>
      <c r="H467" s="2">
        <f t="shared" si="39"/>
        <v>3.1164085063953371</v>
      </c>
    </row>
    <row r="468" spans="1:8" x14ac:dyDescent="0.3">
      <c r="A468" s="2">
        <v>93120</v>
      </c>
      <c r="B468">
        <v>0.85924410559210296</v>
      </c>
      <c r="C468" s="15">
        <f t="shared" si="35"/>
        <v>0.95471567288011439</v>
      </c>
      <c r="D468" s="15">
        <f t="shared" si="36"/>
        <v>100</v>
      </c>
      <c r="E468" s="2">
        <f t="shared" si="37"/>
        <v>95.226421635599422</v>
      </c>
      <c r="F468" s="2">
        <v>5</v>
      </c>
      <c r="G468" s="2">
        <f t="shared" si="38"/>
        <v>0.22642163559942841</v>
      </c>
      <c r="H468" s="2">
        <f t="shared" si="39"/>
        <v>3.0458815415431033</v>
      </c>
    </row>
    <row r="469" spans="1:8" x14ac:dyDescent="0.3">
      <c r="A469" s="2">
        <v>93320</v>
      </c>
      <c r="B469">
        <v>0.85612724544565511</v>
      </c>
      <c r="C469" s="15">
        <f t="shared" si="35"/>
        <v>0.95125249493961672</v>
      </c>
      <c r="D469" s="15">
        <f t="shared" si="36"/>
        <v>100</v>
      </c>
      <c r="E469" s="2">
        <f t="shared" si="37"/>
        <v>95.24373752530191</v>
      </c>
      <c r="F469" s="2">
        <v>5</v>
      </c>
      <c r="G469" s="2">
        <f t="shared" si="38"/>
        <v>0.24373752530191606</v>
      </c>
      <c r="H469" s="2">
        <f t="shared" si="39"/>
        <v>2.9723703391878624</v>
      </c>
    </row>
    <row r="470" spans="1:8" x14ac:dyDescent="0.3">
      <c r="A470" s="2">
        <v>93520</v>
      </c>
      <c r="B470">
        <v>0.87093102551648671</v>
      </c>
      <c r="C470" s="15">
        <f t="shared" si="35"/>
        <v>0.96770113946276304</v>
      </c>
      <c r="D470" s="15">
        <f t="shared" si="36"/>
        <v>100</v>
      </c>
      <c r="E470" s="2">
        <f t="shared" si="37"/>
        <v>95.161494302686179</v>
      </c>
      <c r="F470" s="2">
        <v>5</v>
      </c>
      <c r="G470" s="2">
        <f t="shared" si="38"/>
        <v>0.16149430268618481</v>
      </c>
      <c r="H470" s="2">
        <f t="shared" si="39"/>
        <v>3.3831285292387987</v>
      </c>
    </row>
    <row r="471" spans="1:8" x14ac:dyDescent="0.3">
      <c r="A471" s="2">
        <v>93720</v>
      </c>
      <c r="B471">
        <v>0.83491000926632641</v>
      </c>
      <c r="C471" s="15">
        <f t="shared" si="35"/>
        <v>0.92767778807369594</v>
      </c>
      <c r="D471" s="15">
        <f t="shared" si="36"/>
        <v>100</v>
      </c>
      <c r="E471" s="2">
        <f t="shared" si="37"/>
        <v>95.361611059631514</v>
      </c>
      <c r="F471" s="2">
        <v>5</v>
      </c>
      <c r="G471" s="2">
        <f t="shared" si="38"/>
        <v>0.36161105963152007</v>
      </c>
      <c r="H471" s="2">
        <f t="shared" si="39"/>
        <v>2.5791298897891832</v>
      </c>
    </row>
    <row r="472" spans="1:8" x14ac:dyDescent="0.3">
      <c r="A472" s="2">
        <v>93920</v>
      </c>
      <c r="B472">
        <v>0.87396238284571259</v>
      </c>
      <c r="C472" s="15">
        <f t="shared" si="35"/>
        <v>0.97106931427301402</v>
      </c>
      <c r="D472" s="15">
        <f t="shared" si="36"/>
        <v>100</v>
      </c>
      <c r="E472" s="2">
        <f t="shared" si="37"/>
        <v>95.144653428634925</v>
      </c>
      <c r="F472" s="2">
        <v>5</v>
      </c>
      <c r="G472" s="2">
        <f t="shared" si="38"/>
        <v>0.14465342863493014</v>
      </c>
      <c r="H472" s="2">
        <f t="shared" si="39"/>
        <v>3.4930806725021037</v>
      </c>
    </row>
    <row r="473" spans="1:8" x14ac:dyDescent="0.3">
      <c r="A473" s="2">
        <v>94120</v>
      </c>
      <c r="B473">
        <v>0.85092928653204392</v>
      </c>
      <c r="C473" s="15">
        <f t="shared" si="35"/>
        <v>0.94547698503560429</v>
      </c>
      <c r="D473" s="15">
        <f t="shared" si="36"/>
        <v>100</v>
      </c>
      <c r="E473" s="2">
        <f t="shared" si="37"/>
        <v>95.272615074821985</v>
      </c>
      <c r="F473" s="2">
        <v>5</v>
      </c>
      <c r="G473" s="2">
        <f t="shared" si="38"/>
        <v>0.27261507482197889</v>
      </c>
      <c r="H473" s="2">
        <f t="shared" si="39"/>
        <v>2.8607046019728708</v>
      </c>
    </row>
    <row r="474" spans="1:8" x14ac:dyDescent="0.3">
      <c r="A474" s="2">
        <v>94320</v>
      </c>
      <c r="B474">
        <v>0.85099753545709989</v>
      </c>
      <c r="C474" s="15">
        <f t="shared" si="35"/>
        <v>0.94555281717455542</v>
      </c>
      <c r="D474" s="15">
        <f t="shared" si="36"/>
        <v>100</v>
      </c>
      <c r="E474" s="2">
        <f t="shared" si="37"/>
        <v>95.272235914127222</v>
      </c>
      <c r="F474" s="2">
        <v>5</v>
      </c>
      <c r="G474" s="2">
        <f t="shared" si="38"/>
        <v>0.27223591412722303</v>
      </c>
      <c r="H474" s="2">
        <f t="shared" si="39"/>
        <v>2.862092418375985</v>
      </c>
    </row>
    <row r="475" spans="1:8" x14ac:dyDescent="0.3">
      <c r="A475" s="2">
        <v>94520</v>
      </c>
      <c r="B475">
        <v>0.89652754549621538</v>
      </c>
      <c r="C475" s="15">
        <f t="shared" si="35"/>
        <v>0.99614171721801703</v>
      </c>
      <c r="D475" s="15">
        <f t="shared" si="36"/>
        <v>100</v>
      </c>
      <c r="E475" s="2">
        <f t="shared" si="37"/>
        <v>95.019291413909912</v>
      </c>
      <c r="F475" s="2">
        <v>5</v>
      </c>
      <c r="G475" s="2">
        <f t="shared" si="38"/>
        <v>1.9291413909915178E-2</v>
      </c>
      <c r="H475" s="2">
        <f t="shared" si="39"/>
        <v>5.506442822137501</v>
      </c>
    </row>
    <row r="476" spans="1:8" x14ac:dyDescent="0.3">
      <c r="A476" s="2">
        <v>94720</v>
      </c>
      <c r="B476">
        <v>0.89305826902108143</v>
      </c>
      <c r="C476" s="15">
        <f t="shared" si="35"/>
        <v>0.99228696557897933</v>
      </c>
      <c r="D476" s="15">
        <f t="shared" si="36"/>
        <v>100</v>
      </c>
      <c r="E476" s="2">
        <f t="shared" si="37"/>
        <v>95.038565172105109</v>
      </c>
      <c r="F476" s="2">
        <v>5</v>
      </c>
      <c r="G476" s="2">
        <f t="shared" si="38"/>
        <v>3.8565172105103684E-2</v>
      </c>
      <c r="H476" s="2">
        <f t="shared" si="39"/>
        <v>4.8139561717297026</v>
      </c>
    </row>
    <row r="477" spans="1:8" x14ac:dyDescent="0.3">
      <c r="A477" s="2">
        <v>94920</v>
      </c>
      <c r="B477">
        <v>0.87027484643250907</v>
      </c>
      <c r="C477" s="15">
        <f t="shared" si="35"/>
        <v>0.96697205159167676</v>
      </c>
      <c r="D477" s="15">
        <f t="shared" si="36"/>
        <v>100</v>
      </c>
      <c r="E477" s="2">
        <f t="shared" si="37"/>
        <v>95.165139742041617</v>
      </c>
      <c r="F477" s="2">
        <v>5</v>
      </c>
      <c r="G477" s="2">
        <f t="shared" si="38"/>
        <v>0.16513974204161652</v>
      </c>
      <c r="H477" s="2">
        <f t="shared" si="39"/>
        <v>3.3608446640559602</v>
      </c>
    </row>
    <row r="478" spans="1:8" x14ac:dyDescent="0.3">
      <c r="A478" s="2">
        <v>95120</v>
      </c>
      <c r="B478">
        <v>0.85826346207655124</v>
      </c>
      <c r="C478" s="15">
        <f t="shared" si="35"/>
        <v>0.95362606897394575</v>
      </c>
      <c r="D478" s="15">
        <f t="shared" si="36"/>
        <v>100</v>
      </c>
      <c r="E478" s="2">
        <f t="shared" si="37"/>
        <v>95.231869655130268</v>
      </c>
      <c r="F478" s="2">
        <v>5</v>
      </c>
      <c r="G478" s="2">
        <f t="shared" si="38"/>
        <v>0.23186965513027147</v>
      </c>
      <c r="H478" s="2">
        <f t="shared" si="39"/>
        <v>3.0221622740441427</v>
      </c>
    </row>
    <row r="479" spans="1:8" x14ac:dyDescent="0.3">
      <c r="A479" s="2">
        <v>95320</v>
      </c>
      <c r="B479">
        <v>0.86121580122836394</v>
      </c>
      <c r="C479" s="15">
        <f t="shared" si="35"/>
        <v>0.95690644580929329</v>
      </c>
      <c r="D479" s="15">
        <f t="shared" si="36"/>
        <v>100</v>
      </c>
      <c r="E479" s="2">
        <f t="shared" si="37"/>
        <v>95.215467770953538</v>
      </c>
      <c r="F479" s="2">
        <v>5</v>
      </c>
      <c r="G479" s="2">
        <f t="shared" si="38"/>
        <v>0.21546777095353331</v>
      </c>
      <c r="H479" s="2">
        <f t="shared" si="39"/>
        <v>3.0953540669938286</v>
      </c>
    </row>
    <row r="480" spans="1:8" x14ac:dyDescent="0.3">
      <c r="A480" s="2">
        <v>95520</v>
      </c>
      <c r="B480">
        <v>0.88684445578665305</v>
      </c>
      <c r="C480" s="15">
        <f t="shared" si="35"/>
        <v>0.98538272865183674</v>
      </c>
      <c r="D480" s="15">
        <f t="shared" si="36"/>
        <v>100</v>
      </c>
      <c r="E480" s="2">
        <f t="shared" si="37"/>
        <v>95.073086356740816</v>
      </c>
      <c r="F480" s="2">
        <v>5</v>
      </c>
      <c r="G480" s="2">
        <f t="shared" si="38"/>
        <v>7.3086356740816427E-2</v>
      </c>
      <c r="H480" s="2">
        <f>LN((F480*E480)/(D480*G480))</f>
        <v>4.1750272202728427</v>
      </c>
    </row>
    <row r="481" spans="1:8" x14ac:dyDescent="0.3">
      <c r="A481" s="2">
        <v>95720</v>
      </c>
      <c r="B481">
        <v>0.84612917893124651</v>
      </c>
      <c r="C481" s="15">
        <f t="shared" si="35"/>
        <v>0.94014353214582946</v>
      </c>
      <c r="D481" s="15">
        <f t="shared" si="36"/>
        <v>100</v>
      </c>
      <c r="E481" s="2">
        <f t="shared" si="37"/>
        <v>95.29928233927086</v>
      </c>
      <c r="F481" s="2">
        <v>5</v>
      </c>
      <c r="G481" s="2">
        <f t="shared" si="38"/>
        <v>0.29928233927085302</v>
      </c>
      <c r="H481" s="2">
        <f t="shared" si="39"/>
        <v>2.7676578791791022</v>
      </c>
    </row>
    <row r="482" spans="1:8" x14ac:dyDescent="0.3">
      <c r="A482" s="2">
        <v>95920</v>
      </c>
      <c r="B482">
        <v>0.8342282009284655</v>
      </c>
      <c r="C482" s="15">
        <f t="shared" si="35"/>
        <v>0.92692022325385048</v>
      </c>
      <c r="D482" s="15">
        <f t="shared" si="36"/>
        <v>100</v>
      </c>
      <c r="E482" s="2">
        <f t="shared" si="37"/>
        <v>95.365398883730748</v>
      </c>
      <c r="F482" s="2">
        <v>5</v>
      </c>
      <c r="G482" s="2">
        <f t="shared" si="38"/>
        <v>0.36539888373074803</v>
      </c>
      <c r="H482" s="2">
        <f t="shared" si="39"/>
        <v>2.5687492339383269</v>
      </c>
    </row>
    <row r="483" spans="1:8" x14ac:dyDescent="0.3">
      <c r="A483" s="2">
        <v>96120</v>
      </c>
      <c r="B483">
        <v>0.86177459317611815</v>
      </c>
      <c r="C483" s="15">
        <f t="shared" si="35"/>
        <v>0.95752732575124233</v>
      </c>
      <c r="D483" s="15">
        <f t="shared" si="36"/>
        <v>100</v>
      </c>
      <c r="E483" s="2">
        <f t="shared" si="37"/>
        <v>95.212363371243782</v>
      </c>
      <c r="F483" s="2">
        <v>5</v>
      </c>
      <c r="G483" s="2">
        <f t="shared" si="38"/>
        <v>0.21236337124378846</v>
      </c>
      <c r="H483" s="2">
        <f t="shared" si="39"/>
        <v>3.1098339834134032</v>
      </c>
    </row>
    <row r="484" spans="1:8" x14ac:dyDescent="0.3">
      <c r="A484" s="2">
        <v>96320</v>
      </c>
      <c r="B484">
        <v>0.85236149140763184</v>
      </c>
      <c r="C484" s="15">
        <f t="shared" si="35"/>
        <v>0.9470683237862576</v>
      </c>
      <c r="D484" s="15">
        <f t="shared" si="36"/>
        <v>100</v>
      </c>
      <c r="E484" s="2">
        <f t="shared" si="37"/>
        <v>95.264658381068713</v>
      </c>
      <c r="F484" s="2">
        <v>5</v>
      </c>
      <c r="G484" s="2">
        <f t="shared" si="38"/>
        <v>0.26465838106871153</v>
      </c>
      <c r="H484" s="2">
        <f t="shared" si="39"/>
        <v>2.8902420350557616</v>
      </c>
    </row>
    <row r="485" spans="1:8" x14ac:dyDescent="0.3">
      <c r="A485" s="2">
        <v>96520</v>
      </c>
      <c r="B485">
        <v>0.87557369709793675</v>
      </c>
      <c r="C485" s="15">
        <f t="shared" si="35"/>
        <v>0.97285966344215191</v>
      </c>
      <c r="D485" s="15">
        <f t="shared" si="36"/>
        <v>100</v>
      </c>
      <c r="E485" s="2">
        <f t="shared" si="37"/>
        <v>95.135701682789247</v>
      </c>
      <c r="F485" s="2">
        <v>5</v>
      </c>
      <c r="G485" s="2">
        <f t="shared" si="38"/>
        <v>0.13570168278924033</v>
      </c>
      <c r="H485" s="2">
        <f t="shared" si="39"/>
        <v>3.5568683489777944</v>
      </c>
    </row>
    <row r="486" spans="1:8" x14ac:dyDescent="0.3">
      <c r="A486" s="2">
        <v>96720</v>
      </c>
      <c r="B486">
        <v>0.84029640067773381</v>
      </c>
      <c r="C486" s="15">
        <f t="shared" si="35"/>
        <v>0.93366266741970416</v>
      </c>
      <c r="D486" s="15">
        <f t="shared" si="36"/>
        <v>100</v>
      </c>
      <c r="E486" s="2">
        <f t="shared" si="37"/>
        <v>95.331686662901475</v>
      </c>
      <c r="F486" s="2">
        <v>5</v>
      </c>
      <c r="G486" s="2">
        <f t="shared" si="38"/>
        <v>0.33168666290147897</v>
      </c>
      <c r="H486" s="2">
        <f t="shared" si="39"/>
        <v>2.6651945178356273</v>
      </c>
    </row>
    <row r="487" spans="1:8" x14ac:dyDescent="0.3">
      <c r="A487" s="2">
        <v>96920</v>
      </c>
      <c r="B487">
        <v>0.88449249081462367</v>
      </c>
      <c r="C487" s="15">
        <f t="shared" si="35"/>
        <v>0.98276943423847074</v>
      </c>
      <c r="D487" s="15">
        <f t="shared" si="36"/>
        <v>100</v>
      </c>
      <c r="E487" s="2">
        <f t="shared" si="37"/>
        <v>95.086152828807641</v>
      </c>
      <c r="F487" s="2">
        <v>5</v>
      </c>
      <c r="G487" s="2">
        <f t="shared" si="38"/>
        <v>8.6152828807646742E-2</v>
      </c>
      <c r="H487" s="2">
        <f t="shared" si="39"/>
        <v>4.0106835596757957</v>
      </c>
    </row>
    <row r="488" spans="1:8" x14ac:dyDescent="0.3">
      <c r="A488" s="2">
        <v>97120</v>
      </c>
      <c r="B488">
        <v>0.84788186549687683</v>
      </c>
      <c r="C488" s="15">
        <f t="shared" si="35"/>
        <v>0.9420909616631965</v>
      </c>
      <c r="D488" s="15">
        <f t="shared" si="36"/>
        <v>100</v>
      </c>
      <c r="E488" s="2">
        <f t="shared" si="37"/>
        <v>95.289545191684013</v>
      </c>
      <c r="F488" s="2">
        <v>5</v>
      </c>
      <c r="G488" s="2">
        <f t="shared" si="38"/>
        <v>0.28954519168401749</v>
      </c>
      <c r="H488" s="2">
        <f t="shared" si="39"/>
        <v>2.8006317185249743</v>
      </c>
    </row>
    <row r="489" spans="1:8" x14ac:dyDescent="0.3">
      <c r="A489" s="2">
        <v>97320</v>
      </c>
      <c r="B489">
        <v>0.87509047463240019</v>
      </c>
      <c r="C489" s="15">
        <f t="shared" si="35"/>
        <v>0.97232274959155574</v>
      </c>
      <c r="D489" s="15">
        <f t="shared" si="36"/>
        <v>100</v>
      </c>
      <c r="E489" s="2">
        <f t="shared" si="37"/>
        <v>95.138386252042224</v>
      </c>
      <c r="F489" s="2">
        <v>5</v>
      </c>
      <c r="G489" s="2">
        <f t="shared" si="38"/>
        <v>0.13838625204222144</v>
      </c>
      <c r="H489" s="2">
        <f t="shared" si="39"/>
        <v>3.537306831169714</v>
      </c>
    </row>
    <row r="490" spans="1:8" x14ac:dyDescent="0.3">
      <c r="A490" s="2">
        <v>97520</v>
      </c>
      <c r="B490">
        <v>0.86724952191520888</v>
      </c>
      <c r="C490" s="15">
        <f t="shared" si="35"/>
        <v>0.96361057990578758</v>
      </c>
      <c r="D490" s="15">
        <f t="shared" si="36"/>
        <v>100</v>
      </c>
      <c r="E490" s="2">
        <f t="shared" si="37"/>
        <v>95.181947100471064</v>
      </c>
      <c r="F490" s="2">
        <v>5</v>
      </c>
      <c r="G490" s="2">
        <f t="shared" si="38"/>
        <v>0.18194710047106177</v>
      </c>
      <c r="H490" s="2">
        <f t="shared" si="39"/>
        <v>3.2640973098700781</v>
      </c>
    </row>
    <row r="491" spans="1:8" x14ac:dyDescent="0.3">
      <c r="A491" s="2">
        <v>97720</v>
      </c>
      <c r="B491">
        <v>0.87096613867586459</v>
      </c>
      <c r="C491" s="15">
        <f t="shared" si="35"/>
        <v>0.96774015408429392</v>
      </c>
      <c r="D491" s="15">
        <f t="shared" si="36"/>
        <v>100</v>
      </c>
      <c r="E491" s="2">
        <f t="shared" si="37"/>
        <v>95.161299229578532</v>
      </c>
      <c r="F491" s="2">
        <v>5</v>
      </c>
      <c r="G491" s="2">
        <f t="shared" si="38"/>
        <v>0.16129922957853005</v>
      </c>
      <c r="H491" s="2">
        <f t="shared" si="39"/>
        <v>3.3843351350825994</v>
      </c>
    </row>
    <row r="492" spans="1:8" x14ac:dyDescent="0.3">
      <c r="A492" s="2">
        <v>97920</v>
      </c>
      <c r="B492">
        <v>0.84906113504345337</v>
      </c>
      <c r="C492" s="15">
        <f t="shared" si="35"/>
        <v>0.9434012611593926</v>
      </c>
      <c r="D492" s="15">
        <f t="shared" si="36"/>
        <v>100</v>
      </c>
      <c r="E492" s="2">
        <f t="shared" si="37"/>
        <v>95.282993694203043</v>
      </c>
      <c r="F492" s="2">
        <v>5</v>
      </c>
      <c r="G492" s="2">
        <f t="shared" si="38"/>
        <v>0.28299369420303666</v>
      </c>
      <c r="H492" s="2">
        <f t="shared" si="39"/>
        <v>2.823449734519019</v>
      </c>
    </row>
    <row r="493" spans="1:8" x14ac:dyDescent="0.3">
      <c r="A493" s="2">
        <v>98120</v>
      </c>
      <c r="B493">
        <v>0.86030214005749261</v>
      </c>
      <c r="C493" s="15">
        <f t="shared" si="35"/>
        <v>0.95589126673054736</v>
      </c>
      <c r="D493" s="15">
        <f t="shared" si="36"/>
        <v>100</v>
      </c>
      <c r="E493" s="2">
        <f t="shared" si="37"/>
        <v>95.220543666347268</v>
      </c>
      <c r="F493" s="2">
        <v>5</v>
      </c>
      <c r="G493" s="2">
        <f t="shared" si="38"/>
        <v>0.22054366634726286</v>
      </c>
      <c r="H493" s="2">
        <f t="shared" si="39"/>
        <v>3.0721230101578749</v>
      </c>
    </row>
    <row r="494" spans="1:8" x14ac:dyDescent="0.3">
      <c r="A494" s="2">
        <v>98320</v>
      </c>
      <c r="B494">
        <v>0.87663075281401681</v>
      </c>
      <c r="C494" s="15">
        <f t="shared" si="35"/>
        <v>0.974034169793352</v>
      </c>
      <c r="D494" s="15">
        <f t="shared" si="36"/>
        <v>100</v>
      </c>
      <c r="E494" s="2">
        <f t="shared" si="37"/>
        <v>95.129829151033235</v>
      </c>
      <c r="F494" s="2">
        <v>5</v>
      </c>
      <c r="G494" s="2">
        <f t="shared" si="38"/>
        <v>0.12982915103324011</v>
      </c>
      <c r="H494" s="2">
        <f t="shared" si="39"/>
        <v>3.6010462234061817</v>
      </c>
    </row>
    <row r="495" spans="1:8" x14ac:dyDescent="0.3">
      <c r="A495" s="2">
        <v>98520</v>
      </c>
      <c r="B495">
        <v>0.86233009472028865</v>
      </c>
      <c r="C495" s="15">
        <f t="shared" si="35"/>
        <v>0.95814454968920959</v>
      </c>
      <c r="D495" s="15">
        <f t="shared" si="36"/>
        <v>100</v>
      </c>
      <c r="E495" s="2">
        <f t="shared" si="37"/>
        <v>95.209277251553956</v>
      </c>
      <c r="F495" s="2">
        <v>5</v>
      </c>
      <c r="G495" s="2">
        <f t="shared" si="38"/>
        <v>0.20927725155395205</v>
      </c>
      <c r="H495" s="2">
        <f t="shared" si="39"/>
        <v>3.1244404572815694</v>
      </c>
    </row>
    <row r="496" spans="1:8" x14ac:dyDescent="0.3">
      <c r="A496" s="2">
        <v>98720</v>
      </c>
      <c r="B496">
        <v>0.8516273811238928</v>
      </c>
      <c r="C496" s="15">
        <f t="shared" si="35"/>
        <v>0.94625264569321421</v>
      </c>
      <c r="D496" s="15">
        <f t="shared" si="36"/>
        <v>100</v>
      </c>
      <c r="E496" s="2">
        <f t="shared" si="37"/>
        <v>95.268736771533924</v>
      </c>
      <c r="F496" s="2">
        <v>5</v>
      </c>
      <c r="G496" s="2">
        <f t="shared" si="38"/>
        <v>0.26873677153392883</v>
      </c>
      <c r="H496" s="2">
        <f t="shared" si="39"/>
        <v>2.874992355570865</v>
      </c>
    </row>
    <row r="497" spans="1:8" x14ac:dyDescent="0.3">
      <c r="A497" s="2">
        <v>98920</v>
      </c>
      <c r="B497">
        <v>0.88265186207783775</v>
      </c>
      <c r="C497" s="15">
        <f t="shared" si="35"/>
        <v>0.98072429119759752</v>
      </c>
      <c r="D497" s="15">
        <f t="shared" si="36"/>
        <v>100</v>
      </c>
      <c r="E497" s="2">
        <f t="shared" si="37"/>
        <v>95.096378544012012</v>
      </c>
      <c r="F497" s="2">
        <v>5</v>
      </c>
      <c r="G497" s="2">
        <f t="shared" si="38"/>
        <v>9.6378544012011957E-2</v>
      </c>
      <c r="H497" s="2">
        <f t="shared" si="39"/>
        <v>3.8986302893957392</v>
      </c>
    </row>
    <row r="498" spans="1:8" x14ac:dyDescent="0.3">
      <c r="A498" s="2">
        <v>99120</v>
      </c>
      <c r="B498">
        <v>0.86959413198133972</v>
      </c>
      <c r="C498" s="15">
        <f t="shared" si="35"/>
        <v>0.96621570220148856</v>
      </c>
      <c r="D498" s="15">
        <f t="shared" si="36"/>
        <v>100</v>
      </c>
      <c r="E498" s="2">
        <f t="shared" si="37"/>
        <v>95.168921488992552</v>
      </c>
      <c r="F498" s="2">
        <v>5</v>
      </c>
      <c r="G498" s="2">
        <f t="shared" si="38"/>
        <v>0.16892148899255766</v>
      </c>
      <c r="H498" s="2">
        <f t="shared" si="39"/>
        <v>3.3382423941734727</v>
      </c>
    </row>
    <row r="499" spans="1:8" x14ac:dyDescent="0.3">
      <c r="A499" s="2">
        <v>99320</v>
      </c>
      <c r="B499">
        <v>0.88049141532678243</v>
      </c>
      <c r="C499" s="15">
        <f t="shared" si="35"/>
        <v>0.97832379480753606</v>
      </c>
      <c r="D499" s="15">
        <f t="shared" si="36"/>
        <v>100</v>
      </c>
      <c r="E499" s="2">
        <f t="shared" si="37"/>
        <v>95.108381025962316</v>
      </c>
      <c r="F499" s="2">
        <v>5</v>
      </c>
      <c r="G499" s="2">
        <f t="shared" si="38"/>
        <v>0.10838102596231991</v>
      </c>
      <c r="H499" s="2">
        <f t="shared" si="39"/>
        <v>3.7813870632186446</v>
      </c>
    </row>
    <row r="500" spans="1:8" x14ac:dyDescent="0.3">
      <c r="A500" s="2">
        <v>99520</v>
      </c>
      <c r="B500">
        <v>0.90466553574794395</v>
      </c>
      <c r="C500" s="15">
        <f t="shared" si="35"/>
        <v>1.0051839286088267</v>
      </c>
      <c r="D500" s="15">
        <f t="shared" si="36"/>
        <v>100</v>
      </c>
      <c r="E500" s="2">
        <f t="shared" si="37"/>
        <v>94.974080356955866</v>
      </c>
      <c r="F500" s="2">
        <v>5</v>
      </c>
      <c r="G500" s="2">
        <f t="shared" si="38"/>
        <v>-2.5919643044133522E-2</v>
      </c>
      <c r="H500" s="2" t="e">
        <f t="shared" si="39"/>
        <v>#NUM!</v>
      </c>
    </row>
    <row r="501" spans="1:8" x14ac:dyDescent="0.3">
      <c r="A501" s="2">
        <v>99720</v>
      </c>
      <c r="B501">
        <v>0.88378574950088595</v>
      </c>
      <c r="C501" s="15">
        <f t="shared" si="35"/>
        <v>0.98198416611209549</v>
      </c>
      <c r="D501" s="15">
        <f t="shared" si="36"/>
        <v>100</v>
      </c>
      <c r="E501" s="2">
        <f t="shared" si="37"/>
        <v>95.09007916943952</v>
      </c>
      <c r="F501" s="2">
        <v>5</v>
      </c>
      <c r="G501" s="2">
        <f t="shared" si="38"/>
        <v>9.0079169439522211E-2</v>
      </c>
      <c r="H501" s="2">
        <f t="shared" si="39"/>
        <v>3.9661587054580179</v>
      </c>
    </row>
    <row r="502" spans="1:8" x14ac:dyDescent="0.3">
      <c r="A502" s="2">
        <v>99920</v>
      </c>
      <c r="B502">
        <v>0.86006583523556679</v>
      </c>
      <c r="C502" s="15">
        <f t="shared" si="35"/>
        <v>0.95562870581729642</v>
      </c>
      <c r="D502" s="15">
        <f t="shared" si="36"/>
        <v>100</v>
      </c>
      <c r="E502" s="2">
        <f t="shared" si="37"/>
        <v>95.221856470913522</v>
      </c>
      <c r="F502" s="2">
        <v>5</v>
      </c>
      <c r="G502" s="2">
        <f t="shared" si="38"/>
        <v>0.22185647091351779</v>
      </c>
      <c r="H502" s="2">
        <f t="shared" si="39"/>
        <v>3.0662018602867001</v>
      </c>
    </row>
    <row r="503" spans="1:8" x14ac:dyDescent="0.3">
      <c r="A503" s="2">
        <v>100120</v>
      </c>
      <c r="B503">
        <v>0.85629428425051479</v>
      </c>
      <c r="C503" s="15">
        <f t="shared" si="35"/>
        <v>0.95143809361168308</v>
      </c>
      <c r="D503" s="15">
        <f t="shared" si="36"/>
        <v>100</v>
      </c>
      <c r="E503" s="2">
        <f t="shared" si="37"/>
        <v>95.242809531941589</v>
      </c>
      <c r="F503" s="2">
        <v>5</v>
      </c>
      <c r="G503" s="2">
        <f t="shared" si="38"/>
        <v>0.24280953194158439</v>
      </c>
      <c r="H503" s="2">
        <f t="shared" si="39"/>
        <v>2.9761752092838489</v>
      </c>
    </row>
    <row r="504" spans="1:8" x14ac:dyDescent="0.3">
      <c r="A504" s="2">
        <v>100320</v>
      </c>
      <c r="B504">
        <v>0.88175870435015125</v>
      </c>
      <c r="C504" s="15">
        <f t="shared" si="35"/>
        <v>0.97973189372239022</v>
      </c>
      <c r="D504" s="15">
        <f t="shared" si="36"/>
        <v>100</v>
      </c>
      <c r="E504" s="2">
        <f t="shared" si="37"/>
        <v>95.101340531388047</v>
      </c>
      <c r="F504" s="2">
        <v>5</v>
      </c>
      <c r="G504" s="2">
        <f t="shared" si="38"/>
        <v>0.10134053138804866</v>
      </c>
      <c r="H504" s="2">
        <f t="shared" si="39"/>
        <v>3.8484796272488966</v>
      </c>
    </row>
    <row r="505" spans="1:8" x14ac:dyDescent="0.3">
      <c r="A505" s="2">
        <v>100520</v>
      </c>
      <c r="B505">
        <v>0.86435159795822647</v>
      </c>
      <c r="C505" s="15">
        <f t="shared" si="35"/>
        <v>0.96039066439802934</v>
      </c>
      <c r="D505" s="15">
        <f t="shared" si="36"/>
        <v>100</v>
      </c>
      <c r="E505" s="2">
        <f t="shared" si="37"/>
        <v>95.19804667800986</v>
      </c>
      <c r="F505" s="2">
        <v>5</v>
      </c>
      <c r="G505" s="2">
        <f t="shared" si="38"/>
        <v>0.19804667800985332</v>
      </c>
      <c r="H505" s="2">
        <f t="shared" si="39"/>
        <v>3.1794796784918691</v>
      </c>
    </row>
    <row r="506" spans="1:8" x14ac:dyDescent="0.3">
      <c r="A506" s="2">
        <v>100720</v>
      </c>
      <c r="B506">
        <v>0.8805654333323536</v>
      </c>
      <c r="C506" s="15">
        <f t="shared" si="35"/>
        <v>0.97840603703594842</v>
      </c>
      <c r="D506" s="15">
        <f t="shared" si="36"/>
        <v>100</v>
      </c>
      <c r="E506" s="2">
        <f t="shared" si="37"/>
        <v>95.107969814820251</v>
      </c>
      <c r="F506" s="2">
        <v>5</v>
      </c>
      <c r="G506" s="2">
        <f t="shared" si="38"/>
        <v>0.10796981482025814</v>
      </c>
      <c r="H506" s="2">
        <f t="shared" si="39"/>
        <v>3.7851840803864052</v>
      </c>
    </row>
    <row r="507" spans="1:8" x14ac:dyDescent="0.3">
      <c r="A507" s="2">
        <v>100920</v>
      </c>
      <c r="B507">
        <v>0.83290211036559791</v>
      </c>
      <c r="C507" s="15">
        <f t="shared" si="35"/>
        <v>0.92544678929510882</v>
      </c>
      <c r="D507" s="15">
        <f t="shared" si="36"/>
        <v>100</v>
      </c>
      <c r="E507" s="2">
        <f t="shared" si="37"/>
        <v>95.372766053524458</v>
      </c>
      <c r="F507" s="2">
        <v>5</v>
      </c>
      <c r="G507" s="2">
        <f t="shared" si="38"/>
        <v>0.37276605352445635</v>
      </c>
      <c r="H507" s="2">
        <f t="shared" si="39"/>
        <v>2.5488650514678461</v>
      </c>
    </row>
    <row r="508" spans="1:8" x14ac:dyDescent="0.3">
      <c r="A508" s="2">
        <v>101120</v>
      </c>
      <c r="B508">
        <v>0.87786769619125404</v>
      </c>
      <c r="C508" s="15">
        <f t="shared" si="35"/>
        <v>0.97540855132361559</v>
      </c>
      <c r="D508" s="15">
        <f t="shared" si="36"/>
        <v>100</v>
      </c>
      <c r="E508" s="2">
        <f t="shared" si="37"/>
        <v>95.122957243381919</v>
      </c>
      <c r="F508" s="2">
        <v>5</v>
      </c>
      <c r="G508" s="2">
        <f t="shared" si="38"/>
        <v>0.12295724338192215</v>
      </c>
      <c r="H508" s="2">
        <f t="shared" si="39"/>
        <v>3.6553566667747495</v>
      </c>
    </row>
    <row r="509" spans="1:8" x14ac:dyDescent="0.3">
      <c r="A509" s="2">
        <v>101320</v>
      </c>
      <c r="B509">
        <v>0.87833469680946585</v>
      </c>
      <c r="C509" s="15">
        <f t="shared" si="35"/>
        <v>0.97592744089940653</v>
      </c>
      <c r="D509" s="15">
        <f t="shared" si="36"/>
        <v>100</v>
      </c>
      <c r="E509" s="2">
        <f t="shared" si="37"/>
        <v>95.12036279550297</v>
      </c>
      <c r="F509" s="2">
        <v>5</v>
      </c>
      <c r="G509" s="2">
        <f t="shared" si="38"/>
        <v>0.12036279550296758</v>
      </c>
      <c r="H509" s="2">
        <f t="shared" si="39"/>
        <v>3.6766555942139965</v>
      </c>
    </row>
    <row r="510" spans="1:8" x14ac:dyDescent="0.3">
      <c r="A510" s="2">
        <v>101520</v>
      </c>
      <c r="B510">
        <v>0.86559817740005918</v>
      </c>
      <c r="C510" s="15">
        <f t="shared" si="35"/>
        <v>0.96177575266673243</v>
      </c>
      <c r="D510" s="15">
        <f t="shared" si="36"/>
        <v>100</v>
      </c>
      <c r="E510" s="2">
        <f t="shared" si="37"/>
        <v>95.191121236666334</v>
      </c>
      <c r="F510" s="2">
        <v>5</v>
      </c>
      <c r="G510" s="2">
        <f t="shared" si="38"/>
        <v>0.19112123666633796</v>
      </c>
      <c r="H510" s="2">
        <f t="shared" si="39"/>
        <v>3.2150017049311739</v>
      </c>
    </row>
    <row r="511" spans="1:8" x14ac:dyDescent="0.3">
      <c r="A511" s="2">
        <v>101720</v>
      </c>
      <c r="B511">
        <v>0.87864372893291276</v>
      </c>
      <c r="C511" s="15">
        <f t="shared" si="35"/>
        <v>0.97627080992545856</v>
      </c>
      <c r="D511" s="15">
        <f t="shared" si="36"/>
        <v>100</v>
      </c>
      <c r="E511" s="2">
        <f t="shared" si="37"/>
        <v>95.118645950372709</v>
      </c>
      <c r="F511" s="2">
        <v>5</v>
      </c>
      <c r="G511" s="2">
        <f t="shared" si="38"/>
        <v>0.11864595037270753</v>
      </c>
      <c r="H511" s="2">
        <f t="shared" si="39"/>
        <v>3.6910041711036996</v>
      </c>
    </row>
    <row r="512" spans="1:8" x14ac:dyDescent="0.3">
      <c r="A512" s="2">
        <v>101920</v>
      </c>
      <c r="B512">
        <v>0.86113228802983444</v>
      </c>
      <c r="C512" s="15">
        <f t="shared" si="35"/>
        <v>0.95681365336648272</v>
      </c>
      <c r="D512" s="15">
        <f t="shared" si="36"/>
        <v>100</v>
      </c>
      <c r="E512" s="2">
        <f t="shared" si="37"/>
        <v>95.215931733167594</v>
      </c>
      <c r="F512" s="2">
        <v>5</v>
      </c>
      <c r="G512" s="2">
        <f t="shared" si="38"/>
        <v>0.21593173316758651</v>
      </c>
      <c r="H512" s="2">
        <f t="shared" si="39"/>
        <v>3.0932079757825801</v>
      </c>
    </row>
    <row r="513" spans="1:8" x14ac:dyDescent="0.3">
      <c r="A513" s="2">
        <v>102120</v>
      </c>
      <c r="B513">
        <v>0.89017172892508911</v>
      </c>
      <c r="C513" s="15">
        <f t="shared" si="35"/>
        <v>0.98907969880565449</v>
      </c>
      <c r="D513" s="15">
        <f t="shared" si="36"/>
        <v>100</v>
      </c>
      <c r="E513" s="2">
        <f t="shared" si="37"/>
        <v>95.054601505971732</v>
      </c>
      <c r="F513" s="2">
        <v>5</v>
      </c>
      <c r="G513" s="2">
        <f t="shared" si="38"/>
        <v>5.4601505971727526E-2</v>
      </c>
      <c r="H513" s="2">
        <f t="shared" si="39"/>
        <v>4.4664130203457999</v>
      </c>
    </row>
    <row r="514" spans="1:8" x14ac:dyDescent="0.3">
      <c r="A514" s="2">
        <v>102320</v>
      </c>
      <c r="B514">
        <v>0.86942469936253952</v>
      </c>
      <c r="C514" s="15">
        <f t="shared" si="35"/>
        <v>0.96602744373615501</v>
      </c>
      <c r="D514" s="15">
        <f t="shared" si="36"/>
        <v>100</v>
      </c>
      <c r="E514" s="2">
        <f t="shared" si="37"/>
        <v>95.169862781319225</v>
      </c>
      <c r="F514" s="2">
        <v>5</v>
      </c>
      <c r="G514" s="2">
        <f t="shared" si="38"/>
        <v>0.16986278131922461</v>
      </c>
      <c r="H514" s="2">
        <f t="shared" si="39"/>
        <v>3.3326953872805518</v>
      </c>
    </row>
    <row r="515" spans="1:8" x14ac:dyDescent="0.3">
      <c r="A515" s="2">
        <v>102520</v>
      </c>
      <c r="B515">
        <v>0.8483281744277017</v>
      </c>
      <c r="C515" s="15">
        <f t="shared" ref="C515:C578" si="40">B515/$J$27</f>
        <v>0.94258686047522411</v>
      </c>
      <c r="D515" s="15">
        <f t="shared" ref="D515:D578" si="41">$J$28</f>
        <v>100</v>
      </c>
      <c r="E515" s="2">
        <f t="shared" si="37"/>
        <v>95.287065697623873</v>
      </c>
      <c r="F515" s="2">
        <v>5</v>
      </c>
      <c r="G515" s="2">
        <f t="shared" si="38"/>
        <v>0.28706569762387968</v>
      </c>
      <c r="H515" s="2">
        <f t="shared" si="39"/>
        <v>2.8092059837767414</v>
      </c>
    </row>
    <row r="516" spans="1:8" x14ac:dyDescent="0.3">
      <c r="A516" s="2">
        <v>102720</v>
      </c>
      <c r="B516">
        <v>0.87777668130458386</v>
      </c>
      <c r="C516" s="15">
        <f t="shared" si="40"/>
        <v>0.97530742367175982</v>
      </c>
      <c r="D516" s="15">
        <f t="shared" si="41"/>
        <v>100</v>
      </c>
      <c r="E516" s="2">
        <f t="shared" ref="E516:E579" si="42">D516-(F516*C516)</f>
        <v>95.123462881641203</v>
      </c>
      <c r="F516" s="2">
        <v>5</v>
      </c>
      <c r="G516" s="2">
        <f t="shared" ref="G516:G579" si="43">F516-(F516*C516)</f>
        <v>0.12346288164120089</v>
      </c>
      <c r="H516" s="2">
        <f t="shared" ref="H516:H579" si="44">LN((F516*E516)/(D516*G516))</f>
        <v>3.6512581051677109</v>
      </c>
    </row>
    <row r="517" spans="1:8" x14ac:dyDescent="0.3">
      <c r="A517" s="2">
        <v>102920</v>
      </c>
      <c r="B517">
        <v>0.86538063400435983</v>
      </c>
      <c r="C517" s="15">
        <f t="shared" si="40"/>
        <v>0.96153403778262203</v>
      </c>
      <c r="D517" s="15">
        <f t="shared" si="41"/>
        <v>100</v>
      </c>
      <c r="E517" s="2">
        <f t="shared" si="42"/>
        <v>95.192329811086893</v>
      </c>
      <c r="F517" s="2">
        <v>5</v>
      </c>
      <c r="G517" s="2">
        <f t="shared" si="43"/>
        <v>0.19232981108689007</v>
      </c>
      <c r="H517" s="2">
        <f t="shared" si="44"/>
        <v>3.2087107103357595</v>
      </c>
    </row>
    <row r="518" spans="1:8" x14ac:dyDescent="0.3">
      <c r="A518" s="2">
        <v>103120</v>
      </c>
      <c r="B518">
        <v>0.86606027957688614</v>
      </c>
      <c r="C518" s="15">
        <f t="shared" si="40"/>
        <v>0.96228919952987346</v>
      </c>
      <c r="D518" s="15">
        <f t="shared" si="41"/>
        <v>100</v>
      </c>
      <c r="E518" s="2">
        <f t="shared" si="42"/>
        <v>95.188554002350628</v>
      </c>
      <c r="F518" s="2">
        <v>5</v>
      </c>
      <c r="G518" s="2">
        <f t="shared" si="43"/>
        <v>0.18855400235063247</v>
      </c>
      <c r="H518" s="2">
        <f t="shared" si="44"/>
        <v>3.228498258451463</v>
      </c>
    </row>
    <row r="519" spans="1:8" x14ac:dyDescent="0.3">
      <c r="A519" s="2">
        <v>103320</v>
      </c>
      <c r="B519">
        <v>0.88544243768536313</v>
      </c>
      <c r="C519" s="15">
        <f t="shared" si="40"/>
        <v>0.98382493076151456</v>
      </c>
      <c r="D519" s="15">
        <f t="shared" si="41"/>
        <v>100</v>
      </c>
      <c r="E519" s="2">
        <f t="shared" si="42"/>
        <v>95.080875346192428</v>
      </c>
      <c r="F519" s="2">
        <v>5</v>
      </c>
      <c r="G519" s="2">
        <f t="shared" si="43"/>
        <v>8.0875346192427422E-2</v>
      </c>
      <c r="H519" s="2">
        <f t="shared" si="44"/>
        <v>4.073841820897103</v>
      </c>
    </row>
    <row r="520" spans="1:8" x14ac:dyDescent="0.3">
      <c r="A520" s="2">
        <v>103520</v>
      </c>
      <c r="B520">
        <v>0.86033083031923263</v>
      </c>
      <c r="C520" s="15">
        <f t="shared" si="40"/>
        <v>0.95592314479914731</v>
      </c>
      <c r="D520" s="15">
        <f t="shared" si="41"/>
        <v>100</v>
      </c>
      <c r="E520" s="2">
        <f t="shared" si="42"/>
        <v>95.220384276004268</v>
      </c>
      <c r="F520" s="2">
        <v>5</v>
      </c>
      <c r="G520" s="2">
        <f t="shared" si="43"/>
        <v>0.22038427600426314</v>
      </c>
      <c r="H520" s="2">
        <f t="shared" si="44"/>
        <v>3.0728443131108309</v>
      </c>
    </row>
    <row r="521" spans="1:8" x14ac:dyDescent="0.3">
      <c r="A521" s="2">
        <v>103720</v>
      </c>
      <c r="B521">
        <v>0.87264439587886355</v>
      </c>
      <c r="C521" s="15">
        <f t="shared" si="40"/>
        <v>0.96960488430984837</v>
      </c>
      <c r="D521" s="15">
        <f t="shared" si="41"/>
        <v>100</v>
      </c>
      <c r="E521" s="2">
        <f t="shared" si="42"/>
        <v>95.151975578450759</v>
      </c>
      <c r="F521" s="2">
        <v>5</v>
      </c>
      <c r="G521" s="2">
        <f t="shared" si="43"/>
        <v>0.15197557845075771</v>
      </c>
      <c r="H521" s="2">
        <f t="shared" si="44"/>
        <v>3.4437785218834085</v>
      </c>
    </row>
    <row r="522" spans="1:8" x14ac:dyDescent="0.3">
      <c r="A522" s="2">
        <v>103920</v>
      </c>
      <c r="B522">
        <v>0.87140984504617314</v>
      </c>
      <c r="C522" s="15">
        <f t="shared" si="40"/>
        <v>0.96823316116241454</v>
      </c>
      <c r="D522" s="15">
        <f t="shared" si="41"/>
        <v>100</v>
      </c>
      <c r="E522" s="2">
        <f t="shared" si="42"/>
        <v>95.158834194187932</v>
      </c>
      <c r="F522" s="2">
        <v>5</v>
      </c>
      <c r="G522" s="2">
        <f t="shared" si="43"/>
        <v>0.15883419418792766</v>
      </c>
      <c r="H522" s="2">
        <f t="shared" si="44"/>
        <v>3.399709585508512</v>
      </c>
    </row>
    <row r="523" spans="1:8" x14ac:dyDescent="0.3">
      <c r="A523" s="2">
        <v>104120</v>
      </c>
      <c r="B523">
        <v>0.89526803360289542</v>
      </c>
      <c r="C523" s="15">
        <f t="shared" si="40"/>
        <v>0.99474225955877271</v>
      </c>
      <c r="D523" s="15">
        <f t="shared" si="41"/>
        <v>100</v>
      </c>
      <c r="E523" s="2">
        <f t="shared" si="42"/>
        <v>95.026288702206131</v>
      </c>
      <c r="F523" s="2">
        <v>5</v>
      </c>
      <c r="G523" s="2">
        <f t="shared" si="43"/>
        <v>2.6288702206135994E-2</v>
      </c>
      <c r="H523" s="2">
        <f t="shared" si="44"/>
        <v>5.1970373089497715</v>
      </c>
    </row>
    <row r="524" spans="1:8" x14ac:dyDescent="0.3">
      <c r="A524" s="2">
        <v>104320</v>
      </c>
      <c r="B524">
        <v>0.90695991716463531</v>
      </c>
      <c r="C524" s="15">
        <f t="shared" si="40"/>
        <v>1.0077332412940392</v>
      </c>
      <c r="D524" s="15">
        <f t="shared" si="41"/>
        <v>100</v>
      </c>
      <c r="E524" s="2">
        <f t="shared" si="42"/>
        <v>94.961333793529803</v>
      </c>
      <c r="F524" s="2">
        <v>5</v>
      </c>
      <c r="G524" s="2">
        <f t="shared" si="43"/>
        <v>-3.8666206470195696E-2</v>
      </c>
      <c r="H524" s="2" t="e">
        <f t="shared" si="44"/>
        <v>#NUM!</v>
      </c>
    </row>
    <row r="525" spans="1:8" x14ac:dyDescent="0.3">
      <c r="A525" s="2">
        <v>104520</v>
      </c>
      <c r="B525">
        <v>0.85085268660553603</v>
      </c>
      <c r="C525" s="15">
        <f t="shared" si="40"/>
        <v>0.9453918740061511</v>
      </c>
      <c r="D525" s="15">
        <f t="shared" si="41"/>
        <v>100</v>
      </c>
      <c r="E525" s="2">
        <f t="shared" si="42"/>
        <v>95.273040629969245</v>
      </c>
      <c r="F525" s="2">
        <v>5</v>
      </c>
      <c r="G525" s="2">
        <f t="shared" si="43"/>
        <v>0.27304062996924472</v>
      </c>
      <c r="H525" s="2">
        <f t="shared" si="44"/>
        <v>2.8591492747229914</v>
      </c>
    </row>
    <row r="526" spans="1:8" x14ac:dyDescent="0.3">
      <c r="A526" s="2">
        <v>104720</v>
      </c>
      <c r="B526">
        <v>0.89807583889733011</v>
      </c>
      <c r="C526" s="15">
        <f t="shared" si="40"/>
        <v>0.99786204321925565</v>
      </c>
      <c r="D526" s="15">
        <f t="shared" si="41"/>
        <v>100</v>
      </c>
      <c r="E526" s="2">
        <f t="shared" si="42"/>
        <v>95.010689783903729</v>
      </c>
      <c r="F526" s="2">
        <v>5</v>
      </c>
      <c r="G526" s="2">
        <f t="shared" si="43"/>
        <v>1.0689783903721661E-2</v>
      </c>
      <c r="H526" s="2">
        <f t="shared" si="44"/>
        <v>6.0967239047129977</v>
      </c>
    </row>
    <row r="527" spans="1:8" x14ac:dyDescent="0.3">
      <c r="A527" s="2">
        <v>104920</v>
      </c>
      <c r="B527">
        <v>0.84403755351711229</v>
      </c>
      <c r="C527" s="15">
        <f t="shared" si="40"/>
        <v>0.93781950390790247</v>
      </c>
      <c r="D527" s="15">
        <f t="shared" si="41"/>
        <v>100</v>
      </c>
      <c r="E527" s="2">
        <f t="shared" si="42"/>
        <v>95.310902480460484</v>
      </c>
      <c r="F527" s="2">
        <v>5</v>
      </c>
      <c r="G527" s="2">
        <f t="shared" si="43"/>
        <v>0.31090248046048785</v>
      </c>
      <c r="H527" s="2">
        <f t="shared" si="44"/>
        <v>2.7296879158732152</v>
      </c>
    </row>
    <row r="528" spans="1:8" x14ac:dyDescent="0.3">
      <c r="A528" s="2">
        <v>105120</v>
      </c>
      <c r="B528">
        <v>0.91869615046149422</v>
      </c>
      <c r="C528" s="15">
        <f t="shared" si="40"/>
        <v>1.0207735005127714</v>
      </c>
      <c r="D528" s="15">
        <f t="shared" si="41"/>
        <v>100</v>
      </c>
      <c r="E528" s="2">
        <f t="shared" si="42"/>
        <v>94.896132497436142</v>
      </c>
      <c r="F528" s="2">
        <v>5</v>
      </c>
      <c r="G528" s="2">
        <f t="shared" si="43"/>
        <v>-0.10386750256385646</v>
      </c>
      <c r="H528" s="2" t="e">
        <f t="shared" si="44"/>
        <v>#NUM!</v>
      </c>
    </row>
    <row r="529" spans="1:8" x14ac:dyDescent="0.3">
      <c r="A529" s="2">
        <v>105320</v>
      </c>
      <c r="B529">
        <v>0.86353417432265722</v>
      </c>
      <c r="C529" s="15">
        <f t="shared" si="40"/>
        <v>0.95948241591406358</v>
      </c>
      <c r="D529" s="15">
        <f t="shared" si="41"/>
        <v>100</v>
      </c>
      <c r="E529" s="2">
        <f t="shared" si="42"/>
        <v>95.202587920429679</v>
      </c>
      <c r="F529" s="2">
        <v>5</v>
      </c>
      <c r="G529" s="2">
        <f t="shared" si="43"/>
        <v>0.2025879204296821</v>
      </c>
      <c r="H529" s="2">
        <f t="shared" si="44"/>
        <v>3.1568561636128019</v>
      </c>
    </row>
    <row r="530" spans="1:8" x14ac:dyDescent="0.3">
      <c r="A530" s="2">
        <v>105520</v>
      </c>
      <c r="B530">
        <v>0.88240812037090444</v>
      </c>
      <c r="C530" s="15">
        <f t="shared" si="40"/>
        <v>0.98045346707878267</v>
      </c>
      <c r="D530" s="15">
        <f t="shared" si="41"/>
        <v>100</v>
      </c>
      <c r="E530" s="2">
        <f t="shared" si="42"/>
        <v>95.097732664606085</v>
      </c>
      <c r="F530" s="2">
        <v>5</v>
      </c>
      <c r="G530" s="2">
        <f t="shared" si="43"/>
        <v>9.7732664606086317E-2</v>
      </c>
      <c r="H530" s="2">
        <f t="shared" si="44"/>
        <v>3.8846922941484552</v>
      </c>
    </row>
    <row r="531" spans="1:8" x14ac:dyDescent="0.3">
      <c r="A531" s="2">
        <v>105720</v>
      </c>
      <c r="B531">
        <v>0.87986439932199656</v>
      </c>
      <c r="C531" s="15">
        <f t="shared" si="40"/>
        <v>0.97762711035777394</v>
      </c>
      <c r="D531" s="15">
        <f t="shared" si="41"/>
        <v>100</v>
      </c>
      <c r="E531" s="2">
        <f t="shared" si="42"/>
        <v>95.111864448211136</v>
      </c>
      <c r="F531" s="2">
        <v>5</v>
      </c>
      <c r="G531" s="2">
        <f t="shared" si="43"/>
        <v>0.11186444821113017</v>
      </c>
      <c r="H531" s="2">
        <f t="shared" si="44"/>
        <v>3.7497888703216984</v>
      </c>
    </row>
    <row r="532" spans="1:8" x14ac:dyDescent="0.3">
      <c r="A532" s="2">
        <v>105920</v>
      </c>
      <c r="B532">
        <v>0.88940585659484261</v>
      </c>
      <c r="C532" s="15">
        <f t="shared" si="40"/>
        <v>0.9882287295498251</v>
      </c>
      <c r="D532" s="15">
        <f t="shared" si="41"/>
        <v>100</v>
      </c>
      <c r="E532" s="2">
        <f t="shared" si="42"/>
        <v>95.058856352250871</v>
      </c>
      <c r="F532" s="2">
        <v>5</v>
      </c>
      <c r="G532" s="2">
        <f t="shared" si="43"/>
        <v>5.8856352250874266E-2</v>
      </c>
      <c r="H532" s="2">
        <f t="shared" si="44"/>
        <v>4.3914194781694613</v>
      </c>
    </row>
    <row r="533" spans="1:8" x14ac:dyDescent="0.3">
      <c r="A533" s="2">
        <v>106120</v>
      </c>
      <c r="B533">
        <v>0.90882503797518299</v>
      </c>
      <c r="C533" s="15">
        <f t="shared" si="40"/>
        <v>1.0098055977502034</v>
      </c>
      <c r="D533" s="15">
        <f t="shared" si="41"/>
        <v>100</v>
      </c>
      <c r="E533" s="2">
        <f t="shared" si="42"/>
        <v>94.950972011248979</v>
      </c>
      <c r="F533" s="2">
        <v>5</v>
      </c>
      <c r="G533" s="2">
        <f t="shared" si="43"/>
        <v>-4.9027988751016771E-2</v>
      </c>
      <c r="H533" s="2" t="e">
        <f t="shared" si="44"/>
        <v>#NUM!</v>
      </c>
    </row>
    <row r="534" spans="1:8" x14ac:dyDescent="0.3">
      <c r="A534" s="2">
        <v>106320</v>
      </c>
      <c r="B534">
        <v>0.85296971857485182</v>
      </c>
      <c r="C534" s="15">
        <f t="shared" si="40"/>
        <v>0.94774413174983529</v>
      </c>
      <c r="D534" s="15">
        <f t="shared" si="41"/>
        <v>100</v>
      </c>
      <c r="E534" s="2">
        <f t="shared" si="42"/>
        <v>95.261279341250827</v>
      </c>
      <c r="F534" s="2">
        <v>5</v>
      </c>
      <c r="G534" s="2">
        <f t="shared" si="43"/>
        <v>0.26127934125082319</v>
      </c>
      <c r="H534" s="2">
        <f t="shared" si="44"/>
        <v>2.9030563227243666</v>
      </c>
    </row>
    <row r="535" spans="1:8" x14ac:dyDescent="0.3">
      <c r="A535" s="2">
        <v>106520</v>
      </c>
      <c r="B535">
        <v>0.84600821816184868</v>
      </c>
      <c r="C535" s="15">
        <f t="shared" si="40"/>
        <v>0.94000913129094299</v>
      </c>
      <c r="D535" s="15">
        <f t="shared" si="41"/>
        <v>100</v>
      </c>
      <c r="E535" s="2">
        <f t="shared" si="42"/>
        <v>95.299954343545281</v>
      </c>
      <c r="F535" s="2">
        <v>5</v>
      </c>
      <c r="G535" s="2">
        <f t="shared" si="43"/>
        <v>0.29995434354528516</v>
      </c>
      <c r="H535" s="2">
        <f t="shared" si="44"/>
        <v>2.7654220621147942</v>
      </c>
    </row>
    <row r="536" spans="1:8" x14ac:dyDescent="0.3">
      <c r="A536" s="2">
        <v>106720</v>
      </c>
      <c r="B536">
        <v>0.87334767608636665</v>
      </c>
      <c r="C536" s="15">
        <f t="shared" si="40"/>
        <v>0.9703863067626296</v>
      </c>
      <c r="D536" s="15">
        <f t="shared" si="41"/>
        <v>100</v>
      </c>
      <c r="E536" s="2">
        <f t="shared" si="42"/>
        <v>95.148068466186857</v>
      </c>
      <c r="F536" s="2">
        <v>5</v>
      </c>
      <c r="G536" s="2">
        <f t="shared" si="43"/>
        <v>0.1480684661868521</v>
      </c>
      <c r="H536" s="2">
        <f t="shared" si="44"/>
        <v>3.4697825229178183</v>
      </c>
    </row>
    <row r="537" spans="1:8" x14ac:dyDescent="0.3">
      <c r="A537" s="2">
        <v>106920</v>
      </c>
      <c r="B537">
        <v>0.86186827904045382</v>
      </c>
      <c r="C537" s="15">
        <f t="shared" si="40"/>
        <v>0.95763142115605981</v>
      </c>
      <c r="D537" s="15">
        <f t="shared" si="41"/>
        <v>100</v>
      </c>
      <c r="E537" s="2">
        <f t="shared" si="42"/>
        <v>95.2118428942197</v>
      </c>
      <c r="F537" s="2">
        <v>5</v>
      </c>
      <c r="G537" s="2">
        <f t="shared" si="43"/>
        <v>0.21184289421970082</v>
      </c>
      <c r="H537" s="2">
        <f t="shared" si="44"/>
        <v>3.1122824046915762</v>
      </c>
    </row>
    <row r="538" spans="1:8" x14ac:dyDescent="0.3">
      <c r="A538" s="2">
        <v>107120</v>
      </c>
      <c r="B538">
        <v>0.8943594751836047</v>
      </c>
      <c r="C538" s="15">
        <f t="shared" si="40"/>
        <v>0.9937327502040052</v>
      </c>
      <c r="D538" s="15">
        <f t="shared" si="41"/>
        <v>100</v>
      </c>
      <c r="E538" s="2">
        <f t="shared" si="42"/>
        <v>95.031336248979969</v>
      </c>
      <c r="F538" s="2">
        <v>5</v>
      </c>
      <c r="G538" s="2">
        <f t="shared" si="43"/>
        <v>3.1336248979974002E-2</v>
      </c>
      <c r="H538" s="2">
        <f t="shared" si="44"/>
        <v>5.0214541560656887</v>
      </c>
    </row>
    <row r="539" spans="1:8" x14ac:dyDescent="0.3">
      <c r="A539" s="2">
        <v>107320</v>
      </c>
      <c r="B539">
        <v>0.90168903634444275</v>
      </c>
      <c r="C539" s="15">
        <f t="shared" si="40"/>
        <v>1.0018767070493808</v>
      </c>
      <c r="D539" s="15">
        <f t="shared" si="41"/>
        <v>100</v>
      </c>
      <c r="E539" s="2">
        <f t="shared" si="42"/>
        <v>94.990616464753089</v>
      </c>
      <c r="F539" s="2">
        <v>5</v>
      </c>
      <c r="G539" s="2">
        <f t="shared" si="43"/>
        <v>-9.3835352469042732E-3</v>
      </c>
      <c r="H539" s="2" t="e">
        <f t="shared" si="44"/>
        <v>#NUM!</v>
      </c>
    </row>
    <row r="540" spans="1:8" x14ac:dyDescent="0.3">
      <c r="A540" s="2">
        <v>107520</v>
      </c>
      <c r="B540">
        <v>0.84873822571523294</v>
      </c>
      <c r="C540" s="15">
        <f t="shared" si="40"/>
        <v>0.94304247301692545</v>
      </c>
      <c r="D540" s="15">
        <f t="shared" si="41"/>
        <v>100</v>
      </c>
      <c r="E540" s="2">
        <f t="shared" si="42"/>
        <v>95.284787634915375</v>
      </c>
      <c r="F540" s="2">
        <v>5</v>
      </c>
      <c r="G540" s="2">
        <f t="shared" si="43"/>
        <v>0.2847876349153724</v>
      </c>
      <c r="H540" s="2">
        <f t="shared" si="44"/>
        <v>2.8171494154047099</v>
      </c>
    </row>
    <row r="541" spans="1:8" x14ac:dyDescent="0.3">
      <c r="A541" s="2">
        <v>107720</v>
      </c>
      <c r="B541">
        <v>0.89380286143387877</v>
      </c>
      <c r="C541" s="15">
        <f t="shared" si="40"/>
        <v>0.99311429048208755</v>
      </c>
      <c r="D541" s="15">
        <f t="shared" si="41"/>
        <v>100</v>
      </c>
      <c r="E541" s="2">
        <f t="shared" si="42"/>
        <v>95.034428547589556</v>
      </c>
      <c r="F541" s="2">
        <v>5</v>
      </c>
      <c r="G541" s="2">
        <f t="shared" si="43"/>
        <v>3.4428547589562264E-2</v>
      </c>
      <c r="H541" s="2">
        <f t="shared" si="44"/>
        <v>4.9273761451239313</v>
      </c>
    </row>
    <row r="542" spans="1:8" x14ac:dyDescent="0.3">
      <c r="A542" s="2">
        <v>107920</v>
      </c>
      <c r="B542">
        <v>0.84141891875662056</v>
      </c>
      <c r="C542" s="15">
        <f t="shared" si="40"/>
        <v>0.93490990972957833</v>
      </c>
      <c r="D542" s="15">
        <f t="shared" si="41"/>
        <v>100</v>
      </c>
      <c r="E542" s="2">
        <f t="shared" si="42"/>
        <v>95.325450451352111</v>
      </c>
      <c r="F542" s="2">
        <v>5</v>
      </c>
      <c r="G542" s="2">
        <f t="shared" si="43"/>
        <v>0.32545045135210859</v>
      </c>
      <c r="H542" s="2">
        <f t="shared" si="44"/>
        <v>2.6841096097149615</v>
      </c>
    </row>
    <row r="543" spans="1:8" x14ac:dyDescent="0.3">
      <c r="A543" s="2">
        <v>108120</v>
      </c>
      <c r="B543">
        <v>0.90532627830427448</v>
      </c>
      <c r="C543" s="15">
        <f t="shared" si="40"/>
        <v>1.0059180870047495</v>
      </c>
      <c r="D543" s="15">
        <f t="shared" si="41"/>
        <v>100</v>
      </c>
      <c r="E543" s="2">
        <f t="shared" si="42"/>
        <v>94.970409564976251</v>
      </c>
      <c r="F543" s="2">
        <v>5</v>
      </c>
      <c r="G543" s="2">
        <f t="shared" si="43"/>
        <v>-2.9590435023747474E-2</v>
      </c>
      <c r="H543" s="2" t="e">
        <f t="shared" si="44"/>
        <v>#NUM!</v>
      </c>
    </row>
    <row r="544" spans="1:8" x14ac:dyDescent="0.3">
      <c r="A544" s="2">
        <v>108320</v>
      </c>
      <c r="B544">
        <v>0.88811254628540293</v>
      </c>
      <c r="C544" s="15">
        <f t="shared" si="40"/>
        <v>0.98679171809489208</v>
      </c>
      <c r="D544" s="15">
        <f t="shared" si="41"/>
        <v>100</v>
      </c>
      <c r="E544" s="2">
        <f t="shared" si="42"/>
        <v>95.066041409525539</v>
      </c>
      <c r="F544" s="2">
        <v>5</v>
      </c>
      <c r="G544" s="2">
        <f t="shared" si="43"/>
        <v>6.604140952553994E-2</v>
      </c>
      <c r="H544" s="2">
        <f t="shared" si="44"/>
        <v>4.276312865903626</v>
      </c>
    </row>
    <row r="545" spans="1:8" x14ac:dyDescent="0.3">
      <c r="A545" s="2">
        <v>108520</v>
      </c>
      <c r="B545">
        <v>0.88744599323571383</v>
      </c>
      <c r="C545" s="15">
        <f t="shared" si="40"/>
        <v>0.98605110359523751</v>
      </c>
      <c r="D545" s="15">
        <f t="shared" si="41"/>
        <v>100</v>
      </c>
      <c r="E545" s="2">
        <f t="shared" si="42"/>
        <v>95.069744482023808</v>
      </c>
      <c r="F545" s="2">
        <v>5</v>
      </c>
      <c r="G545" s="2">
        <f t="shared" si="43"/>
        <v>6.9744482023812893E-2</v>
      </c>
      <c r="H545" s="2">
        <f t="shared" si="44"/>
        <v>4.2217954733106184</v>
      </c>
    </row>
    <row r="546" spans="1:8" x14ac:dyDescent="0.3">
      <c r="A546" s="2">
        <v>108720</v>
      </c>
      <c r="B546">
        <v>0.90724291039554206</v>
      </c>
      <c r="C546" s="15">
        <f t="shared" si="40"/>
        <v>1.0080476782172689</v>
      </c>
      <c r="D546" s="15">
        <f t="shared" si="41"/>
        <v>100</v>
      </c>
      <c r="E546" s="2">
        <f t="shared" si="42"/>
        <v>94.959761608913652</v>
      </c>
      <c r="F546" s="2">
        <v>5</v>
      </c>
      <c r="G546" s="2">
        <f t="shared" si="43"/>
        <v>-4.0238391086344194E-2</v>
      </c>
      <c r="H546" s="2" t="e">
        <f t="shared" si="44"/>
        <v>#NUM!</v>
      </c>
    </row>
    <row r="547" spans="1:8" x14ac:dyDescent="0.3">
      <c r="A547" s="2">
        <v>108920</v>
      </c>
      <c r="B547">
        <v>0.9036410798347585</v>
      </c>
      <c r="C547" s="15">
        <f t="shared" si="40"/>
        <v>1.0040456442608428</v>
      </c>
      <c r="D547" s="15">
        <f t="shared" si="41"/>
        <v>100</v>
      </c>
      <c r="E547" s="2">
        <f t="shared" si="42"/>
        <v>94.979771778695792</v>
      </c>
      <c r="F547" s="2">
        <v>5</v>
      </c>
      <c r="G547" s="2">
        <f t="shared" si="43"/>
        <v>-2.0228221304213534E-2</v>
      </c>
      <c r="H547" s="2" t="e">
        <f t="shared" si="44"/>
        <v>#NUM!</v>
      </c>
    </row>
    <row r="548" spans="1:8" x14ac:dyDescent="0.3">
      <c r="A548" s="2">
        <v>109120</v>
      </c>
      <c r="B548">
        <v>0.84814138075791001</v>
      </c>
      <c r="C548" s="15">
        <f t="shared" si="40"/>
        <v>0.94237931195323332</v>
      </c>
      <c r="D548" s="15">
        <f t="shared" si="41"/>
        <v>100</v>
      </c>
      <c r="E548" s="2">
        <f t="shared" si="42"/>
        <v>95.28810344023384</v>
      </c>
      <c r="F548" s="2">
        <v>5</v>
      </c>
      <c r="G548" s="2">
        <f t="shared" si="43"/>
        <v>0.28810344023383294</v>
      </c>
      <c r="H548" s="2">
        <f t="shared" si="44"/>
        <v>2.805608392430448</v>
      </c>
    </row>
    <row r="549" spans="1:8" x14ac:dyDescent="0.3">
      <c r="A549" s="2">
        <v>109320</v>
      </c>
      <c r="B549">
        <v>0.87718944542244859</v>
      </c>
      <c r="C549" s="15">
        <f t="shared" si="40"/>
        <v>0.97465493935827618</v>
      </c>
      <c r="D549" s="15">
        <f t="shared" si="41"/>
        <v>100</v>
      </c>
      <c r="E549" s="2">
        <f t="shared" si="42"/>
        <v>95.126725303208616</v>
      </c>
      <c r="F549" s="2">
        <v>5</v>
      </c>
      <c r="G549" s="2">
        <f t="shared" si="43"/>
        <v>0.12672530320861952</v>
      </c>
      <c r="H549" s="2">
        <f t="shared" si="44"/>
        <v>3.625211181661228</v>
      </c>
    </row>
    <row r="550" spans="1:8" x14ac:dyDescent="0.3">
      <c r="A550" s="2">
        <v>109520</v>
      </c>
      <c r="B550">
        <v>0.90928091367893449</v>
      </c>
      <c r="C550" s="15">
        <f t="shared" si="40"/>
        <v>1.0103121263099273</v>
      </c>
      <c r="D550" s="15">
        <f t="shared" si="41"/>
        <v>100</v>
      </c>
      <c r="E550" s="2">
        <f t="shared" si="42"/>
        <v>94.948439368450366</v>
      </c>
      <c r="F550" s="2">
        <v>5</v>
      </c>
      <c r="G550" s="2">
        <f t="shared" si="43"/>
        <v>-5.1560631549635971E-2</v>
      </c>
      <c r="H550" s="2" t="e">
        <f t="shared" si="44"/>
        <v>#NUM!</v>
      </c>
    </row>
    <row r="551" spans="1:8" x14ac:dyDescent="0.3">
      <c r="A551" s="2">
        <v>109720</v>
      </c>
      <c r="B551">
        <v>0.8664175267428299</v>
      </c>
      <c r="C551" s="15">
        <f t="shared" si="40"/>
        <v>0.96268614082536652</v>
      </c>
      <c r="D551" s="15">
        <f t="shared" si="41"/>
        <v>100</v>
      </c>
      <c r="E551" s="2">
        <f t="shared" si="42"/>
        <v>95.18656929587317</v>
      </c>
      <c r="F551" s="2">
        <v>5</v>
      </c>
      <c r="G551" s="2">
        <f t="shared" si="43"/>
        <v>0.18656929587316728</v>
      </c>
      <c r="H551" s="2">
        <f t="shared" si="44"/>
        <v>3.2390591287337225</v>
      </c>
    </row>
    <row r="552" spans="1:8" x14ac:dyDescent="0.3">
      <c r="A552" s="2">
        <v>109920</v>
      </c>
      <c r="B552">
        <v>0.91045107004748771</v>
      </c>
      <c r="C552" s="15">
        <f t="shared" si="40"/>
        <v>1.0116123000527641</v>
      </c>
      <c r="D552" s="15">
        <f t="shared" si="41"/>
        <v>100</v>
      </c>
      <c r="E552" s="2">
        <f t="shared" si="42"/>
        <v>94.941938499736182</v>
      </c>
      <c r="F552" s="2">
        <v>5</v>
      </c>
      <c r="G552" s="2">
        <f t="shared" si="43"/>
        <v>-5.8061500263820953E-2</v>
      </c>
      <c r="H552" s="2" t="e">
        <f t="shared" si="44"/>
        <v>#NUM!</v>
      </c>
    </row>
    <row r="553" spans="1:8" x14ac:dyDescent="0.3">
      <c r="A553" s="2">
        <v>110120</v>
      </c>
      <c r="B553">
        <v>0.87621269495538878</v>
      </c>
      <c r="C553" s="15">
        <f t="shared" si="40"/>
        <v>0.97356966106154308</v>
      </c>
      <c r="D553" s="15">
        <f t="shared" si="41"/>
        <v>100</v>
      </c>
      <c r="E553" s="2">
        <f t="shared" si="42"/>
        <v>95.132151694692283</v>
      </c>
      <c r="F553" s="2">
        <v>5</v>
      </c>
      <c r="G553" s="2">
        <f t="shared" si="43"/>
        <v>0.13215169469228449</v>
      </c>
      <c r="H553" s="2">
        <f t="shared" si="44"/>
        <v>3.5833395358836952</v>
      </c>
    </row>
    <row r="554" spans="1:8" x14ac:dyDescent="0.3">
      <c r="A554" s="2">
        <v>110320</v>
      </c>
      <c r="B554">
        <v>0.88721094622784202</v>
      </c>
      <c r="C554" s="15">
        <f t="shared" si="40"/>
        <v>0.9857899402531578</v>
      </c>
      <c r="D554" s="15">
        <f t="shared" si="41"/>
        <v>100</v>
      </c>
      <c r="E554" s="2">
        <f t="shared" si="42"/>
        <v>95.071050298734207</v>
      </c>
      <c r="F554" s="2">
        <v>5</v>
      </c>
      <c r="G554" s="2">
        <f t="shared" si="43"/>
        <v>7.1050298734211204E-2</v>
      </c>
      <c r="H554" s="2">
        <f t="shared" si="44"/>
        <v>4.2032594562764354</v>
      </c>
    </row>
    <row r="555" spans="1:8" x14ac:dyDescent="0.3">
      <c r="A555" s="2">
        <v>110520</v>
      </c>
      <c r="B555">
        <v>0.898599240804133</v>
      </c>
      <c r="C555" s="15">
        <f t="shared" si="40"/>
        <v>0.99844360089348105</v>
      </c>
      <c r="D555" s="15">
        <f t="shared" si="41"/>
        <v>100</v>
      </c>
      <c r="E555" s="2">
        <f t="shared" si="42"/>
        <v>95.007781995532596</v>
      </c>
      <c r="F555" s="2">
        <v>5</v>
      </c>
      <c r="G555" s="2">
        <f t="shared" si="43"/>
        <v>7.7819955325946211E-3</v>
      </c>
      <c r="H555" s="2">
        <f t="shared" si="44"/>
        <v>6.4141690089230812</v>
      </c>
    </row>
    <row r="556" spans="1:8" x14ac:dyDescent="0.3">
      <c r="A556" s="2">
        <v>110720</v>
      </c>
      <c r="B556">
        <v>0.89730385864512474</v>
      </c>
      <c r="C556" s="15">
        <f t="shared" si="40"/>
        <v>0.99700428738347191</v>
      </c>
      <c r="D556" s="15">
        <f t="shared" si="41"/>
        <v>100</v>
      </c>
      <c r="E556" s="2">
        <f t="shared" si="42"/>
        <v>95.014978563082636</v>
      </c>
      <c r="F556" s="2">
        <v>5</v>
      </c>
      <c r="G556" s="2">
        <f t="shared" si="43"/>
        <v>1.4978563082640228E-2</v>
      </c>
      <c r="H556" s="2">
        <f t="shared" si="44"/>
        <v>5.7594375025842437</v>
      </c>
    </row>
    <row r="557" spans="1:8" x14ac:dyDescent="0.3">
      <c r="A557" s="2">
        <v>110920</v>
      </c>
      <c r="B557">
        <v>0.88455359697189762</v>
      </c>
      <c r="C557" s="15">
        <f t="shared" si="40"/>
        <v>0.98283732996877515</v>
      </c>
      <c r="D557" s="15">
        <f t="shared" si="41"/>
        <v>100</v>
      </c>
      <c r="E557" s="2">
        <f t="shared" si="42"/>
        <v>95.08581335015613</v>
      </c>
      <c r="F557" s="2">
        <v>5</v>
      </c>
      <c r="G557" s="2">
        <f t="shared" si="43"/>
        <v>8.5813350156124457E-2</v>
      </c>
      <c r="H557" s="2">
        <f t="shared" si="44"/>
        <v>4.0146281971075721</v>
      </c>
    </row>
    <row r="558" spans="1:8" x14ac:dyDescent="0.3">
      <c r="A558" s="2">
        <v>111120</v>
      </c>
      <c r="B558">
        <v>0.91886483170586997</v>
      </c>
      <c r="C558" s="15">
        <f t="shared" si="40"/>
        <v>1.0209609241176332</v>
      </c>
      <c r="D558" s="15">
        <f t="shared" si="41"/>
        <v>100</v>
      </c>
      <c r="E558" s="2">
        <f t="shared" si="42"/>
        <v>94.895195379411831</v>
      </c>
      <c r="F558" s="2">
        <v>5</v>
      </c>
      <c r="G558" s="2">
        <f t="shared" si="43"/>
        <v>-0.10480462058816542</v>
      </c>
      <c r="H558" s="2" t="e">
        <f t="shared" si="44"/>
        <v>#NUM!</v>
      </c>
    </row>
    <row r="559" spans="1:8" x14ac:dyDescent="0.3">
      <c r="A559" s="2">
        <v>111320</v>
      </c>
      <c r="B559">
        <v>0.92181993271551677</v>
      </c>
      <c r="C559" s="15">
        <f t="shared" si="40"/>
        <v>1.0242443696839074</v>
      </c>
      <c r="D559" s="15">
        <f t="shared" si="41"/>
        <v>100</v>
      </c>
      <c r="E559" s="2">
        <f t="shared" si="42"/>
        <v>94.878778151580462</v>
      </c>
      <c r="F559" s="2">
        <v>5</v>
      </c>
      <c r="G559" s="2">
        <f t="shared" si="43"/>
        <v>-0.12122184841953754</v>
      </c>
      <c r="H559" s="2" t="e">
        <f t="shared" si="44"/>
        <v>#NUM!</v>
      </c>
    </row>
    <row r="560" spans="1:8" x14ac:dyDescent="0.3">
      <c r="A560" s="2">
        <v>111520</v>
      </c>
      <c r="B560">
        <v>0.86839485476484857</v>
      </c>
      <c r="C560" s="15">
        <f t="shared" si="40"/>
        <v>0.96488317196094286</v>
      </c>
      <c r="D560" s="15">
        <f t="shared" si="41"/>
        <v>100</v>
      </c>
      <c r="E560" s="2">
        <f t="shared" si="42"/>
        <v>95.175584140195284</v>
      </c>
      <c r="F560" s="2">
        <v>5</v>
      </c>
      <c r="G560" s="2">
        <f t="shared" si="43"/>
        <v>0.17558414019528534</v>
      </c>
      <c r="H560" s="2">
        <f t="shared" si="44"/>
        <v>3.2996280858884259</v>
      </c>
    </row>
    <row r="561" spans="1:8" x14ac:dyDescent="0.3">
      <c r="A561" s="2">
        <v>111720</v>
      </c>
      <c r="B561">
        <v>0.90991975927783342</v>
      </c>
      <c r="C561" s="15">
        <f t="shared" si="40"/>
        <v>1.0110219547531483</v>
      </c>
      <c r="D561" s="15">
        <f t="shared" si="41"/>
        <v>100</v>
      </c>
      <c r="E561" s="2">
        <f t="shared" si="42"/>
        <v>94.944890226234264</v>
      </c>
      <c r="F561" s="2">
        <v>5</v>
      </c>
      <c r="G561" s="2">
        <f t="shared" si="43"/>
        <v>-5.510977376574111E-2</v>
      </c>
      <c r="H561" s="2" t="e">
        <f t="shared" si="44"/>
        <v>#NUM!</v>
      </c>
    </row>
    <row r="562" spans="1:8" x14ac:dyDescent="0.3">
      <c r="A562" s="2">
        <v>111920</v>
      </c>
      <c r="B562">
        <v>0.86115641840473145</v>
      </c>
      <c r="C562" s="15">
        <f t="shared" si="40"/>
        <v>0.95684046489414598</v>
      </c>
      <c r="D562" s="15">
        <f t="shared" si="41"/>
        <v>100</v>
      </c>
      <c r="E562" s="2">
        <f t="shared" si="42"/>
        <v>95.215797675529274</v>
      </c>
      <c r="F562" s="2">
        <v>5</v>
      </c>
      <c r="G562" s="2">
        <f t="shared" si="43"/>
        <v>0.21579767552927009</v>
      </c>
      <c r="H562" s="2">
        <f t="shared" si="44"/>
        <v>3.0938275940745372</v>
      </c>
    </row>
    <row r="563" spans="1:8" x14ac:dyDescent="0.3">
      <c r="A563" s="2">
        <v>112120</v>
      </c>
      <c r="B563">
        <v>0.91311913585509319</v>
      </c>
      <c r="C563" s="15">
        <f t="shared" si="40"/>
        <v>1.0145768176167702</v>
      </c>
      <c r="D563" s="15">
        <f t="shared" si="41"/>
        <v>100</v>
      </c>
      <c r="E563" s="2">
        <f t="shared" si="42"/>
        <v>94.927115911916147</v>
      </c>
      <c r="F563" s="2">
        <v>5</v>
      </c>
      <c r="G563" s="2">
        <f t="shared" si="43"/>
        <v>-7.2884088083851495E-2</v>
      </c>
      <c r="H563" s="2" t="e">
        <f t="shared" si="44"/>
        <v>#NUM!</v>
      </c>
    </row>
    <row r="564" spans="1:8" x14ac:dyDescent="0.3">
      <c r="A564" s="2">
        <v>112320</v>
      </c>
      <c r="B564">
        <v>0.91243631546769921</v>
      </c>
      <c r="C564" s="15">
        <f t="shared" si="40"/>
        <v>1.0138181282974434</v>
      </c>
      <c r="D564" s="15">
        <f t="shared" si="41"/>
        <v>100</v>
      </c>
      <c r="E564" s="2">
        <f t="shared" si="42"/>
        <v>94.930909358512778</v>
      </c>
      <c r="F564" s="2">
        <v>5</v>
      </c>
      <c r="G564" s="2">
        <f t="shared" si="43"/>
        <v>-6.9090641487217219E-2</v>
      </c>
      <c r="H564" s="2" t="e">
        <f t="shared" si="44"/>
        <v>#NUM!</v>
      </c>
    </row>
    <row r="565" spans="1:8" x14ac:dyDescent="0.3">
      <c r="A565" s="2">
        <v>112520</v>
      </c>
      <c r="B565">
        <v>0.91667469024754866</v>
      </c>
      <c r="C565" s="15">
        <f t="shared" si="40"/>
        <v>1.0185274336083874</v>
      </c>
      <c r="D565" s="15">
        <f t="shared" si="41"/>
        <v>100</v>
      </c>
      <c r="E565" s="2">
        <f t="shared" si="42"/>
        <v>94.907362831958068</v>
      </c>
      <c r="F565" s="2">
        <v>5</v>
      </c>
      <c r="G565" s="2">
        <f t="shared" si="43"/>
        <v>-9.2637168041936668E-2</v>
      </c>
      <c r="H565" s="2" t="e">
        <f t="shared" si="44"/>
        <v>#NUM!</v>
      </c>
    </row>
    <row r="566" spans="1:8" x14ac:dyDescent="0.3">
      <c r="A566" s="2">
        <v>112720</v>
      </c>
      <c r="B566">
        <v>0.87935790187655438</v>
      </c>
      <c r="C566" s="15">
        <f t="shared" si="40"/>
        <v>0.97706433541839377</v>
      </c>
      <c r="D566" s="15">
        <f t="shared" si="41"/>
        <v>100</v>
      </c>
      <c r="E566" s="2">
        <f t="shared" si="42"/>
        <v>95.114678322908034</v>
      </c>
      <c r="F566" s="2">
        <v>5</v>
      </c>
      <c r="G566" s="2">
        <f t="shared" si="43"/>
        <v>0.11467832290803148</v>
      </c>
      <c r="H566" s="2">
        <f t="shared" si="44"/>
        <v>3.7249752924551944</v>
      </c>
    </row>
    <row r="567" spans="1:8" x14ac:dyDescent="0.3">
      <c r="A567" s="2">
        <v>112920</v>
      </c>
      <c r="B567">
        <v>0.92063500027595624</v>
      </c>
      <c r="C567" s="15">
        <f t="shared" si="40"/>
        <v>1.0229277780843957</v>
      </c>
      <c r="D567" s="15">
        <f t="shared" si="41"/>
        <v>100</v>
      </c>
      <c r="E567" s="2">
        <f t="shared" si="42"/>
        <v>94.885361109578014</v>
      </c>
      <c r="F567" s="2">
        <v>5</v>
      </c>
      <c r="G567" s="2">
        <f t="shared" si="43"/>
        <v>-0.11463889042197906</v>
      </c>
      <c r="H567" s="2" t="e">
        <f t="shared" si="44"/>
        <v>#NUM!</v>
      </c>
    </row>
    <row r="568" spans="1:8" x14ac:dyDescent="0.3">
      <c r="A568" s="2">
        <v>113120</v>
      </c>
      <c r="B568">
        <v>0.8778447927236821</v>
      </c>
      <c r="C568" s="15">
        <f t="shared" si="40"/>
        <v>0.97538310302631337</v>
      </c>
      <c r="D568" s="15">
        <f t="shared" si="41"/>
        <v>100</v>
      </c>
      <c r="E568" s="2">
        <f t="shared" si="42"/>
        <v>95.123084484868428</v>
      </c>
      <c r="F568" s="2">
        <v>5</v>
      </c>
      <c r="G568" s="2">
        <f t="shared" si="43"/>
        <v>0.12308448486843293</v>
      </c>
      <c r="H568" s="2">
        <f t="shared" si="44"/>
        <v>3.6543236961508692</v>
      </c>
    </row>
    <row r="569" spans="1:8" x14ac:dyDescent="0.3">
      <c r="A569" s="2">
        <v>113320</v>
      </c>
      <c r="B569">
        <v>0.89469658595886936</v>
      </c>
      <c r="C569" s="15">
        <f t="shared" si="40"/>
        <v>0.99410731773207706</v>
      </c>
      <c r="D569" s="15">
        <f t="shared" si="41"/>
        <v>100</v>
      </c>
      <c r="E569" s="2">
        <f t="shared" si="42"/>
        <v>95.02946341133962</v>
      </c>
      <c r="F569" s="2">
        <v>5</v>
      </c>
      <c r="G569" s="2">
        <f t="shared" si="43"/>
        <v>2.9463411339614609E-2</v>
      </c>
      <c r="H569" s="2">
        <f t="shared" si="44"/>
        <v>5.0830607901441214</v>
      </c>
    </row>
    <row r="570" spans="1:8" x14ac:dyDescent="0.3">
      <c r="A570" s="2">
        <v>113520</v>
      </c>
      <c r="B570">
        <v>0.90742311961222089</v>
      </c>
      <c r="C570" s="15">
        <f t="shared" si="40"/>
        <v>1.0082479106802453</v>
      </c>
      <c r="D570" s="15">
        <f t="shared" si="41"/>
        <v>100</v>
      </c>
      <c r="E570" s="2">
        <f t="shared" si="42"/>
        <v>94.958760446598774</v>
      </c>
      <c r="F570" s="2">
        <v>5</v>
      </c>
      <c r="G570" s="2">
        <f t="shared" si="43"/>
        <v>-4.1239553401226203E-2</v>
      </c>
      <c r="H570" s="2" t="e">
        <f t="shared" si="44"/>
        <v>#NUM!</v>
      </c>
    </row>
    <row r="571" spans="1:8" x14ac:dyDescent="0.3">
      <c r="A571" s="2">
        <v>113720</v>
      </c>
      <c r="B571">
        <v>0.87637027862227723</v>
      </c>
      <c r="C571" s="15">
        <f t="shared" si="40"/>
        <v>0.97374475402475247</v>
      </c>
      <c r="D571" s="15">
        <f t="shared" si="41"/>
        <v>100</v>
      </c>
      <c r="E571" s="2">
        <f t="shared" si="42"/>
        <v>95.131276229876235</v>
      </c>
      <c r="F571" s="2">
        <v>5</v>
      </c>
      <c r="G571" s="2">
        <f t="shared" si="43"/>
        <v>0.13127622987623777</v>
      </c>
      <c r="H571" s="2">
        <f t="shared" si="44"/>
        <v>3.5899770700158316</v>
      </c>
    </row>
    <row r="572" spans="1:8" x14ac:dyDescent="0.3">
      <c r="A572" s="2">
        <v>113920</v>
      </c>
      <c r="B572">
        <v>0.89259418364186738</v>
      </c>
      <c r="C572" s="15">
        <f t="shared" si="40"/>
        <v>0.9917713151576304</v>
      </c>
      <c r="D572" s="15">
        <f t="shared" si="41"/>
        <v>100</v>
      </c>
      <c r="E572" s="2">
        <f t="shared" si="42"/>
        <v>95.041143424211853</v>
      </c>
      <c r="F572" s="2">
        <v>5</v>
      </c>
      <c r="G572" s="2">
        <f t="shared" si="43"/>
        <v>4.1143424211847801E-2</v>
      </c>
      <c r="H572" s="2">
        <f t="shared" si="44"/>
        <v>4.7492687780362637</v>
      </c>
    </row>
    <row r="573" spans="1:8" x14ac:dyDescent="0.3">
      <c r="A573" s="2">
        <v>114120</v>
      </c>
      <c r="B573">
        <v>0.90740299391132662</v>
      </c>
      <c r="C573" s="15">
        <f t="shared" si="40"/>
        <v>1.0082255487903629</v>
      </c>
      <c r="D573" s="15">
        <f t="shared" si="41"/>
        <v>100</v>
      </c>
      <c r="E573" s="2">
        <f t="shared" si="42"/>
        <v>94.958872256048181</v>
      </c>
      <c r="F573" s="2">
        <v>5</v>
      </c>
      <c r="G573" s="2">
        <f t="shared" si="43"/>
        <v>-4.1127743951814288E-2</v>
      </c>
      <c r="H573" s="2" t="e">
        <f t="shared" si="44"/>
        <v>#NUM!</v>
      </c>
    </row>
    <row r="574" spans="1:8" x14ac:dyDescent="0.3">
      <c r="A574" s="2">
        <v>114320</v>
      </c>
      <c r="B574">
        <v>0.88927073855769612</v>
      </c>
      <c r="C574" s="15">
        <f t="shared" si="40"/>
        <v>0.98807859839744006</v>
      </c>
      <c r="D574" s="15">
        <f t="shared" si="41"/>
        <v>100</v>
      </c>
      <c r="E574" s="2">
        <f t="shared" si="42"/>
        <v>95.059607008012804</v>
      </c>
      <c r="F574" s="2">
        <v>5</v>
      </c>
      <c r="G574" s="2">
        <f t="shared" si="43"/>
        <v>5.9607008012799945E-2</v>
      </c>
      <c r="H574" s="2">
        <f t="shared" si="44"/>
        <v>4.3787539911925277</v>
      </c>
    </row>
    <row r="575" spans="1:8" x14ac:dyDescent="0.3">
      <c r="A575" s="2">
        <v>114520</v>
      </c>
      <c r="B575">
        <v>0.88946171151356723</v>
      </c>
      <c r="C575" s="15">
        <f t="shared" si="40"/>
        <v>0.98829079057063018</v>
      </c>
      <c r="D575" s="15">
        <f t="shared" si="41"/>
        <v>100</v>
      </c>
      <c r="E575" s="2">
        <f t="shared" si="42"/>
        <v>95.058546047146848</v>
      </c>
      <c r="F575" s="2">
        <v>5</v>
      </c>
      <c r="G575" s="2">
        <f t="shared" si="43"/>
        <v>5.8546047146848856E-2</v>
      </c>
      <c r="H575" s="2">
        <f t="shared" si="44"/>
        <v>4.3967024060619702</v>
      </c>
    </row>
    <row r="576" spans="1:8" x14ac:dyDescent="0.3">
      <c r="A576" s="2">
        <v>114720</v>
      </c>
      <c r="B576">
        <v>0.85995858883491272</v>
      </c>
      <c r="C576" s="15">
        <f t="shared" si="40"/>
        <v>0.955509543149903</v>
      </c>
      <c r="D576" s="15">
        <f t="shared" si="41"/>
        <v>100</v>
      </c>
      <c r="E576" s="2">
        <f t="shared" si="42"/>
        <v>95.22245228425048</v>
      </c>
      <c r="F576" s="2">
        <v>5</v>
      </c>
      <c r="G576" s="2">
        <f t="shared" si="43"/>
        <v>0.22245228425048502</v>
      </c>
      <c r="H576" s="2">
        <f t="shared" si="44"/>
        <v>3.0635261369395654</v>
      </c>
    </row>
    <row r="577" spans="1:8" x14ac:dyDescent="0.3">
      <c r="A577" s="2">
        <v>114920</v>
      </c>
      <c r="B577">
        <v>0.90390102501873182</v>
      </c>
      <c r="C577" s="15">
        <f t="shared" si="40"/>
        <v>1.0043344722430354</v>
      </c>
      <c r="D577" s="15">
        <f t="shared" si="41"/>
        <v>100</v>
      </c>
      <c r="E577" s="2">
        <f t="shared" si="42"/>
        <v>94.978327638784819</v>
      </c>
      <c r="F577" s="2">
        <v>5</v>
      </c>
      <c r="G577" s="2">
        <f t="shared" si="43"/>
        <v>-2.167236121517746E-2</v>
      </c>
      <c r="H577" s="2" t="e">
        <f t="shared" si="44"/>
        <v>#NUM!</v>
      </c>
    </row>
    <row r="578" spans="1:8" x14ac:dyDescent="0.3">
      <c r="A578" s="2">
        <v>115120</v>
      </c>
      <c r="B578">
        <v>0.90367961785547879</v>
      </c>
      <c r="C578" s="15">
        <f t="shared" si="40"/>
        <v>1.0040884642838652</v>
      </c>
      <c r="D578" s="15">
        <f t="shared" si="41"/>
        <v>100</v>
      </c>
      <c r="E578" s="2">
        <f t="shared" si="42"/>
        <v>94.979557678580676</v>
      </c>
      <c r="F578" s="2">
        <v>5</v>
      </c>
      <c r="G578" s="2">
        <f t="shared" si="43"/>
        <v>-2.0442321419325893E-2</v>
      </c>
      <c r="H578" s="2" t="e">
        <f t="shared" si="44"/>
        <v>#NUM!</v>
      </c>
    </row>
    <row r="579" spans="1:8" x14ac:dyDescent="0.3">
      <c r="A579" s="2">
        <v>115320</v>
      </c>
      <c r="B579">
        <v>0.89069764588981437</v>
      </c>
      <c r="C579" s="15">
        <f t="shared" ref="C579:C642" si="45">B579/$J$27</f>
        <v>0.9896640509886826</v>
      </c>
      <c r="D579" s="15">
        <f t="shared" ref="D579:D642" si="46">$J$28</f>
        <v>100</v>
      </c>
      <c r="E579" s="2">
        <f t="shared" si="42"/>
        <v>95.051679745056589</v>
      </c>
      <c r="F579" s="2">
        <v>5</v>
      </c>
      <c r="G579" s="2">
        <f t="shared" si="43"/>
        <v>5.1679745056587123E-2</v>
      </c>
      <c r="H579" s="2">
        <f t="shared" si="44"/>
        <v>4.5213778200855677</v>
      </c>
    </row>
    <row r="580" spans="1:8" x14ac:dyDescent="0.3">
      <c r="A580" s="2">
        <v>115520</v>
      </c>
      <c r="B580">
        <v>0.90855494572327178</v>
      </c>
      <c r="C580" s="15">
        <f t="shared" si="45"/>
        <v>1.0095054952480798</v>
      </c>
      <c r="D580" s="15">
        <f t="shared" si="46"/>
        <v>100</v>
      </c>
      <c r="E580" s="2">
        <f t="shared" ref="E580:E643" si="47">D580-(F580*C580)</f>
        <v>94.952472523759596</v>
      </c>
      <c r="F580" s="2">
        <v>5</v>
      </c>
      <c r="G580" s="2">
        <f t="shared" ref="G580:G643" si="48">F580-(F580*C580)</f>
        <v>-4.7527476240398769E-2</v>
      </c>
      <c r="H580" s="2" t="e">
        <f t="shared" ref="H580:H643" si="49">LN((F580*E580)/(D580*G580))</f>
        <v>#NUM!</v>
      </c>
    </row>
    <row r="581" spans="1:8" x14ac:dyDescent="0.3">
      <c r="A581" s="2">
        <v>115720</v>
      </c>
      <c r="B581">
        <v>0.90932231857372137</v>
      </c>
      <c r="C581" s="15">
        <f t="shared" si="45"/>
        <v>1.0103581317485792</v>
      </c>
      <c r="D581" s="15">
        <f t="shared" si="46"/>
        <v>100</v>
      </c>
      <c r="E581" s="2">
        <f t="shared" si="47"/>
        <v>94.948209341257098</v>
      </c>
      <c r="F581" s="2">
        <v>5</v>
      </c>
      <c r="G581" s="2">
        <f t="shared" si="48"/>
        <v>-5.1790658742896234E-2</v>
      </c>
      <c r="H581" s="2" t="e">
        <f t="shared" si="49"/>
        <v>#NUM!</v>
      </c>
    </row>
    <row r="582" spans="1:8" x14ac:dyDescent="0.3">
      <c r="A582" s="2">
        <v>115920</v>
      </c>
      <c r="B582">
        <v>0.87264606798504163</v>
      </c>
      <c r="C582" s="15">
        <f t="shared" si="45"/>
        <v>0.96960674220560183</v>
      </c>
      <c r="D582" s="15">
        <f t="shared" si="46"/>
        <v>100</v>
      </c>
      <c r="E582" s="2">
        <f t="shared" si="47"/>
        <v>95.151966288971991</v>
      </c>
      <c r="F582" s="2">
        <v>5</v>
      </c>
      <c r="G582" s="2">
        <f t="shared" si="48"/>
        <v>0.15196628897199105</v>
      </c>
      <c r="H582" s="2">
        <f t="shared" si="49"/>
        <v>3.4438395509364863</v>
      </c>
    </row>
    <row r="583" spans="1:8" x14ac:dyDescent="0.3">
      <c r="A583" s="2">
        <v>116120</v>
      </c>
      <c r="B583">
        <v>0.90521305182341638</v>
      </c>
      <c r="C583" s="15">
        <f t="shared" si="45"/>
        <v>1.0057922798037959</v>
      </c>
      <c r="D583" s="15">
        <f t="shared" si="46"/>
        <v>100</v>
      </c>
      <c r="E583" s="2">
        <f t="shared" si="47"/>
        <v>94.971038600981018</v>
      </c>
      <c r="F583" s="2">
        <v>5</v>
      </c>
      <c r="G583" s="2">
        <f t="shared" si="48"/>
        <v>-2.8961399018979428E-2</v>
      </c>
      <c r="H583" s="2" t="e">
        <f t="shared" si="49"/>
        <v>#NUM!</v>
      </c>
    </row>
    <row r="584" spans="1:8" x14ac:dyDescent="0.3">
      <c r="A584" s="2">
        <v>116320</v>
      </c>
      <c r="B584">
        <v>0.91164944959771044</v>
      </c>
      <c r="C584" s="15">
        <f t="shared" si="45"/>
        <v>1.0129438328863449</v>
      </c>
      <c r="D584" s="15">
        <f t="shared" si="46"/>
        <v>100</v>
      </c>
      <c r="E584" s="2">
        <f t="shared" si="47"/>
        <v>94.935280835568278</v>
      </c>
      <c r="F584" s="2">
        <v>5</v>
      </c>
      <c r="G584" s="2">
        <f t="shared" si="48"/>
        <v>-6.471916443172443E-2</v>
      </c>
      <c r="H584" s="2" t="e">
        <f t="shared" si="49"/>
        <v>#NUM!</v>
      </c>
    </row>
    <row r="585" spans="1:8" x14ac:dyDescent="0.3">
      <c r="A585" s="2">
        <v>116520</v>
      </c>
      <c r="B585">
        <v>0.8909934812791509</v>
      </c>
      <c r="C585" s="15">
        <f t="shared" si="45"/>
        <v>0.98999275697683431</v>
      </c>
      <c r="D585" s="15">
        <f t="shared" si="46"/>
        <v>100</v>
      </c>
      <c r="E585" s="2">
        <f t="shared" si="47"/>
        <v>95.050036215115824</v>
      </c>
      <c r="F585" s="2">
        <v>5</v>
      </c>
      <c r="G585" s="2">
        <f t="shared" si="48"/>
        <v>5.0036215115828675E-2</v>
      </c>
      <c r="H585" s="2">
        <f t="shared" si="49"/>
        <v>4.5536794098093374</v>
      </c>
    </row>
    <row r="586" spans="1:8" x14ac:dyDescent="0.3">
      <c r="A586" s="2">
        <v>116720</v>
      </c>
      <c r="B586">
        <v>0.90068354430379749</v>
      </c>
      <c r="C586" s="15">
        <f t="shared" si="45"/>
        <v>1.0007594936708861</v>
      </c>
      <c r="D586" s="15">
        <f t="shared" si="46"/>
        <v>100</v>
      </c>
      <c r="E586" s="2">
        <f t="shared" si="47"/>
        <v>94.996202531645565</v>
      </c>
      <c r="F586" s="2">
        <v>5</v>
      </c>
      <c r="G586" s="2">
        <f t="shared" si="48"/>
        <v>-3.7974683544304E-3</v>
      </c>
      <c r="H586" s="2" t="e">
        <f t="shared" si="49"/>
        <v>#NUM!</v>
      </c>
    </row>
    <row r="587" spans="1:8" x14ac:dyDescent="0.3">
      <c r="A587" s="2">
        <v>116920</v>
      </c>
      <c r="B587">
        <v>0.89397186013971952</v>
      </c>
      <c r="C587" s="15">
        <f t="shared" si="45"/>
        <v>0.99330206682191058</v>
      </c>
      <c r="D587" s="15">
        <f t="shared" si="46"/>
        <v>100</v>
      </c>
      <c r="E587" s="2">
        <f t="shared" si="47"/>
        <v>95.033489665890443</v>
      </c>
      <c r="F587" s="2">
        <v>5</v>
      </c>
      <c r="G587" s="2">
        <f t="shared" si="48"/>
        <v>3.3489665890447107E-2</v>
      </c>
      <c r="H587" s="2">
        <f t="shared" si="49"/>
        <v>4.9550154473471411</v>
      </c>
    </row>
    <row r="588" spans="1:8" x14ac:dyDescent="0.3">
      <c r="A588" s="2">
        <v>117120</v>
      </c>
      <c r="B588">
        <v>0.88674675329539565</v>
      </c>
      <c r="C588" s="15">
        <f t="shared" si="45"/>
        <v>0.9852741703282174</v>
      </c>
      <c r="D588" s="15">
        <f t="shared" si="46"/>
        <v>100</v>
      </c>
      <c r="E588" s="2">
        <f t="shared" si="47"/>
        <v>95.073629148358918</v>
      </c>
      <c r="F588" s="2">
        <v>5</v>
      </c>
      <c r="G588" s="2">
        <f t="shared" si="48"/>
        <v>7.3629148358913099E-2</v>
      </c>
      <c r="H588" s="2">
        <f t="shared" si="49"/>
        <v>4.1676336556864602</v>
      </c>
    </row>
    <row r="589" spans="1:8" x14ac:dyDescent="0.3">
      <c r="A589" s="2">
        <v>117320</v>
      </c>
      <c r="B589">
        <v>0.88017145357625892</v>
      </c>
      <c r="C589" s="15">
        <f t="shared" si="45"/>
        <v>0.97796828175139883</v>
      </c>
      <c r="D589" s="15">
        <f t="shared" si="46"/>
        <v>100</v>
      </c>
      <c r="E589" s="2">
        <f t="shared" si="47"/>
        <v>95.110158591243007</v>
      </c>
      <c r="F589" s="2">
        <v>5</v>
      </c>
      <c r="G589" s="2">
        <f t="shared" si="48"/>
        <v>0.11015859124300587</v>
      </c>
      <c r="H589" s="2">
        <f t="shared" si="49"/>
        <v>3.7651377233138237</v>
      </c>
    </row>
    <row r="590" spans="1:8" x14ac:dyDescent="0.3">
      <c r="A590" s="2">
        <v>117520</v>
      </c>
      <c r="B590">
        <v>0.9179944339662599</v>
      </c>
      <c r="C590" s="15">
        <f t="shared" si="45"/>
        <v>1.0199938155180666</v>
      </c>
      <c r="D590" s="15">
        <f t="shared" si="46"/>
        <v>100</v>
      </c>
      <c r="E590" s="2">
        <f t="shared" si="47"/>
        <v>94.90003092240967</v>
      </c>
      <c r="F590" s="2">
        <v>5</v>
      </c>
      <c r="G590" s="2">
        <f t="shared" si="48"/>
        <v>-9.9969077590333022E-2</v>
      </c>
      <c r="H590" s="2" t="e">
        <f t="shared" si="49"/>
        <v>#NUM!</v>
      </c>
    </row>
    <row r="591" spans="1:8" x14ac:dyDescent="0.3">
      <c r="A591" s="2">
        <v>117720</v>
      </c>
      <c r="B591">
        <v>0.89856912500217401</v>
      </c>
      <c r="C591" s="15">
        <f t="shared" si="45"/>
        <v>0.99841013889130448</v>
      </c>
      <c r="D591" s="15">
        <f t="shared" si="46"/>
        <v>100</v>
      </c>
      <c r="E591" s="2">
        <f t="shared" si="47"/>
        <v>95.007949305543477</v>
      </c>
      <c r="F591" s="2">
        <v>5</v>
      </c>
      <c r="G591" s="2">
        <f t="shared" si="48"/>
        <v>7.9493055434776139E-3</v>
      </c>
      <c r="H591" s="2">
        <f t="shared" si="49"/>
        <v>6.3928989985993683</v>
      </c>
    </row>
    <row r="592" spans="1:8" x14ac:dyDescent="0.3">
      <c r="A592" s="2">
        <v>117920</v>
      </c>
      <c r="B592">
        <v>0.91233646617018938</v>
      </c>
      <c r="C592" s="15">
        <f t="shared" si="45"/>
        <v>1.0137071846335437</v>
      </c>
      <c r="D592" s="15">
        <f t="shared" si="46"/>
        <v>100</v>
      </c>
      <c r="E592" s="2">
        <f t="shared" si="47"/>
        <v>94.931464076832285</v>
      </c>
      <c r="F592" s="2">
        <v>5</v>
      </c>
      <c r="G592" s="2">
        <f t="shared" si="48"/>
        <v>-6.8535923167718948E-2</v>
      </c>
      <c r="H592" s="2" t="e">
        <f t="shared" si="49"/>
        <v>#NUM!</v>
      </c>
    </row>
    <row r="593" spans="1:8" x14ac:dyDescent="0.3">
      <c r="A593" s="2">
        <v>118120</v>
      </c>
      <c r="B593">
        <v>0.88515743699900462</v>
      </c>
      <c r="C593" s="15">
        <f t="shared" si="45"/>
        <v>0.98350826333222729</v>
      </c>
      <c r="D593" s="15">
        <f t="shared" si="46"/>
        <v>100</v>
      </c>
      <c r="E593" s="2">
        <f t="shared" si="47"/>
        <v>95.082458683338871</v>
      </c>
      <c r="F593" s="2">
        <v>5</v>
      </c>
      <c r="G593" s="2">
        <f t="shared" si="48"/>
        <v>8.2458683338863636E-2</v>
      </c>
      <c r="H593" s="2">
        <f t="shared" si="49"/>
        <v>4.0544701468063211</v>
      </c>
    </row>
    <row r="594" spans="1:8" x14ac:dyDescent="0.3">
      <c r="A594" s="2">
        <v>118320</v>
      </c>
      <c r="B594">
        <v>0.8764061041097515</v>
      </c>
      <c r="C594" s="15">
        <f t="shared" si="45"/>
        <v>0.97378456012194614</v>
      </c>
      <c r="D594" s="15">
        <f t="shared" si="46"/>
        <v>100</v>
      </c>
      <c r="E594" s="2">
        <f t="shared" si="47"/>
        <v>95.131077199390262</v>
      </c>
      <c r="F594" s="2">
        <v>5</v>
      </c>
      <c r="G594" s="2">
        <f t="shared" si="48"/>
        <v>0.13107719939026907</v>
      </c>
      <c r="H594" s="2">
        <f t="shared" si="49"/>
        <v>3.591492248078255</v>
      </c>
    </row>
    <row r="595" spans="1:8" x14ac:dyDescent="0.3">
      <c r="A595" s="2">
        <v>118520</v>
      </c>
      <c r="B595">
        <v>0.90124423604490533</v>
      </c>
      <c r="C595" s="15">
        <f t="shared" si="45"/>
        <v>1.0013824844943393</v>
      </c>
      <c r="D595" s="15">
        <f t="shared" si="46"/>
        <v>100</v>
      </c>
      <c r="E595" s="2">
        <f t="shared" si="47"/>
        <v>94.9930875775283</v>
      </c>
      <c r="F595" s="2">
        <v>5</v>
      </c>
      <c r="G595" s="2">
        <f t="shared" si="48"/>
        <v>-6.9124224716965443E-3</v>
      </c>
      <c r="H595" s="2" t="e">
        <f t="shared" si="49"/>
        <v>#NUM!</v>
      </c>
    </row>
    <row r="596" spans="1:8" x14ac:dyDescent="0.3">
      <c r="A596" s="2">
        <v>118720</v>
      </c>
      <c r="B596">
        <v>0.90552717584997988</v>
      </c>
      <c r="C596" s="15">
        <f t="shared" si="45"/>
        <v>1.0061413064999776</v>
      </c>
      <c r="D596" s="15">
        <f t="shared" si="46"/>
        <v>100</v>
      </c>
      <c r="E596" s="2">
        <f t="shared" si="47"/>
        <v>94.969293467500108</v>
      </c>
      <c r="F596" s="2">
        <v>5</v>
      </c>
      <c r="G596" s="2">
        <f t="shared" si="48"/>
        <v>-3.0706532499888084E-2</v>
      </c>
      <c r="H596" s="2" t="e">
        <f t="shared" si="49"/>
        <v>#NUM!</v>
      </c>
    </row>
    <row r="597" spans="1:8" x14ac:dyDescent="0.3">
      <c r="A597" s="2">
        <v>118920</v>
      </c>
      <c r="B597">
        <v>0.91435289512247264</v>
      </c>
      <c r="C597" s="15">
        <f t="shared" si="45"/>
        <v>1.0159476612471918</v>
      </c>
      <c r="D597" s="15">
        <f t="shared" si="46"/>
        <v>100</v>
      </c>
      <c r="E597" s="2">
        <f t="shared" si="47"/>
        <v>94.920261693764047</v>
      </c>
      <c r="F597" s="2">
        <v>5</v>
      </c>
      <c r="G597" s="2">
        <f t="shared" si="48"/>
        <v>-7.9738306235959122E-2</v>
      </c>
      <c r="H597" s="2" t="e">
        <f t="shared" si="49"/>
        <v>#NUM!</v>
      </c>
    </row>
    <row r="598" spans="1:8" x14ac:dyDescent="0.3">
      <c r="A598" s="2">
        <v>119120</v>
      </c>
      <c r="B598">
        <v>0.91832524271844651</v>
      </c>
      <c r="C598" s="15">
        <f t="shared" si="45"/>
        <v>1.0203613807982739</v>
      </c>
      <c r="D598" s="15">
        <f t="shared" si="46"/>
        <v>100</v>
      </c>
      <c r="E598" s="2">
        <f t="shared" si="47"/>
        <v>94.898193096008626</v>
      </c>
      <c r="F598" s="2">
        <v>5</v>
      </c>
      <c r="G598" s="2">
        <f t="shared" si="48"/>
        <v>-0.1018069039913696</v>
      </c>
      <c r="H598" s="2" t="e">
        <f t="shared" si="49"/>
        <v>#NUM!</v>
      </c>
    </row>
    <row r="599" spans="1:8" x14ac:dyDescent="0.3">
      <c r="A599" s="2">
        <v>119320</v>
      </c>
      <c r="B599">
        <v>0.87332203013220877</v>
      </c>
      <c r="C599" s="15">
        <f t="shared" si="45"/>
        <v>0.97035781125800968</v>
      </c>
      <c r="D599" s="15">
        <f t="shared" si="46"/>
        <v>100</v>
      </c>
      <c r="E599" s="2">
        <f t="shared" si="47"/>
        <v>95.148210943709955</v>
      </c>
      <c r="F599" s="2">
        <v>5</v>
      </c>
      <c r="G599" s="2">
        <f t="shared" si="48"/>
        <v>0.14821094370995169</v>
      </c>
      <c r="H599" s="2">
        <f t="shared" si="49"/>
        <v>3.4688222421778501</v>
      </c>
    </row>
    <row r="600" spans="1:8" x14ac:dyDescent="0.3">
      <c r="A600" s="2">
        <v>119520</v>
      </c>
      <c r="B600">
        <v>0.89039285265128076</v>
      </c>
      <c r="C600" s="15">
        <f t="shared" si="45"/>
        <v>0.98932539183475643</v>
      </c>
      <c r="D600" s="15">
        <f t="shared" si="46"/>
        <v>100</v>
      </c>
      <c r="E600" s="2">
        <f t="shared" si="47"/>
        <v>95.053373040826216</v>
      </c>
      <c r="F600" s="2">
        <v>5</v>
      </c>
      <c r="G600" s="2">
        <f t="shared" si="48"/>
        <v>5.3373040826217633E-2</v>
      </c>
      <c r="H600" s="2">
        <f t="shared" si="49"/>
        <v>4.489155795705341</v>
      </c>
    </row>
    <row r="601" spans="1:8" x14ac:dyDescent="0.3">
      <c r="A601" s="2">
        <v>119720</v>
      </c>
      <c r="B601">
        <v>0.89849377534755137</v>
      </c>
      <c r="C601" s="15">
        <f t="shared" si="45"/>
        <v>0.99832641705283487</v>
      </c>
      <c r="D601" s="15">
        <f t="shared" si="46"/>
        <v>100</v>
      </c>
      <c r="E601" s="2">
        <f t="shared" si="47"/>
        <v>95.008367914735828</v>
      </c>
      <c r="F601" s="2">
        <v>5</v>
      </c>
      <c r="G601" s="2">
        <f t="shared" si="48"/>
        <v>8.3679147358255435E-3</v>
      </c>
      <c r="H601" s="2">
        <f t="shared" si="49"/>
        <v>6.3415832585053238</v>
      </c>
    </row>
    <row r="602" spans="1:8" x14ac:dyDescent="0.3">
      <c r="A602" s="2">
        <v>119920</v>
      </c>
      <c r="B602">
        <v>0.92331646952517576</v>
      </c>
      <c r="C602" s="15">
        <f t="shared" si="45"/>
        <v>1.0259071883613065</v>
      </c>
      <c r="D602" s="15">
        <f t="shared" si="46"/>
        <v>100</v>
      </c>
      <c r="E602" s="2">
        <f t="shared" si="47"/>
        <v>94.870464058193463</v>
      </c>
      <c r="F602" s="2">
        <v>5</v>
      </c>
      <c r="G602" s="2">
        <f t="shared" si="48"/>
        <v>-0.12953594180653205</v>
      </c>
      <c r="H602" s="2" t="e">
        <f t="shared" si="49"/>
        <v>#NUM!</v>
      </c>
    </row>
    <row r="603" spans="1:8" x14ac:dyDescent="0.3">
      <c r="A603" s="2">
        <v>120120</v>
      </c>
      <c r="B603">
        <v>0.92825797872340421</v>
      </c>
      <c r="C603" s="15">
        <f t="shared" si="45"/>
        <v>1.0313977541371158</v>
      </c>
      <c r="D603" s="15">
        <f t="shared" si="46"/>
        <v>100</v>
      </c>
      <c r="E603" s="2">
        <f t="shared" si="47"/>
        <v>94.843011229314428</v>
      </c>
      <c r="F603" s="2">
        <v>5</v>
      </c>
      <c r="G603" s="2">
        <f t="shared" si="48"/>
        <v>-0.15698877068557859</v>
      </c>
      <c r="H603" s="2" t="e">
        <f t="shared" si="49"/>
        <v>#NUM!</v>
      </c>
    </row>
    <row r="604" spans="1:8" x14ac:dyDescent="0.3">
      <c r="A604" s="2">
        <v>120320</v>
      </c>
      <c r="B604">
        <v>0.89851527731029579</v>
      </c>
      <c r="C604" s="15">
        <f t="shared" si="45"/>
        <v>0.99835030812255088</v>
      </c>
      <c r="D604" s="15">
        <f t="shared" si="46"/>
        <v>100</v>
      </c>
      <c r="E604" s="2">
        <f t="shared" si="47"/>
        <v>95.008248459387246</v>
      </c>
      <c r="F604" s="2">
        <v>5</v>
      </c>
      <c r="G604" s="2">
        <f t="shared" si="48"/>
        <v>8.2484593872456102E-3</v>
      </c>
      <c r="H604" s="2">
        <f t="shared" si="49"/>
        <v>6.3559602771794212</v>
      </c>
    </row>
    <row r="605" spans="1:8" x14ac:dyDescent="0.3">
      <c r="A605" s="2">
        <v>120520</v>
      </c>
      <c r="B605">
        <v>0.92891019772740202</v>
      </c>
      <c r="C605" s="15">
        <f t="shared" si="45"/>
        <v>1.0321224419193356</v>
      </c>
      <c r="D605" s="15">
        <f t="shared" si="46"/>
        <v>100</v>
      </c>
      <c r="E605" s="2">
        <f t="shared" si="47"/>
        <v>94.839387790403322</v>
      </c>
      <c r="F605" s="2">
        <v>5</v>
      </c>
      <c r="G605" s="2">
        <f t="shared" si="48"/>
        <v>-0.16061220959667821</v>
      </c>
      <c r="H605" s="2" t="e">
        <f t="shared" si="49"/>
        <v>#NUM!</v>
      </c>
    </row>
    <row r="606" spans="1:8" x14ac:dyDescent="0.3">
      <c r="A606" s="2">
        <v>120720</v>
      </c>
      <c r="B606">
        <v>0.88873981057994755</v>
      </c>
      <c r="C606" s="15">
        <f t="shared" si="45"/>
        <v>0.98748867842216392</v>
      </c>
      <c r="D606" s="15">
        <f t="shared" si="46"/>
        <v>100</v>
      </c>
      <c r="E606" s="2">
        <f t="shared" si="47"/>
        <v>95.062556607889178</v>
      </c>
      <c r="F606" s="2">
        <v>5</v>
      </c>
      <c r="G606" s="2">
        <f t="shared" si="48"/>
        <v>6.2556607889180604E-2</v>
      </c>
      <c r="H606" s="2">
        <f t="shared" si="49"/>
        <v>4.330486297881488</v>
      </c>
    </row>
    <row r="607" spans="1:8" x14ac:dyDescent="0.3">
      <c r="A607" s="2">
        <v>120920</v>
      </c>
      <c r="B607">
        <v>0.91132305045166839</v>
      </c>
      <c r="C607" s="15">
        <f t="shared" si="45"/>
        <v>1.0125811671685203</v>
      </c>
      <c r="D607" s="15">
        <f t="shared" si="46"/>
        <v>100</v>
      </c>
      <c r="E607" s="2">
        <f t="shared" si="47"/>
        <v>94.937094164157401</v>
      </c>
      <c r="F607" s="2">
        <v>5</v>
      </c>
      <c r="G607" s="2">
        <f t="shared" si="48"/>
        <v>-6.2905835842601121E-2</v>
      </c>
      <c r="H607" s="2" t="e">
        <f t="shared" si="49"/>
        <v>#NUM!</v>
      </c>
    </row>
    <row r="608" spans="1:8" x14ac:dyDescent="0.3">
      <c r="A608" s="2">
        <v>121120</v>
      </c>
      <c r="B608">
        <v>0.89596736619843964</v>
      </c>
      <c r="C608" s="15">
        <f t="shared" si="45"/>
        <v>0.99551929577604403</v>
      </c>
      <c r="D608" s="15">
        <f t="shared" si="46"/>
        <v>100</v>
      </c>
      <c r="E608" s="2">
        <f t="shared" si="47"/>
        <v>95.022403521119784</v>
      </c>
      <c r="F608" s="2">
        <v>5</v>
      </c>
      <c r="G608" s="2">
        <f t="shared" si="48"/>
        <v>2.2403521119779946E-2</v>
      </c>
      <c r="H608" s="2">
        <f t="shared" si="49"/>
        <v>5.3569175564092708</v>
      </c>
    </row>
    <row r="609" spans="1:8" x14ac:dyDescent="0.3">
      <c r="A609" s="2">
        <v>121320</v>
      </c>
      <c r="B609">
        <v>0.92547894054148838</v>
      </c>
      <c r="C609" s="15">
        <f t="shared" si="45"/>
        <v>1.028309933934987</v>
      </c>
      <c r="D609" s="15">
        <f t="shared" si="46"/>
        <v>100</v>
      </c>
      <c r="E609" s="2">
        <f t="shared" si="47"/>
        <v>94.85845033032507</v>
      </c>
      <c r="F609" s="2">
        <v>5</v>
      </c>
      <c r="G609" s="2">
        <f t="shared" si="48"/>
        <v>-0.14154966967493543</v>
      </c>
      <c r="H609" s="2" t="e">
        <f t="shared" si="49"/>
        <v>#NUM!</v>
      </c>
    </row>
    <row r="610" spans="1:8" x14ac:dyDescent="0.3">
      <c r="A610" s="2">
        <v>121520</v>
      </c>
      <c r="B610">
        <v>0.89577718330128342</v>
      </c>
      <c r="C610" s="15">
        <f t="shared" si="45"/>
        <v>0.9953079814458704</v>
      </c>
      <c r="D610" s="15">
        <f t="shared" si="46"/>
        <v>100</v>
      </c>
      <c r="E610" s="2">
        <f t="shared" si="47"/>
        <v>95.023460092770648</v>
      </c>
      <c r="F610" s="2">
        <v>5</v>
      </c>
      <c r="G610" s="2">
        <f t="shared" si="48"/>
        <v>2.3460092770648089E-2</v>
      </c>
      <c r="H610" s="2">
        <f t="shared" si="49"/>
        <v>5.3108460172513299</v>
      </c>
    </row>
    <row r="611" spans="1:8" x14ac:dyDescent="0.3">
      <c r="A611" s="2">
        <v>121720</v>
      </c>
      <c r="B611">
        <v>0.89611214098885195</v>
      </c>
      <c r="C611" s="15">
        <f t="shared" si="45"/>
        <v>0.99568015665427989</v>
      </c>
      <c r="D611" s="15">
        <f t="shared" si="46"/>
        <v>100</v>
      </c>
      <c r="E611" s="2">
        <f t="shared" si="47"/>
        <v>95.021599216728603</v>
      </c>
      <c r="F611" s="2">
        <v>5</v>
      </c>
      <c r="G611" s="2">
        <f t="shared" si="48"/>
        <v>2.1599216728600545E-2</v>
      </c>
      <c r="H611" s="2">
        <f t="shared" si="49"/>
        <v>5.3934701798945426</v>
      </c>
    </row>
    <row r="612" spans="1:8" x14ac:dyDescent="0.3">
      <c r="A612" s="2">
        <v>121920</v>
      </c>
      <c r="B612">
        <v>0.8879836965480038</v>
      </c>
      <c r="C612" s="15">
        <f t="shared" si="45"/>
        <v>0.98664855172000421</v>
      </c>
      <c r="D612" s="15">
        <f t="shared" si="46"/>
        <v>100</v>
      </c>
      <c r="E612" s="2">
        <f t="shared" si="47"/>
        <v>95.066757241399984</v>
      </c>
      <c r="F612" s="2">
        <v>5</v>
      </c>
      <c r="G612" s="2">
        <f t="shared" si="48"/>
        <v>6.6757241399979073E-2</v>
      </c>
      <c r="H612" s="2">
        <f t="shared" si="49"/>
        <v>4.2655395812601835</v>
      </c>
    </row>
    <row r="613" spans="1:8" x14ac:dyDescent="0.3">
      <c r="A613" s="2">
        <v>122120</v>
      </c>
      <c r="B613">
        <v>0.88734080387832537</v>
      </c>
      <c r="C613" s="15">
        <f t="shared" si="45"/>
        <v>0.98593422653147256</v>
      </c>
      <c r="D613" s="15">
        <f t="shared" si="46"/>
        <v>100</v>
      </c>
      <c r="E613" s="2">
        <f t="shared" si="47"/>
        <v>95.070328867342639</v>
      </c>
      <c r="F613" s="2">
        <v>5</v>
      </c>
      <c r="G613" s="2">
        <f t="shared" si="48"/>
        <v>7.0328867342636769E-2</v>
      </c>
      <c r="H613" s="2">
        <f t="shared" si="49"/>
        <v>4.21345758171186</v>
      </c>
    </row>
    <row r="614" spans="1:8" x14ac:dyDescent="0.3">
      <c r="A614" s="2">
        <v>122320</v>
      </c>
      <c r="B614">
        <v>0.88098445463159791</v>
      </c>
      <c r="C614" s="15">
        <f t="shared" si="45"/>
        <v>0.97887161625733099</v>
      </c>
      <c r="D614" s="15">
        <f t="shared" si="46"/>
        <v>100</v>
      </c>
      <c r="E614" s="2">
        <f t="shared" si="47"/>
        <v>95.105641918713346</v>
      </c>
      <c r="F614" s="2">
        <v>5</v>
      </c>
      <c r="G614" s="2">
        <f t="shared" si="48"/>
        <v>0.10564191871334483</v>
      </c>
      <c r="H614" s="2">
        <f t="shared" si="49"/>
        <v>3.8069560493710921</v>
      </c>
    </row>
    <row r="615" spans="1:8" x14ac:dyDescent="0.3">
      <c r="A615" s="2">
        <v>122520</v>
      </c>
      <c r="B615">
        <v>0.93073492640424815</v>
      </c>
      <c r="C615" s="15">
        <f t="shared" si="45"/>
        <v>1.0341499182269425</v>
      </c>
      <c r="D615" s="15">
        <f t="shared" si="46"/>
        <v>100</v>
      </c>
      <c r="E615" s="2">
        <f t="shared" si="47"/>
        <v>94.829250408865292</v>
      </c>
      <c r="F615" s="2">
        <v>5</v>
      </c>
      <c r="G615" s="2">
        <f t="shared" si="48"/>
        <v>-0.17074959113471255</v>
      </c>
      <c r="H615" s="2" t="e">
        <f t="shared" si="49"/>
        <v>#NUM!</v>
      </c>
    </row>
    <row r="616" spans="1:8" x14ac:dyDescent="0.3">
      <c r="A616" s="2">
        <v>122720</v>
      </c>
      <c r="B616">
        <v>0.87783362035637735</v>
      </c>
      <c r="C616" s="15">
        <f t="shared" si="45"/>
        <v>0.9753706892848637</v>
      </c>
      <c r="D616" s="15">
        <f t="shared" si="46"/>
        <v>100</v>
      </c>
      <c r="E616" s="2">
        <f t="shared" si="47"/>
        <v>95.12314655357568</v>
      </c>
      <c r="F616" s="2">
        <v>5</v>
      </c>
      <c r="G616" s="2">
        <f t="shared" si="48"/>
        <v>0.12314655357568149</v>
      </c>
      <c r="H616" s="2">
        <f t="shared" si="49"/>
        <v>3.6538201985012884</v>
      </c>
    </row>
    <row r="617" spans="1:8" x14ac:dyDescent="0.3">
      <c r="A617" s="2">
        <v>122920</v>
      </c>
      <c r="B617">
        <v>0.91556363359050297</v>
      </c>
      <c r="C617" s="15">
        <f t="shared" si="45"/>
        <v>1.0172929262116699</v>
      </c>
      <c r="D617" s="15">
        <f t="shared" si="46"/>
        <v>100</v>
      </c>
      <c r="E617" s="2">
        <f t="shared" si="47"/>
        <v>94.913535368941652</v>
      </c>
      <c r="F617" s="2">
        <v>5</v>
      </c>
      <c r="G617" s="2">
        <f t="shared" si="48"/>
        <v>-8.6464631058349894E-2</v>
      </c>
      <c r="H617" s="2" t="e">
        <f t="shared" si="49"/>
        <v>#NUM!</v>
      </c>
    </row>
    <row r="618" spans="1:8" x14ac:dyDescent="0.3">
      <c r="A618" s="2">
        <v>123120</v>
      </c>
      <c r="B618">
        <v>0.8997066560026229</v>
      </c>
      <c r="C618" s="15">
        <f t="shared" si="45"/>
        <v>0.99967406222513655</v>
      </c>
      <c r="D618" s="15">
        <f t="shared" si="46"/>
        <v>100</v>
      </c>
      <c r="E618" s="2">
        <f t="shared" si="47"/>
        <v>95.001629688874317</v>
      </c>
      <c r="F618" s="2">
        <v>5</v>
      </c>
      <c r="G618" s="2">
        <f t="shared" si="48"/>
        <v>1.6296888743170257E-3</v>
      </c>
      <c r="H618" s="2">
        <f t="shared" si="49"/>
        <v>7.9775279295536228</v>
      </c>
    </row>
    <row r="619" spans="1:8" x14ac:dyDescent="0.3">
      <c r="A619" s="2">
        <v>123320</v>
      </c>
      <c r="B619">
        <v>0.91660609264521231</v>
      </c>
      <c r="C619" s="15">
        <f t="shared" si="45"/>
        <v>1.018451214050236</v>
      </c>
      <c r="D619" s="15">
        <f t="shared" si="46"/>
        <v>100</v>
      </c>
      <c r="E619" s="2">
        <f t="shared" si="47"/>
        <v>94.907743929748818</v>
      </c>
      <c r="F619" s="2">
        <v>5</v>
      </c>
      <c r="G619" s="2">
        <f t="shared" si="48"/>
        <v>-9.2256070251179878E-2</v>
      </c>
      <c r="H619" s="2" t="e">
        <f t="shared" si="49"/>
        <v>#NUM!</v>
      </c>
    </row>
    <row r="620" spans="1:8" x14ac:dyDescent="0.3">
      <c r="A620" s="2">
        <v>123520</v>
      </c>
      <c r="B620">
        <v>0.93553157181537638</v>
      </c>
      <c r="C620" s="15">
        <f t="shared" si="45"/>
        <v>1.0394795242393071</v>
      </c>
      <c r="D620" s="15">
        <f t="shared" si="46"/>
        <v>100</v>
      </c>
      <c r="E620" s="2">
        <f t="shared" si="47"/>
        <v>94.802602378803471</v>
      </c>
      <c r="F620" s="2">
        <v>5</v>
      </c>
      <c r="G620" s="2">
        <f t="shared" si="48"/>
        <v>-0.19739762119653559</v>
      </c>
      <c r="H620" s="2" t="e">
        <f t="shared" si="49"/>
        <v>#NUM!</v>
      </c>
    </row>
    <row r="621" spans="1:8" x14ac:dyDescent="0.3">
      <c r="A621" s="2">
        <v>123720</v>
      </c>
      <c r="B621">
        <v>0.92146100034529954</v>
      </c>
      <c r="C621" s="15">
        <f t="shared" si="45"/>
        <v>1.0238455559392217</v>
      </c>
      <c r="D621" s="15">
        <f t="shared" si="46"/>
        <v>100</v>
      </c>
      <c r="E621" s="2">
        <f t="shared" si="47"/>
        <v>94.880772220303896</v>
      </c>
      <c r="F621" s="2">
        <v>5</v>
      </c>
      <c r="G621" s="2">
        <f t="shared" si="48"/>
        <v>-0.11922777969610809</v>
      </c>
      <c r="H621" s="2" t="e">
        <f t="shared" si="49"/>
        <v>#NUM!</v>
      </c>
    </row>
    <row r="622" spans="1:8" x14ac:dyDescent="0.3">
      <c r="A622" s="2">
        <v>123920</v>
      </c>
      <c r="B622">
        <v>0.90466254429518611</v>
      </c>
      <c r="C622" s="15">
        <f t="shared" si="45"/>
        <v>1.005180604772429</v>
      </c>
      <c r="D622" s="15">
        <f t="shared" si="46"/>
        <v>100</v>
      </c>
      <c r="E622" s="2">
        <f t="shared" si="47"/>
        <v>94.974096976137858</v>
      </c>
      <c r="F622" s="2">
        <v>5</v>
      </c>
      <c r="G622" s="2">
        <f t="shared" si="48"/>
        <v>-2.5903023862144714E-2</v>
      </c>
      <c r="H622" s="2" t="e">
        <f t="shared" si="49"/>
        <v>#NUM!</v>
      </c>
    </row>
    <row r="623" spans="1:8" x14ac:dyDescent="0.3">
      <c r="A623" s="2">
        <v>124120</v>
      </c>
      <c r="B623">
        <v>0.90051892482988838</v>
      </c>
      <c r="C623" s="15">
        <f t="shared" si="45"/>
        <v>1.0005765831443203</v>
      </c>
      <c r="D623" s="15">
        <f t="shared" si="46"/>
        <v>100</v>
      </c>
      <c r="E623" s="2">
        <f t="shared" si="47"/>
        <v>94.997117084278401</v>
      </c>
      <c r="F623" s="2">
        <v>5</v>
      </c>
      <c r="G623" s="2">
        <f t="shared" si="48"/>
        <v>-2.8829157216012646E-3</v>
      </c>
      <c r="H623" s="2" t="e">
        <f t="shared" si="49"/>
        <v>#NUM!</v>
      </c>
    </row>
    <row r="624" spans="1:8" x14ac:dyDescent="0.3">
      <c r="A624" s="2">
        <v>124320</v>
      </c>
      <c r="B624">
        <v>0.89181091383734556</v>
      </c>
      <c r="C624" s="15">
        <f t="shared" si="45"/>
        <v>0.99090101537482833</v>
      </c>
      <c r="D624" s="15">
        <f t="shared" si="46"/>
        <v>100</v>
      </c>
      <c r="E624" s="2">
        <f t="shared" si="47"/>
        <v>95.045494923125858</v>
      </c>
      <c r="F624" s="2">
        <v>5</v>
      </c>
      <c r="G624" s="2">
        <f t="shared" si="48"/>
        <v>4.5494923125858122E-2</v>
      </c>
      <c r="H624" s="2">
        <f t="shared" si="49"/>
        <v>4.6487779362432651</v>
      </c>
    </row>
    <row r="625" spans="1:8" x14ac:dyDescent="0.3">
      <c r="A625" s="2">
        <v>124520</v>
      </c>
      <c r="B625">
        <v>0.91700487524514862</v>
      </c>
      <c r="C625" s="15">
        <f t="shared" si="45"/>
        <v>1.0188943058279429</v>
      </c>
      <c r="D625" s="15">
        <f t="shared" si="46"/>
        <v>100</v>
      </c>
      <c r="E625" s="2">
        <f t="shared" si="47"/>
        <v>94.90552847086029</v>
      </c>
      <c r="F625" s="2">
        <v>5</v>
      </c>
      <c r="G625" s="2">
        <f t="shared" si="48"/>
        <v>-9.4471529139714683E-2</v>
      </c>
      <c r="H625" s="2" t="e">
        <f t="shared" si="49"/>
        <v>#NUM!</v>
      </c>
    </row>
    <row r="626" spans="1:8" x14ac:dyDescent="0.3">
      <c r="A626" s="2">
        <v>124720</v>
      </c>
      <c r="B626">
        <v>0.88654295823303642</v>
      </c>
      <c r="C626" s="15">
        <f t="shared" si="45"/>
        <v>0.98504773137004042</v>
      </c>
      <c r="D626" s="15">
        <f t="shared" si="46"/>
        <v>100</v>
      </c>
      <c r="E626" s="2">
        <f t="shared" si="47"/>
        <v>95.074761343149802</v>
      </c>
      <c r="F626" s="2">
        <v>5</v>
      </c>
      <c r="G626" s="2">
        <f t="shared" si="48"/>
        <v>7.4761343149797987E-2</v>
      </c>
      <c r="H626" s="2">
        <f t="shared" si="49"/>
        <v>4.1523856004620381</v>
      </c>
    </row>
    <row r="627" spans="1:8" x14ac:dyDescent="0.3">
      <c r="A627" s="2">
        <v>124920</v>
      </c>
      <c r="B627">
        <v>0.8882438979797056</v>
      </c>
      <c r="C627" s="15">
        <f t="shared" si="45"/>
        <v>0.98693766442189512</v>
      </c>
      <c r="D627" s="15">
        <f t="shared" si="46"/>
        <v>100</v>
      </c>
      <c r="E627" s="2">
        <f t="shared" si="47"/>
        <v>95.06531167789052</v>
      </c>
      <c r="F627" s="2">
        <v>5</v>
      </c>
      <c r="G627" s="2">
        <f t="shared" si="48"/>
        <v>6.53116778905245E-2</v>
      </c>
      <c r="H627" s="2">
        <f t="shared" si="49"/>
        <v>4.2874162974031886</v>
      </c>
    </row>
    <row r="628" spans="1:8" x14ac:dyDescent="0.3">
      <c r="A628" s="2">
        <v>125120</v>
      </c>
      <c r="B628">
        <v>0.90056271672785315</v>
      </c>
      <c r="C628" s="15">
        <f t="shared" si="45"/>
        <v>1.0006252408087257</v>
      </c>
      <c r="D628" s="15">
        <f t="shared" si="46"/>
        <v>100</v>
      </c>
      <c r="E628" s="2">
        <f t="shared" si="47"/>
        <v>94.996873795956375</v>
      </c>
      <c r="F628" s="2">
        <v>5</v>
      </c>
      <c r="G628" s="2">
        <f t="shared" si="48"/>
        <v>-3.1262040436281779E-3</v>
      </c>
      <c r="H628" s="2" t="e">
        <f t="shared" si="49"/>
        <v>#NUM!</v>
      </c>
    </row>
    <row r="629" spans="1:8" x14ac:dyDescent="0.3">
      <c r="A629" s="2">
        <v>125320</v>
      </c>
      <c r="B629">
        <v>0.90753994527113957</v>
      </c>
      <c r="C629" s="15">
        <f t="shared" si="45"/>
        <v>1.0083777169679329</v>
      </c>
      <c r="D629" s="15">
        <f t="shared" si="46"/>
        <v>100</v>
      </c>
      <c r="E629" s="2">
        <f t="shared" si="47"/>
        <v>94.958111415160332</v>
      </c>
      <c r="F629" s="2">
        <v>5</v>
      </c>
      <c r="G629" s="2">
        <f t="shared" si="48"/>
        <v>-4.1888584839664844E-2</v>
      </c>
      <c r="H629" s="2" t="e">
        <f t="shared" si="49"/>
        <v>#NUM!</v>
      </c>
    </row>
    <row r="630" spans="1:8" x14ac:dyDescent="0.3">
      <c r="A630" s="2">
        <v>125520</v>
      </c>
      <c r="B630">
        <v>0.91677935644012365</v>
      </c>
      <c r="C630" s="15">
        <f t="shared" si="45"/>
        <v>1.0186437293779151</v>
      </c>
      <c r="D630" s="15">
        <f t="shared" si="46"/>
        <v>100</v>
      </c>
      <c r="E630" s="2">
        <f t="shared" si="47"/>
        <v>94.906781353110418</v>
      </c>
      <c r="F630" s="2">
        <v>5</v>
      </c>
      <c r="G630" s="2">
        <f t="shared" si="48"/>
        <v>-9.3218646889575929E-2</v>
      </c>
      <c r="H630" s="2" t="e">
        <f t="shared" si="49"/>
        <v>#NUM!</v>
      </c>
    </row>
    <row r="631" spans="1:8" x14ac:dyDescent="0.3">
      <c r="A631" s="2">
        <v>125720</v>
      </c>
      <c r="B631">
        <v>0.90842857393655319</v>
      </c>
      <c r="C631" s="15">
        <f t="shared" si="45"/>
        <v>1.0093650821517257</v>
      </c>
      <c r="D631" s="15">
        <f t="shared" si="46"/>
        <v>100</v>
      </c>
      <c r="E631" s="2">
        <f t="shared" si="47"/>
        <v>94.953174589241371</v>
      </c>
      <c r="F631" s="2">
        <v>5</v>
      </c>
      <c r="G631" s="2">
        <f t="shared" si="48"/>
        <v>-4.6825410758629005E-2</v>
      </c>
      <c r="H631" s="2" t="e">
        <f t="shared" si="49"/>
        <v>#NUM!</v>
      </c>
    </row>
    <row r="632" spans="1:8" x14ac:dyDescent="0.3">
      <c r="A632" s="2">
        <v>125920</v>
      </c>
      <c r="B632">
        <v>0.88805735111057804</v>
      </c>
      <c r="C632" s="15">
        <f t="shared" si="45"/>
        <v>0.98673039012286445</v>
      </c>
      <c r="D632" s="15">
        <f t="shared" si="46"/>
        <v>100</v>
      </c>
      <c r="E632" s="2">
        <f t="shared" si="47"/>
        <v>95.066348049385681</v>
      </c>
      <c r="F632" s="2">
        <v>5</v>
      </c>
      <c r="G632" s="2">
        <f t="shared" si="48"/>
        <v>6.6348049385677399E-2</v>
      </c>
      <c r="H632" s="2">
        <f t="shared" si="49"/>
        <v>4.2716836922937444</v>
      </c>
    </row>
    <row r="633" spans="1:8" x14ac:dyDescent="0.3">
      <c r="A633" s="2">
        <v>126120</v>
      </c>
      <c r="B633">
        <v>0.9343077815335169</v>
      </c>
      <c r="C633" s="15">
        <f t="shared" si="45"/>
        <v>1.0381197572594631</v>
      </c>
      <c r="D633" s="15">
        <f t="shared" si="46"/>
        <v>100</v>
      </c>
      <c r="E633" s="2">
        <f t="shared" si="47"/>
        <v>94.809401213702685</v>
      </c>
      <c r="F633" s="2">
        <v>5</v>
      </c>
      <c r="G633" s="2">
        <f t="shared" si="48"/>
        <v>-0.19059878629731575</v>
      </c>
      <c r="H633" s="2" t="e">
        <f t="shared" si="49"/>
        <v>#NUM!</v>
      </c>
    </row>
    <row r="634" spans="1:8" x14ac:dyDescent="0.3">
      <c r="A634" s="2">
        <v>126320</v>
      </c>
      <c r="B634">
        <v>0.89168194841686099</v>
      </c>
      <c r="C634" s="15">
        <f t="shared" si="45"/>
        <v>0.99075772046317889</v>
      </c>
      <c r="D634" s="15">
        <f t="shared" si="46"/>
        <v>100</v>
      </c>
      <c r="E634" s="2">
        <f t="shared" si="47"/>
        <v>95.046211397684104</v>
      </c>
      <c r="F634" s="2">
        <v>5</v>
      </c>
      <c r="G634" s="2">
        <f t="shared" si="48"/>
        <v>4.6211397684105648E-2</v>
      </c>
      <c r="H634" s="2">
        <f t="shared" si="49"/>
        <v>4.6331597437416061</v>
      </c>
    </row>
    <row r="635" spans="1:8" x14ac:dyDescent="0.3">
      <c r="A635" s="2">
        <v>126520</v>
      </c>
      <c r="B635">
        <v>0.91186969145815078</v>
      </c>
      <c r="C635" s="15">
        <f t="shared" si="45"/>
        <v>1.013188546064612</v>
      </c>
      <c r="D635" s="15">
        <f t="shared" si="46"/>
        <v>100</v>
      </c>
      <c r="E635" s="2">
        <f t="shared" si="47"/>
        <v>94.934057269676941</v>
      </c>
      <c r="F635" s="2">
        <v>5</v>
      </c>
      <c r="G635" s="2">
        <f t="shared" si="48"/>
        <v>-6.5942730323059529E-2</v>
      </c>
      <c r="H635" s="2" t="e">
        <f t="shared" si="49"/>
        <v>#NUM!</v>
      </c>
    </row>
    <row r="636" spans="1:8" x14ac:dyDescent="0.3">
      <c r="A636" s="2">
        <v>126720</v>
      </c>
      <c r="B636">
        <v>0.92785955674813614</v>
      </c>
      <c r="C636" s="15">
        <f t="shared" si="45"/>
        <v>1.0309550630534845</v>
      </c>
      <c r="D636" s="15">
        <f t="shared" si="46"/>
        <v>100</v>
      </c>
      <c r="E636" s="2">
        <f t="shared" si="47"/>
        <v>94.845224684732571</v>
      </c>
      <c r="F636" s="2">
        <v>5</v>
      </c>
      <c r="G636" s="2">
        <f t="shared" si="48"/>
        <v>-0.15477531526742272</v>
      </c>
      <c r="H636" s="2" t="e">
        <f t="shared" si="49"/>
        <v>#NUM!</v>
      </c>
    </row>
    <row r="637" spans="1:8" x14ac:dyDescent="0.3">
      <c r="A637" s="2">
        <v>126920</v>
      </c>
      <c r="B637">
        <v>0.90767638575080822</v>
      </c>
      <c r="C637" s="15">
        <f t="shared" si="45"/>
        <v>1.008529317500898</v>
      </c>
      <c r="D637" s="15">
        <f t="shared" si="46"/>
        <v>100</v>
      </c>
      <c r="E637" s="2">
        <f t="shared" si="47"/>
        <v>94.957353412495507</v>
      </c>
      <c r="F637" s="2">
        <v>5</v>
      </c>
      <c r="G637" s="2">
        <f t="shared" si="48"/>
        <v>-4.2646587504489908E-2</v>
      </c>
      <c r="H637" s="2" t="e">
        <f t="shared" si="49"/>
        <v>#NUM!</v>
      </c>
    </row>
    <row r="638" spans="1:8" x14ac:dyDescent="0.3">
      <c r="A638" s="2">
        <v>127120</v>
      </c>
      <c r="B638">
        <v>0.8885160661735465</v>
      </c>
      <c r="C638" s="15">
        <f t="shared" si="45"/>
        <v>0.98724007352616272</v>
      </c>
      <c r="D638" s="15">
        <f t="shared" si="46"/>
        <v>100</v>
      </c>
      <c r="E638" s="2">
        <f t="shared" si="47"/>
        <v>95.063799632369182</v>
      </c>
      <c r="F638" s="2">
        <v>5</v>
      </c>
      <c r="G638" s="2">
        <f t="shared" si="48"/>
        <v>6.3799632369186732E-2</v>
      </c>
      <c r="H638" s="2">
        <f t="shared" si="49"/>
        <v>4.3108238186049368</v>
      </c>
    </row>
    <row r="639" spans="1:8" x14ac:dyDescent="0.3">
      <c r="A639" s="2">
        <v>127320</v>
      </c>
      <c r="B639">
        <v>0.91685518949665668</v>
      </c>
      <c r="C639" s="15">
        <f t="shared" si="45"/>
        <v>1.0187279883296185</v>
      </c>
      <c r="D639" s="15">
        <f t="shared" si="46"/>
        <v>100</v>
      </c>
      <c r="E639" s="2">
        <f t="shared" si="47"/>
        <v>94.906360058351908</v>
      </c>
      <c r="F639" s="2">
        <v>5</v>
      </c>
      <c r="G639" s="2">
        <f t="shared" si="48"/>
        <v>-9.3639941648092417E-2</v>
      </c>
      <c r="H639" s="2" t="e">
        <f t="shared" si="49"/>
        <v>#NUM!</v>
      </c>
    </row>
    <row r="640" spans="1:8" x14ac:dyDescent="0.3">
      <c r="A640" s="2">
        <v>127520</v>
      </c>
      <c r="B640">
        <v>0.91992175653545205</v>
      </c>
      <c r="C640" s="15">
        <f t="shared" si="45"/>
        <v>1.0221352850393912</v>
      </c>
      <c r="D640" s="15">
        <f t="shared" si="46"/>
        <v>100</v>
      </c>
      <c r="E640" s="2">
        <f t="shared" si="47"/>
        <v>94.889323574803043</v>
      </c>
      <c r="F640" s="2">
        <v>5</v>
      </c>
      <c r="G640" s="2">
        <f t="shared" si="48"/>
        <v>-0.11067642519695653</v>
      </c>
      <c r="H640" s="2" t="e">
        <f t="shared" si="49"/>
        <v>#NUM!</v>
      </c>
    </row>
    <row r="641" spans="1:8" x14ac:dyDescent="0.3">
      <c r="A641" s="2">
        <v>127720</v>
      </c>
      <c r="B641">
        <v>0.91842120681793282</v>
      </c>
      <c r="C641" s="15">
        <f t="shared" si="45"/>
        <v>1.0204680075754808</v>
      </c>
      <c r="D641" s="15">
        <f t="shared" si="46"/>
        <v>100</v>
      </c>
      <c r="E641" s="2">
        <f t="shared" si="47"/>
        <v>94.897659962122589</v>
      </c>
      <c r="F641" s="2">
        <v>5</v>
      </c>
      <c r="G641" s="2">
        <f t="shared" si="48"/>
        <v>-0.1023400378774042</v>
      </c>
      <c r="H641" s="2" t="e">
        <f t="shared" si="49"/>
        <v>#NUM!</v>
      </c>
    </row>
    <row r="642" spans="1:8" x14ac:dyDescent="0.3">
      <c r="A642" s="2">
        <v>127920</v>
      </c>
      <c r="B642">
        <v>0.96372644892105097</v>
      </c>
      <c r="C642" s="15">
        <f t="shared" si="45"/>
        <v>1.0708071654678344</v>
      </c>
      <c r="D642" s="15">
        <f t="shared" si="46"/>
        <v>100</v>
      </c>
      <c r="E642" s="2">
        <f t="shared" si="47"/>
        <v>94.645964172660825</v>
      </c>
      <c r="F642" s="2">
        <v>5</v>
      </c>
      <c r="G642" s="2">
        <f t="shared" si="48"/>
        <v>-0.35403582733917194</v>
      </c>
      <c r="H642" s="2" t="e">
        <f t="shared" si="49"/>
        <v>#NUM!</v>
      </c>
    </row>
    <row r="643" spans="1:8" x14ac:dyDescent="0.3">
      <c r="A643" s="2">
        <v>128120</v>
      </c>
      <c r="B643">
        <v>0.94427292215851399</v>
      </c>
      <c r="C643" s="15">
        <f t="shared" ref="C643:C706" si="50">B643/$J$27</f>
        <v>1.0491921357316822</v>
      </c>
      <c r="D643" s="15">
        <f t="shared" ref="D643:D706" si="51">$J$28</f>
        <v>100</v>
      </c>
      <c r="E643" s="2">
        <f t="shared" si="47"/>
        <v>94.754039321341594</v>
      </c>
      <c r="F643" s="2">
        <v>5</v>
      </c>
      <c r="G643" s="2">
        <f t="shared" si="48"/>
        <v>-0.24596067865841142</v>
      </c>
      <c r="H643" s="2" t="e">
        <f t="shared" si="49"/>
        <v>#NUM!</v>
      </c>
    </row>
    <row r="644" spans="1:8" x14ac:dyDescent="0.3">
      <c r="A644" s="2">
        <v>128320</v>
      </c>
      <c r="B644">
        <v>0.92411798091323449</v>
      </c>
      <c r="C644" s="15">
        <f t="shared" si="50"/>
        <v>1.0267977565702606</v>
      </c>
      <c r="D644" s="15">
        <f t="shared" si="51"/>
        <v>100</v>
      </c>
      <c r="E644" s="2">
        <f t="shared" ref="E644:E707" si="52">D644-(F644*C644)</f>
        <v>94.866011217148696</v>
      </c>
      <c r="F644" s="2">
        <v>5</v>
      </c>
      <c r="G644" s="2">
        <f t="shared" ref="G644:G707" si="53">F644-(F644*C644)</f>
        <v>-0.13398878285130333</v>
      </c>
      <c r="H644" s="2" t="e">
        <f t="shared" ref="H644:H707" si="54">LN((F644*E644)/(D644*G644))</f>
        <v>#NUM!</v>
      </c>
    </row>
    <row r="645" spans="1:8" x14ac:dyDescent="0.3">
      <c r="A645" s="2">
        <v>128520</v>
      </c>
      <c r="B645">
        <v>0.92291874954906661</v>
      </c>
      <c r="C645" s="15">
        <f t="shared" si="50"/>
        <v>1.0254652772767407</v>
      </c>
      <c r="D645" s="15">
        <f t="shared" si="51"/>
        <v>100</v>
      </c>
      <c r="E645" s="2">
        <f t="shared" si="52"/>
        <v>94.8726736136163</v>
      </c>
      <c r="F645" s="2">
        <v>5</v>
      </c>
      <c r="G645" s="2">
        <f t="shared" si="53"/>
        <v>-0.12732638638370375</v>
      </c>
      <c r="H645" s="2" t="e">
        <f t="shared" si="54"/>
        <v>#NUM!</v>
      </c>
    </row>
    <row r="646" spans="1:8" x14ac:dyDescent="0.3">
      <c r="A646" s="2">
        <v>128720</v>
      </c>
      <c r="B646">
        <v>0.89068682306862246</v>
      </c>
      <c r="C646" s="15">
        <f t="shared" si="50"/>
        <v>0.98965202563180266</v>
      </c>
      <c r="D646" s="15">
        <f t="shared" si="51"/>
        <v>100</v>
      </c>
      <c r="E646" s="2">
        <f t="shared" si="52"/>
        <v>95.051739871840994</v>
      </c>
      <c r="F646" s="2">
        <v>5</v>
      </c>
      <c r="G646" s="2">
        <f t="shared" si="53"/>
        <v>5.1739871840986495E-2</v>
      </c>
      <c r="H646" s="2">
        <f t="shared" si="54"/>
        <v>4.5202156792278814</v>
      </c>
    </row>
    <row r="647" spans="1:8" x14ac:dyDescent="0.3">
      <c r="A647" s="2">
        <v>128920</v>
      </c>
      <c r="B647">
        <v>0.90827996684999635</v>
      </c>
      <c r="C647" s="15">
        <f t="shared" si="50"/>
        <v>1.0091999631666626</v>
      </c>
      <c r="D647" s="15">
        <f t="shared" si="51"/>
        <v>100</v>
      </c>
      <c r="E647" s="2">
        <f t="shared" si="52"/>
        <v>94.954000184166688</v>
      </c>
      <c r="F647" s="2">
        <v>5</v>
      </c>
      <c r="G647" s="2">
        <f t="shared" si="53"/>
        <v>-4.5999815833313029E-2</v>
      </c>
      <c r="H647" s="2" t="e">
        <f t="shared" si="54"/>
        <v>#NUM!</v>
      </c>
    </row>
    <row r="648" spans="1:8" x14ac:dyDescent="0.3">
      <c r="A648" s="2">
        <v>129120</v>
      </c>
      <c r="B648">
        <v>0.9122497070201746</v>
      </c>
      <c r="C648" s="15">
        <f t="shared" si="50"/>
        <v>1.0136107855779717</v>
      </c>
      <c r="D648" s="15">
        <f t="shared" si="51"/>
        <v>100</v>
      </c>
      <c r="E648" s="2">
        <f t="shared" si="52"/>
        <v>94.931946072110136</v>
      </c>
      <c r="F648" s="2">
        <v>5</v>
      </c>
      <c r="G648" s="2">
        <f t="shared" si="53"/>
        <v>-6.8053927889858201E-2</v>
      </c>
      <c r="H648" s="2" t="e">
        <f t="shared" si="54"/>
        <v>#NUM!</v>
      </c>
    </row>
    <row r="649" spans="1:8" x14ac:dyDescent="0.3">
      <c r="A649" s="2">
        <v>129320</v>
      </c>
      <c r="B649">
        <v>0.94745553491177958</v>
      </c>
      <c r="C649" s="15">
        <f t="shared" si="50"/>
        <v>1.0527283721241996</v>
      </c>
      <c r="D649" s="15">
        <f t="shared" si="51"/>
        <v>100</v>
      </c>
      <c r="E649" s="2">
        <f t="shared" si="52"/>
        <v>94.736358139379007</v>
      </c>
      <c r="F649" s="2">
        <v>5</v>
      </c>
      <c r="G649" s="2">
        <f t="shared" si="53"/>
        <v>-0.26364186062099826</v>
      </c>
      <c r="H649" s="2" t="e">
        <f t="shared" si="54"/>
        <v>#NUM!</v>
      </c>
    </row>
    <row r="650" spans="1:8" x14ac:dyDescent="0.3">
      <c r="A650" s="2">
        <v>129520</v>
      </c>
      <c r="B650">
        <v>0.91176835270390988</v>
      </c>
      <c r="C650" s="15">
        <f t="shared" si="50"/>
        <v>1.0130759474487887</v>
      </c>
      <c r="D650" s="15">
        <f t="shared" si="51"/>
        <v>100</v>
      </c>
      <c r="E650" s="2">
        <f t="shared" si="52"/>
        <v>94.934620262756056</v>
      </c>
      <c r="F650" s="2">
        <v>5</v>
      </c>
      <c r="G650" s="2">
        <f t="shared" si="53"/>
        <v>-6.5379737243943303E-2</v>
      </c>
      <c r="H650" s="2" t="e">
        <f t="shared" si="54"/>
        <v>#NUM!</v>
      </c>
    </row>
    <row r="651" spans="1:8" x14ac:dyDescent="0.3">
      <c r="A651" s="2">
        <v>129720</v>
      </c>
      <c r="B651">
        <v>0.91304502816169808</v>
      </c>
      <c r="C651" s="15">
        <f t="shared" si="50"/>
        <v>1.0144944757352201</v>
      </c>
      <c r="D651" s="15">
        <f t="shared" si="51"/>
        <v>100</v>
      </c>
      <c r="E651" s="2">
        <f t="shared" si="52"/>
        <v>94.927527621323904</v>
      </c>
      <c r="F651" s="2">
        <v>5</v>
      </c>
      <c r="G651" s="2">
        <f t="shared" si="53"/>
        <v>-7.2472378676100568E-2</v>
      </c>
      <c r="H651" s="2" t="e">
        <f t="shared" si="54"/>
        <v>#NUM!</v>
      </c>
    </row>
    <row r="652" spans="1:8" x14ac:dyDescent="0.3">
      <c r="A652" s="2">
        <v>129920</v>
      </c>
      <c r="B652">
        <v>0.92700876850885028</v>
      </c>
      <c r="C652" s="15">
        <f t="shared" si="50"/>
        <v>1.0300097427876114</v>
      </c>
      <c r="D652" s="15">
        <f t="shared" si="51"/>
        <v>100</v>
      </c>
      <c r="E652" s="2">
        <f t="shared" si="52"/>
        <v>94.849951286061938</v>
      </c>
      <c r="F652" s="2">
        <v>5</v>
      </c>
      <c r="G652" s="2">
        <f t="shared" si="53"/>
        <v>-0.15004871393805708</v>
      </c>
      <c r="H652" s="2" t="e">
        <f t="shared" si="54"/>
        <v>#NUM!</v>
      </c>
    </row>
    <row r="653" spans="1:8" x14ac:dyDescent="0.3">
      <c r="A653" s="2">
        <v>130120</v>
      </c>
      <c r="B653">
        <v>0.93732449677034657</v>
      </c>
      <c r="C653" s="15">
        <f t="shared" si="50"/>
        <v>1.0414716630781629</v>
      </c>
      <c r="D653" s="15">
        <f t="shared" si="51"/>
        <v>100</v>
      </c>
      <c r="E653" s="2">
        <f t="shared" si="52"/>
        <v>94.79264168460918</v>
      </c>
      <c r="F653" s="2">
        <v>5</v>
      </c>
      <c r="G653" s="2">
        <f t="shared" si="53"/>
        <v>-0.20735831539081406</v>
      </c>
      <c r="H653" s="2" t="e">
        <f t="shared" si="54"/>
        <v>#NUM!</v>
      </c>
    </row>
    <row r="654" spans="1:8" x14ac:dyDescent="0.3">
      <c r="A654" s="2">
        <v>130320</v>
      </c>
      <c r="B654">
        <v>0.90408542104536449</v>
      </c>
      <c r="C654" s="15">
        <f t="shared" si="50"/>
        <v>1.0045393567170717</v>
      </c>
      <c r="D654" s="15">
        <f t="shared" si="51"/>
        <v>100</v>
      </c>
      <c r="E654" s="2">
        <f t="shared" si="52"/>
        <v>94.97730321641464</v>
      </c>
      <c r="F654" s="2">
        <v>5</v>
      </c>
      <c r="G654" s="2">
        <f t="shared" si="53"/>
        <v>-2.2696783585358205E-2</v>
      </c>
      <c r="H654" s="2" t="e">
        <f t="shared" si="54"/>
        <v>#NUM!</v>
      </c>
    </row>
    <row r="655" spans="1:8" x14ac:dyDescent="0.3">
      <c r="A655" s="2">
        <v>130520</v>
      </c>
      <c r="B655">
        <v>0.90947545688263554</v>
      </c>
      <c r="C655" s="15">
        <f t="shared" si="50"/>
        <v>1.0105282854251505</v>
      </c>
      <c r="D655" s="15">
        <f t="shared" si="51"/>
        <v>100</v>
      </c>
      <c r="E655" s="2">
        <f t="shared" si="52"/>
        <v>94.947358572874251</v>
      </c>
      <c r="F655" s="2">
        <v>5</v>
      </c>
      <c r="G655" s="2">
        <f t="shared" si="53"/>
        <v>-5.2641427125752926E-2</v>
      </c>
      <c r="H655" s="2" t="e">
        <f t="shared" si="54"/>
        <v>#NUM!</v>
      </c>
    </row>
    <row r="656" spans="1:8" x14ac:dyDescent="0.3">
      <c r="A656" s="2">
        <v>130720</v>
      </c>
      <c r="B656">
        <v>0.90396675500730006</v>
      </c>
      <c r="C656" s="15">
        <f t="shared" si="50"/>
        <v>1.0044075055636668</v>
      </c>
      <c r="D656" s="15">
        <f t="shared" si="51"/>
        <v>100</v>
      </c>
      <c r="E656" s="2">
        <f t="shared" si="52"/>
        <v>94.977962472181673</v>
      </c>
      <c r="F656" s="2">
        <v>5</v>
      </c>
      <c r="G656" s="2">
        <f t="shared" si="53"/>
        <v>-2.2037527818334013E-2</v>
      </c>
      <c r="H656" s="2" t="e">
        <f t="shared" si="54"/>
        <v>#NUM!</v>
      </c>
    </row>
    <row r="657" spans="1:8" x14ac:dyDescent="0.3">
      <c r="A657" s="2">
        <v>130920</v>
      </c>
      <c r="B657">
        <v>0.93235422273484569</v>
      </c>
      <c r="C657" s="15">
        <f t="shared" si="50"/>
        <v>1.0359491363720508</v>
      </c>
      <c r="D657" s="15">
        <f t="shared" si="51"/>
        <v>100</v>
      </c>
      <c r="E657" s="2">
        <f t="shared" si="52"/>
        <v>94.820254318139746</v>
      </c>
      <c r="F657" s="2">
        <v>5</v>
      </c>
      <c r="G657" s="2">
        <f t="shared" si="53"/>
        <v>-0.17974568186025408</v>
      </c>
      <c r="H657" s="2" t="e">
        <f t="shared" si="54"/>
        <v>#NUM!</v>
      </c>
    </row>
    <row r="658" spans="1:8" x14ac:dyDescent="0.3">
      <c r="A658" s="2">
        <v>131120</v>
      </c>
      <c r="B658">
        <v>0.92467561195095349</v>
      </c>
      <c r="C658" s="15">
        <f t="shared" si="50"/>
        <v>1.0274173466121705</v>
      </c>
      <c r="D658" s="15">
        <f t="shared" si="51"/>
        <v>100</v>
      </c>
      <c r="E658" s="2">
        <f t="shared" si="52"/>
        <v>94.862913266939145</v>
      </c>
      <c r="F658" s="2">
        <v>5</v>
      </c>
      <c r="G658" s="2">
        <f t="shared" si="53"/>
        <v>-0.13708673306085295</v>
      </c>
      <c r="H658" s="2" t="e">
        <f t="shared" si="54"/>
        <v>#NUM!</v>
      </c>
    </row>
    <row r="659" spans="1:8" x14ac:dyDescent="0.3">
      <c r="A659" s="2">
        <v>131320</v>
      </c>
      <c r="B659">
        <v>0.90289280819877271</v>
      </c>
      <c r="C659" s="15">
        <f t="shared" si="50"/>
        <v>1.0032142313319696</v>
      </c>
      <c r="D659" s="15">
        <f t="shared" si="51"/>
        <v>100</v>
      </c>
      <c r="E659" s="2">
        <f t="shared" si="52"/>
        <v>94.983928843340152</v>
      </c>
      <c r="F659" s="2">
        <v>5</v>
      </c>
      <c r="G659" s="2">
        <f t="shared" si="53"/>
        <v>-1.6071156659847929E-2</v>
      </c>
      <c r="H659" s="2" t="e">
        <f t="shared" si="54"/>
        <v>#NUM!</v>
      </c>
    </row>
    <row r="660" spans="1:8" x14ac:dyDescent="0.3">
      <c r="A660" s="2">
        <v>131520</v>
      </c>
      <c r="B660">
        <v>0.90123760512112472</v>
      </c>
      <c r="C660" s="15">
        <f t="shared" si="50"/>
        <v>1.0013751168012497</v>
      </c>
      <c r="D660" s="15">
        <f t="shared" si="51"/>
        <v>100</v>
      </c>
      <c r="E660" s="2">
        <f t="shared" si="52"/>
        <v>94.993124415993748</v>
      </c>
      <c r="F660" s="2">
        <v>5</v>
      </c>
      <c r="G660" s="2">
        <f t="shared" si="53"/>
        <v>-6.8755840062486584E-3</v>
      </c>
      <c r="H660" s="2" t="e">
        <f t="shared" si="54"/>
        <v>#NUM!</v>
      </c>
    </row>
    <row r="661" spans="1:8" x14ac:dyDescent="0.3">
      <c r="A661" s="2">
        <v>131720</v>
      </c>
      <c r="B661">
        <v>0.91817944569132004</v>
      </c>
      <c r="C661" s="15">
        <f t="shared" si="50"/>
        <v>1.0201993841014667</v>
      </c>
      <c r="D661" s="15">
        <f t="shared" si="51"/>
        <v>100</v>
      </c>
      <c r="E661" s="2">
        <f t="shared" si="52"/>
        <v>94.899003079492672</v>
      </c>
      <c r="F661" s="2">
        <v>5</v>
      </c>
      <c r="G661" s="2">
        <f t="shared" si="53"/>
        <v>-0.10099692050733378</v>
      </c>
      <c r="H661" s="2" t="e">
        <f t="shared" si="54"/>
        <v>#NUM!</v>
      </c>
    </row>
    <row r="662" spans="1:8" x14ac:dyDescent="0.3">
      <c r="A662" s="2">
        <v>131920</v>
      </c>
      <c r="B662">
        <v>0.92766895637656588</v>
      </c>
      <c r="C662" s="15">
        <f t="shared" si="50"/>
        <v>1.0307432848628511</v>
      </c>
      <c r="D662" s="15">
        <f t="shared" si="51"/>
        <v>100</v>
      </c>
      <c r="E662" s="2">
        <f t="shared" si="52"/>
        <v>94.846283575685746</v>
      </c>
      <c r="F662" s="2">
        <v>5</v>
      </c>
      <c r="G662" s="2">
        <f t="shared" si="53"/>
        <v>-0.15371642431425503</v>
      </c>
      <c r="H662" s="2" t="e">
        <f t="shared" si="54"/>
        <v>#NUM!</v>
      </c>
    </row>
    <row r="663" spans="1:8" x14ac:dyDescent="0.3">
      <c r="A663" s="2">
        <v>132120</v>
      </c>
      <c r="B663">
        <v>0.93971312967625809</v>
      </c>
      <c r="C663" s="15">
        <f t="shared" si="50"/>
        <v>1.0441256996402868</v>
      </c>
      <c r="D663" s="15">
        <f t="shared" si="51"/>
        <v>100</v>
      </c>
      <c r="E663" s="2">
        <f t="shared" si="52"/>
        <v>94.779371501798565</v>
      </c>
      <c r="F663" s="2">
        <v>5</v>
      </c>
      <c r="G663" s="2">
        <f t="shared" si="53"/>
        <v>-0.22062849820143349</v>
      </c>
      <c r="H663" s="2" t="e">
        <f t="shared" si="54"/>
        <v>#NUM!</v>
      </c>
    </row>
    <row r="664" spans="1:8" x14ac:dyDescent="0.3">
      <c r="A664" s="2">
        <v>132320</v>
      </c>
      <c r="B664">
        <v>0.92202053437526643</v>
      </c>
      <c r="C664" s="15">
        <f t="shared" si="50"/>
        <v>1.0244672604169627</v>
      </c>
      <c r="D664" s="15">
        <f t="shared" si="51"/>
        <v>100</v>
      </c>
      <c r="E664" s="2">
        <f t="shared" si="52"/>
        <v>94.877663697915182</v>
      </c>
      <c r="F664" s="2">
        <v>5</v>
      </c>
      <c r="G664" s="2">
        <f t="shared" si="53"/>
        <v>-0.12233630208481294</v>
      </c>
      <c r="H664" s="2" t="e">
        <f t="shared" si="54"/>
        <v>#NUM!</v>
      </c>
    </row>
    <row r="665" spans="1:8" x14ac:dyDescent="0.3">
      <c r="A665" s="2">
        <v>132520</v>
      </c>
      <c r="B665">
        <v>0.89828614942212015</v>
      </c>
      <c r="C665" s="15">
        <f t="shared" si="50"/>
        <v>0.99809572158013349</v>
      </c>
      <c r="D665" s="15">
        <f t="shared" si="51"/>
        <v>100</v>
      </c>
      <c r="E665" s="2">
        <f t="shared" si="52"/>
        <v>95.00952139209933</v>
      </c>
      <c r="F665" s="2">
        <v>5</v>
      </c>
      <c r="G665" s="2">
        <f t="shared" si="53"/>
        <v>9.5213920993328927E-3</v>
      </c>
      <c r="H665" s="2">
        <f t="shared" si="54"/>
        <v>6.2124590501520824</v>
      </c>
    </row>
    <row r="666" spans="1:8" x14ac:dyDescent="0.3">
      <c r="A666" s="2">
        <v>132720</v>
      </c>
      <c r="B666">
        <v>0.92220313341367732</v>
      </c>
      <c r="C666" s="15">
        <f t="shared" si="50"/>
        <v>1.0246701482374192</v>
      </c>
      <c r="D666" s="15">
        <f t="shared" si="51"/>
        <v>100</v>
      </c>
      <c r="E666" s="2">
        <f t="shared" si="52"/>
        <v>94.876649258812904</v>
      </c>
      <c r="F666" s="2">
        <v>5</v>
      </c>
      <c r="G666" s="2">
        <f t="shared" si="53"/>
        <v>-0.12335074118709599</v>
      </c>
      <c r="H666" s="2" t="e">
        <f t="shared" si="54"/>
        <v>#NUM!</v>
      </c>
    </row>
    <row r="667" spans="1:8" x14ac:dyDescent="0.3">
      <c r="A667" s="2">
        <v>132920</v>
      </c>
      <c r="B667">
        <v>0.89412621138359349</v>
      </c>
      <c r="C667" s="15">
        <f t="shared" si="50"/>
        <v>0.9934735682039928</v>
      </c>
      <c r="D667" s="15">
        <f t="shared" si="51"/>
        <v>100</v>
      </c>
      <c r="E667" s="2">
        <f t="shared" si="52"/>
        <v>95.032632158980036</v>
      </c>
      <c r="F667" s="2">
        <v>5</v>
      </c>
      <c r="G667" s="2">
        <f t="shared" si="53"/>
        <v>3.2632158980035797E-2</v>
      </c>
      <c r="H667" s="2">
        <f t="shared" si="54"/>
        <v>4.9809450605482519</v>
      </c>
    </row>
    <row r="668" spans="1:8" x14ac:dyDescent="0.3">
      <c r="A668" s="2">
        <v>133120</v>
      </c>
      <c r="B668">
        <v>0.91454172359620711</v>
      </c>
      <c r="C668" s="15">
        <f t="shared" si="50"/>
        <v>1.0161574706624523</v>
      </c>
      <c r="D668" s="15">
        <f t="shared" si="51"/>
        <v>100</v>
      </c>
      <c r="E668" s="2">
        <f t="shared" si="52"/>
        <v>94.91921264668774</v>
      </c>
      <c r="F668" s="2">
        <v>5</v>
      </c>
      <c r="G668" s="2">
        <f t="shared" si="53"/>
        <v>-8.0787353312262056E-2</v>
      </c>
      <c r="H668" s="2" t="e">
        <f t="shared" si="54"/>
        <v>#NUM!</v>
      </c>
    </row>
    <row r="669" spans="1:8" x14ac:dyDescent="0.3">
      <c r="A669" s="2">
        <v>133320</v>
      </c>
      <c r="B669">
        <v>0.89436342925809564</v>
      </c>
      <c r="C669" s="15">
        <f t="shared" si="50"/>
        <v>0.99373714362010623</v>
      </c>
      <c r="D669" s="15">
        <f t="shared" si="51"/>
        <v>100</v>
      </c>
      <c r="E669" s="2">
        <f t="shared" si="52"/>
        <v>95.031314281899469</v>
      </c>
      <c r="F669" s="2">
        <v>5</v>
      </c>
      <c r="G669" s="2">
        <f t="shared" si="53"/>
        <v>3.1314281899469165E-2</v>
      </c>
      <c r="H669" s="2">
        <f t="shared" si="54"/>
        <v>5.0221551825396009</v>
      </c>
    </row>
    <row r="670" spans="1:8" x14ac:dyDescent="0.3">
      <c r="A670" s="2">
        <v>133520</v>
      </c>
      <c r="B670">
        <v>0.91802316869051948</v>
      </c>
      <c r="C670" s="15">
        <f t="shared" si="50"/>
        <v>1.0200257429894661</v>
      </c>
      <c r="D670" s="15">
        <f t="shared" si="51"/>
        <v>100</v>
      </c>
      <c r="E670" s="2">
        <f t="shared" si="52"/>
        <v>94.899871285052669</v>
      </c>
      <c r="F670" s="2">
        <v>5</v>
      </c>
      <c r="G670" s="2">
        <f t="shared" si="53"/>
        <v>-0.10012871494733044</v>
      </c>
      <c r="H670" s="2" t="e">
        <f t="shared" si="54"/>
        <v>#NUM!</v>
      </c>
    </row>
    <row r="671" spans="1:8" x14ac:dyDescent="0.3">
      <c r="A671" s="2">
        <v>133720</v>
      </c>
      <c r="B671">
        <v>0.90289275846559158</v>
      </c>
      <c r="C671" s="15">
        <f t="shared" si="50"/>
        <v>1.0032141760728794</v>
      </c>
      <c r="D671" s="15">
        <f t="shared" si="51"/>
        <v>100</v>
      </c>
      <c r="E671" s="2">
        <f t="shared" si="52"/>
        <v>94.983929119635604</v>
      </c>
      <c r="F671" s="2">
        <v>5</v>
      </c>
      <c r="G671" s="2">
        <f t="shared" si="53"/>
        <v>-1.6070880364397411E-2</v>
      </c>
      <c r="H671" s="2" t="e">
        <f t="shared" si="54"/>
        <v>#NUM!</v>
      </c>
    </row>
    <row r="672" spans="1:8" x14ac:dyDescent="0.3">
      <c r="A672" s="2">
        <v>133920</v>
      </c>
      <c r="B672">
        <v>0.84827139942799845</v>
      </c>
      <c r="C672" s="15">
        <f t="shared" si="50"/>
        <v>0.94252377714222046</v>
      </c>
      <c r="D672" s="15">
        <f t="shared" si="51"/>
        <v>100</v>
      </c>
      <c r="E672" s="2">
        <f t="shared" si="52"/>
        <v>95.287381114288891</v>
      </c>
      <c r="F672" s="2">
        <v>5</v>
      </c>
      <c r="G672" s="2">
        <f t="shared" si="53"/>
        <v>0.28738111428889734</v>
      </c>
      <c r="H672" s="2">
        <f t="shared" si="54"/>
        <v>2.8081111358896051</v>
      </c>
    </row>
    <row r="673" spans="1:8" x14ac:dyDescent="0.3">
      <c r="A673" s="2">
        <v>134120</v>
      </c>
      <c r="B673">
        <v>0.90891042620407358</v>
      </c>
      <c r="C673" s="15">
        <f t="shared" si="50"/>
        <v>1.0099004735600818</v>
      </c>
      <c r="D673" s="15">
        <f t="shared" si="51"/>
        <v>100</v>
      </c>
      <c r="E673" s="2">
        <f t="shared" si="52"/>
        <v>94.950497632199585</v>
      </c>
      <c r="F673" s="2">
        <v>5</v>
      </c>
      <c r="G673" s="2">
        <f t="shared" si="53"/>
        <v>-4.9502367800409175E-2</v>
      </c>
      <c r="H673" s="2" t="e">
        <f t="shared" si="54"/>
        <v>#NUM!</v>
      </c>
    </row>
    <row r="674" spans="1:8" x14ac:dyDescent="0.3">
      <c r="A674" s="2">
        <v>134320</v>
      </c>
      <c r="B674">
        <v>0.9159183918211935</v>
      </c>
      <c r="C674" s="15">
        <f t="shared" si="50"/>
        <v>1.0176871020235483</v>
      </c>
      <c r="D674" s="15">
        <f t="shared" si="51"/>
        <v>100</v>
      </c>
      <c r="E674" s="2">
        <f t="shared" si="52"/>
        <v>94.911564489882252</v>
      </c>
      <c r="F674" s="2">
        <v>5</v>
      </c>
      <c r="G674" s="2">
        <f t="shared" si="53"/>
        <v>-8.8435510117741423E-2</v>
      </c>
      <c r="H674" s="2" t="e">
        <f t="shared" si="54"/>
        <v>#NUM!</v>
      </c>
    </row>
    <row r="675" spans="1:8" x14ac:dyDescent="0.3">
      <c r="A675" s="2">
        <v>134520</v>
      </c>
      <c r="B675">
        <v>0.93948634893625738</v>
      </c>
      <c r="C675" s="15">
        <f t="shared" si="50"/>
        <v>1.043873721040286</v>
      </c>
      <c r="D675" s="15">
        <f t="shared" si="51"/>
        <v>100</v>
      </c>
      <c r="E675" s="2">
        <f t="shared" si="52"/>
        <v>94.780631394798576</v>
      </c>
      <c r="F675" s="2">
        <v>5</v>
      </c>
      <c r="G675" s="2">
        <f t="shared" si="53"/>
        <v>-0.21936860520142965</v>
      </c>
      <c r="H675" s="2" t="e">
        <f t="shared" si="54"/>
        <v>#NUM!</v>
      </c>
    </row>
    <row r="676" spans="1:8" x14ac:dyDescent="0.3">
      <c r="A676" s="2">
        <v>134720</v>
      </c>
      <c r="B676">
        <v>0.92620392803492035</v>
      </c>
      <c r="C676" s="15">
        <f t="shared" si="50"/>
        <v>1.0291154755943559</v>
      </c>
      <c r="D676" s="15">
        <f t="shared" si="51"/>
        <v>100</v>
      </c>
      <c r="E676" s="2">
        <f t="shared" si="52"/>
        <v>94.854422622028224</v>
      </c>
      <c r="F676" s="2">
        <v>5</v>
      </c>
      <c r="G676" s="2">
        <f t="shared" si="53"/>
        <v>-0.1455773779717795</v>
      </c>
      <c r="H676" s="2" t="e">
        <f t="shared" si="54"/>
        <v>#NUM!</v>
      </c>
    </row>
    <row r="677" spans="1:8" x14ac:dyDescent="0.3">
      <c r="A677" s="2">
        <v>134920</v>
      </c>
      <c r="B677">
        <v>0.9292223080932438</v>
      </c>
      <c r="C677" s="15">
        <f t="shared" si="50"/>
        <v>1.0324692312147152</v>
      </c>
      <c r="D677" s="15">
        <f t="shared" si="51"/>
        <v>100</v>
      </c>
      <c r="E677" s="2">
        <f t="shared" si="52"/>
        <v>94.837653843926418</v>
      </c>
      <c r="F677" s="2">
        <v>5</v>
      </c>
      <c r="G677" s="2">
        <f t="shared" si="53"/>
        <v>-0.16234615607357661</v>
      </c>
      <c r="H677" s="2" t="e">
        <f t="shared" si="54"/>
        <v>#NUM!</v>
      </c>
    </row>
    <row r="678" spans="1:8" x14ac:dyDescent="0.3">
      <c r="A678" s="2">
        <v>135120</v>
      </c>
      <c r="B678">
        <v>0.91712509358419314</v>
      </c>
      <c r="C678" s="15">
        <f t="shared" si="50"/>
        <v>1.0190278817602145</v>
      </c>
      <c r="D678" s="15">
        <f t="shared" si="51"/>
        <v>100</v>
      </c>
      <c r="E678" s="2">
        <f t="shared" si="52"/>
        <v>94.904860591198926</v>
      </c>
      <c r="F678" s="2">
        <v>5</v>
      </c>
      <c r="G678" s="2">
        <f t="shared" si="53"/>
        <v>-9.5139408801072634E-2</v>
      </c>
      <c r="H678" s="2" t="e">
        <f t="shared" si="54"/>
        <v>#NUM!</v>
      </c>
    </row>
    <row r="679" spans="1:8" x14ac:dyDescent="0.3">
      <c r="A679" s="2">
        <v>135320</v>
      </c>
      <c r="B679">
        <v>0.92017661218736646</v>
      </c>
      <c r="C679" s="15">
        <f t="shared" si="50"/>
        <v>1.0224184579859628</v>
      </c>
      <c r="D679" s="15">
        <f t="shared" si="51"/>
        <v>100</v>
      </c>
      <c r="E679" s="2">
        <f t="shared" si="52"/>
        <v>94.887907710070181</v>
      </c>
      <c r="F679" s="2">
        <v>5</v>
      </c>
      <c r="G679" s="2">
        <f t="shared" si="53"/>
        <v>-0.11209228992981402</v>
      </c>
      <c r="H679" s="2" t="e">
        <f t="shared" si="54"/>
        <v>#NUM!</v>
      </c>
    </row>
    <row r="680" spans="1:8" x14ac:dyDescent="0.3">
      <c r="A680" s="2">
        <v>135520</v>
      </c>
      <c r="B680">
        <v>0.9062679788039365</v>
      </c>
      <c r="C680" s="15">
        <f t="shared" si="50"/>
        <v>1.0069644208932627</v>
      </c>
      <c r="D680" s="15">
        <f t="shared" si="51"/>
        <v>100</v>
      </c>
      <c r="E680" s="2">
        <f t="shared" si="52"/>
        <v>94.965177895533685</v>
      </c>
      <c r="F680" s="2">
        <v>5</v>
      </c>
      <c r="G680" s="2">
        <f t="shared" si="53"/>
        <v>-3.4822104466313064E-2</v>
      </c>
      <c r="H680" s="2" t="e">
        <f t="shared" si="54"/>
        <v>#NUM!</v>
      </c>
    </row>
    <row r="681" spans="1:8" x14ac:dyDescent="0.3">
      <c r="A681" s="2">
        <v>135720</v>
      </c>
      <c r="B681">
        <v>0.92199691978653409</v>
      </c>
      <c r="C681" s="15">
        <f t="shared" si="50"/>
        <v>1.0244410219850379</v>
      </c>
      <c r="D681" s="15">
        <f t="shared" si="51"/>
        <v>100</v>
      </c>
      <c r="E681" s="2">
        <f t="shared" si="52"/>
        <v>94.87779489007481</v>
      </c>
      <c r="F681" s="2">
        <v>5</v>
      </c>
      <c r="G681" s="2">
        <f t="shared" si="53"/>
        <v>-0.12220510992518996</v>
      </c>
      <c r="H681" s="2" t="e">
        <f t="shared" si="54"/>
        <v>#NUM!</v>
      </c>
    </row>
    <row r="682" spans="1:8" x14ac:dyDescent="0.3">
      <c r="A682" s="2">
        <v>135920</v>
      </c>
      <c r="B682">
        <v>0.91868870620522958</v>
      </c>
      <c r="C682" s="15">
        <f t="shared" si="50"/>
        <v>1.0207652291169218</v>
      </c>
      <c r="D682" s="15">
        <f t="shared" si="51"/>
        <v>100</v>
      </c>
      <c r="E682" s="2">
        <f t="shared" si="52"/>
        <v>94.896173854415395</v>
      </c>
      <c r="F682" s="2">
        <v>5</v>
      </c>
      <c r="G682" s="2">
        <f t="shared" si="53"/>
        <v>-0.10382614558460901</v>
      </c>
      <c r="H682" s="2" t="e">
        <f t="shared" si="54"/>
        <v>#NUM!</v>
      </c>
    </row>
    <row r="683" spans="1:8" x14ac:dyDescent="0.3">
      <c r="A683" s="2">
        <v>136120</v>
      </c>
      <c r="B683">
        <v>0.89972240795898917</v>
      </c>
      <c r="C683" s="15">
        <f t="shared" si="50"/>
        <v>0.99969156439887685</v>
      </c>
      <c r="D683" s="15">
        <f t="shared" si="51"/>
        <v>100</v>
      </c>
      <c r="E683" s="2">
        <f t="shared" si="52"/>
        <v>95.001542178005622</v>
      </c>
      <c r="F683" s="2">
        <v>5</v>
      </c>
      <c r="G683" s="2">
        <f t="shared" si="53"/>
        <v>1.5421780056161793E-3</v>
      </c>
      <c r="H683" s="2">
        <f t="shared" si="54"/>
        <v>8.0327204237281595</v>
      </c>
    </row>
    <row r="684" spans="1:8" x14ac:dyDescent="0.3">
      <c r="A684" s="2">
        <v>136320</v>
      </c>
      <c r="B684">
        <v>0.95784190580191553</v>
      </c>
      <c r="C684" s="15">
        <f t="shared" si="50"/>
        <v>1.0642687842243506</v>
      </c>
      <c r="D684" s="15">
        <f t="shared" si="51"/>
        <v>100</v>
      </c>
      <c r="E684" s="2">
        <f t="shared" si="52"/>
        <v>94.678656078878248</v>
      </c>
      <c r="F684" s="2">
        <v>5</v>
      </c>
      <c r="G684" s="2">
        <f t="shared" si="53"/>
        <v>-0.32134392112175281</v>
      </c>
      <c r="H684" s="2" t="e">
        <f t="shared" si="54"/>
        <v>#NUM!</v>
      </c>
    </row>
    <row r="685" spans="1:8" x14ac:dyDescent="0.3">
      <c r="A685" s="2">
        <v>136520</v>
      </c>
      <c r="B685">
        <v>0.92258999133392827</v>
      </c>
      <c r="C685" s="15">
        <f t="shared" si="50"/>
        <v>1.0250999903710314</v>
      </c>
      <c r="D685" s="15">
        <f t="shared" si="51"/>
        <v>100</v>
      </c>
      <c r="E685" s="2">
        <f t="shared" si="52"/>
        <v>94.874500048144839</v>
      </c>
      <c r="F685" s="2">
        <v>5</v>
      </c>
      <c r="G685" s="2">
        <f t="shared" si="53"/>
        <v>-0.12549995185515694</v>
      </c>
      <c r="H685" s="2" t="e">
        <f t="shared" si="54"/>
        <v>#NUM!</v>
      </c>
    </row>
    <row r="686" spans="1:8" x14ac:dyDescent="0.3">
      <c r="A686" s="2">
        <v>136720</v>
      </c>
      <c r="B686">
        <v>0.90756474218218597</v>
      </c>
      <c r="C686" s="15">
        <f t="shared" si="50"/>
        <v>1.0084052690913177</v>
      </c>
      <c r="D686" s="15">
        <f t="shared" si="51"/>
        <v>100</v>
      </c>
      <c r="E686" s="2">
        <f t="shared" si="52"/>
        <v>94.957973654543409</v>
      </c>
      <c r="F686" s="2">
        <v>5</v>
      </c>
      <c r="G686" s="2">
        <f t="shared" si="53"/>
        <v>-4.2026345456588565E-2</v>
      </c>
      <c r="H686" s="2" t="e">
        <f t="shared" si="54"/>
        <v>#NUM!</v>
      </c>
    </row>
    <row r="687" spans="1:8" x14ac:dyDescent="0.3">
      <c r="A687" s="2">
        <v>136920</v>
      </c>
      <c r="B687">
        <v>0.90674884767381725</v>
      </c>
      <c r="C687" s="15">
        <f t="shared" si="50"/>
        <v>1.0074987196375746</v>
      </c>
      <c r="D687" s="15">
        <f t="shared" si="51"/>
        <v>100</v>
      </c>
      <c r="E687" s="2">
        <f t="shared" si="52"/>
        <v>94.962506401812121</v>
      </c>
      <c r="F687" s="2">
        <v>5</v>
      </c>
      <c r="G687" s="2">
        <f t="shared" si="53"/>
        <v>-3.7493598187873012E-2</v>
      </c>
      <c r="H687" s="2" t="e">
        <f t="shared" si="54"/>
        <v>#NUM!</v>
      </c>
    </row>
    <row r="688" spans="1:8" x14ac:dyDescent="0.3">
      <c r="A688" s="2">
        <v>137120</v>
      </c>
      <c r="B688">
        <v>0.90618745873901219</v>
      </c>
      <c r="C688" s="15">
        <f t="shared" si="50"/>
        <v>1.0068749541544579</v>
      </c>
      <c r="D688" s="15">
        <f t="shared" si="51"/>
        <v>100</v>
      </c>
      <c r="E688" s="2">
        <f t="shared" si="52"/>
        <v>94.965625229227712</v>
      </c>
      <c r="F688" s="2">
        <v>5</v>
      </c>
      <c r="G688" s="2">
        <f t="shared" si="53"/>
        <v>-3.437477077229012E-2</v>
      </c>
      <c r="H688" s="2" t="e">
        <f t="shared" si="54"/>
        <v>#NUM!</v>
      </c>
    </row>
    <row r="689" spans="1:8" x14ac:dyDescent="0.3">
      <c r="A689" s="2">
        <v>137320</v>
      </c>
      <c r="B689">
        <v>0.95283950874054968</v>
      </c>
      <c r="C689" s="15">
        <f t="shared" si="50"/>
        <v>1.0587105652672775</v>
      </c>
      <c r="D689" s="15">
        <f t="shared" si="51"/>
        <v>100</v>
      </c>
      <c r="E689" s="2">
        <f t="shared" si="52"/>
        <v>94.706447173663605</v>
      </c>
      <c r="F689" s="2">
        <v>5</v>
      </c>
      <c r="G689" s="2">
        <f t="shared" si="53"/>
        <v>-0.2935528263363878</v>
      </c>
      <c r="H689" s="2" t="e">
        <f t="shared" si="54"/>
        <v>#NUM!</v>
      </c>
    </row>
    <row r="690" spans="1:8" x14ac:dyDescent="0.3">
      <c r="A690" s="2">
        <v>137520</v>
      </c>
      <c r="B690">
        <v>0.89493517563142067</v>
      </c>
      <c r="C690" s="15">
        <f t="shared" si="50"/>
        <v>0.99437241736824511</v>
      </c>
      <c r="D690" s="15">
        <f t="shared" si="51"/>
        <v>100</v>
      </c>
      <c r="E690" s="2">
        <f t="shared" si="52"/>
        <v>95.028137913158773</v>
      </c>
      <c r="F690" s="2">
        <v>5</v>
      </c>
      <c r="G690" s="2">
        <f t="shared" si="53"/>
        <v>2.8137913158774452E-2</v>
      </c>
      <c r="H690" s="2">
        <f t="shared" si="54"/>
        <v>5.1290781520443032</v>
      </c>
    </row>
    <row r="691" spans="1:8" x14ac:dyDescent="0.3">
      <c r="A691" s="2">
        <v>137720</v>
      </c>
      <c r="B691">
        <v>0.92001443782710701</v>
      </c>
      <c r="C691" s="15">
        <f t="shared" si="50"/>
        <v>1.0222382642523411</v>
      </c>
      <c r="D691" s="15">
        <f t="shared" si="51"/>
        <v>100</v>
      </c>
      <c r="E691" s="2">
        <f t="shared" si="52"/>
        <v>94.8888086787383</v>
      </c>
      <c r="F691" s="2">
        <v>5</v>
      </c>
      <c r="G691" s="2">
        <f t="shared" si="53"/>
        <v>-0.11119132126170506</v>
      </c>
      <c r="H691" s="2" t="e">
        <f t="shared" si="54"/>
        <v>#NUM!</v>
      </c>
    </row>
    <row r="692" spans="1:8" x14ac:dyDescent="0.3">
      <c r="A692" s="2">
        <v>137920</v>
      </c>
      <c r="B692">
        <v>0.92383148854817054</v>
      </c>
      <c r="C692" s="15">
        <f t="shared" si="50"/>
        <v>1.0264794317201895</v>
      </c>
      <c r="D692" s="15">
        <f t="shared" si="51"/>
        <v>100</v>
      </c>
      <c r="E692" s="2">
        <f t="shared" si="52"/>
        <v>94.867602841399048</v>
      </c>
      <c r="F692" s="2">
        <v>5</v>
      </c>
      <c r="G692" s="2">
        <f t="shared" si="53"/>
        <v>-0.13239715860094758</v>
      </c>
      <c r="H692" s="2" t="e">
        <f t="shared" si="54"/>
        <v>#NUM!</v>
      </c>
    </row>
    <row r="693" spans="1:8" x14ac:dyDescent="0.3">
      <c r="A693" s="2">
        <v>138120</v>
      </c>
      <c r="B693">
        <v>0.91647994309376835</v>
      </c>
      <c r="C693" s="15">
        <f t="shared" si="50"/>
        <v>1.0183110478819648</v>
      </c>
      <c r="D693" s="15">
        <f t="shared" si="51"/>
        <v>100</v>
      </c>
      <c r="E693" s="2">
        <f t="shared" si="52"/>
        <v>94.908444760590172</v>
      </c>
      <c r="F693" s="2">
        <v>5</v>
      </c>
      <c r="G693" s="2">
        <f t="shared" si="53"/>
        <v>-9.1555239409824019E-2</v>
      </c>
      <c r="H693" s="2" t="e">
        <f t="shared" si="54"/>
        <v>#NUM!</v>
      </c>
    </row>
    <row r="694" spans="1:8" x14ac:dyDescent="0.3">
      <c r="A694" s="2">
        <v>138320</v>
      </c>
      <c r="B694">
        <v>0.92749079657494737</v>
      </c>
      <c r="C694" s="15">
        <f t="shared" si="50"/>
        <v>1.0305453295277194</v>
      </c>
      <c r="D694" s="15">
        <f t="shared" si="51"/>
        <v>100</v>
      </c>
      <c r="E694" s="2">
        <f t="shared" si="52"/>
        <v>94.847273352361398</v>
      </c>
      <c r="F694" s="2">
        <v>5</v>
      </c>
      <c r="G694" s="2">
        <f t="shared" si="53"/>
        <v>-0.15272664763859645</v>
      </c>
      <c r="H694" s="2" t="e">
        <f t="shared" si="54"/>
        <v>#NUM!</v>
      </c>
    </row>
    <row r="695" spans="1:8" x14ac:dyDescent="0.3">
      <c r="A695" s="2">
        <v>138520</v>
      </c>
      <c r="B695">
        <v>0.92428798244709087</v>
      </c>
      <c r="C695" s="15">
        <f t="shared" si="50"/>
        <v>1.0269866471634344</v>
      </c>
      <c r="D695" s="15">
        <f t="shared" si="51"/>
        <v>100</v>
      </c>
      <c r="E695" s="2">
        <f t="shared" si="52"/>
        <v>94.865066764182828</v>
      </c>
      <c r="F695" s="2">
        <v>5</v>
      </c>
      <c r="G695" s="2">
        <f t="shared" si="53"/>
        <v>-0.1349332358171722</v>
      </c>
      <c r="H695" s="2" t="e">
        <f t="shared" si="54"/>
        <v>#NUM!</v>
      </c>
    </row>
    <row r="696" spans="1:8" x14ac:dyDescent="0.3">
      <c r="A696" s="2">
        <v>138720</v>
      </c>
      <c r="B696">
        <v>0.92209041765309097</v>
      </c>
      <c r="C696" s="15">
        <f t="shared" si="50"/>
        <v>1.0245449085034344</v>
      </c>
      <c r="D696" s="15">
        <f t="shared" si="51"/>
        <v>100</v>
      </c>
      <c r="E696" s="2">
        <f t="shared" si="52"/>
        <v>94.877275457482824</v>
      </c>
      <c r="F696" s="2">
        <v>5</v>
      </c>
      <c r="G696" s="2">
        <f t="shared" si="53"/>
        <v>-0.12272454251717235</v>
      </c>
      <c r="H696" s="2" t="e">
        <f t="shared" si="54"/>
        <v>#NUM!</v>
      </c>
    </row>
    <row r="697" spans="1:8" x14ac:dyDescent="0.3">
      <c r="A697" s="2">
        <v>138920</v>
      </c>
      <c r="B697">
        <v>0.90540902633481468</v>
      </c>
      <c r="C697" s="15">
        <f t="shared" si="50"/>
        <v>1.0060100292609051</v>
      </c>
      <c r="D697" s="15">
        <f t="shared" si="51"/>
        <v>100</v>
      </c>
      <c r="E697" s="2">
        <f t="shared" si="52"/>
        <v>94.969949853695482</v>
      </c>
      <c r="F697" s="2">
        <v>5</v>
      </c>
      <c r="G697" s="2">
        <f t="shared" si="53"/>
        <v>-3.0050146304525072E-2</v>
      </c>
      <c r="H697" s="2" t="e">
        <f t="shared" si="54"/>
        <v>#NUM!</v>
      </c>
    </row>
    <row r="698" spans="1:8" x14ac:dyDescent="0.3">
      <c r="A698" s="2">
        <v>139120</v>
      </c>
      <c r="B698">
        <v>0.9213776353865234</v>
      </c>
      <c r="C698" s="15">
        <f t="shared" si="50"/>
        <v>1.0237529282072482</v>
      </c>
      <c r="D698" s="15">
        <f t="shared" si="51"/>
        <v>100</v>
      </c>
      <c r="E698" s="2">
        <f t="shared" si="52"/>
        <v>94.881235358963764</v>
      </c>
      <c r="F698" s="2">
        <v>5</v>
      </c>
      <c r="G698" s="2">
        <f t="shared" si="53"/>
        <v>-0.11876464103624063</v>
      </c>
      <c r="H698" s="2" t="e">
        <f t="shared" si="54"/>
        <v>#NUM!</v>
      </c>
    </row>
    <row r="699" spans="1:8" x14ac:dyDescent="0.3">
      <c r="A699" s="2">
        <v>139320</v>
      </c>
      <c r="B699">
        <v>0.9429658702799959</v>
      </c>
      <c r="C699" s="15">
        <f t="shared" si="50"/>
        <v>1.0477398558666622</v>
      </c>
      <c r="D699" s="15">
        <f t="shared" si="51"/>
        <v>100</v>
      </c>
      <c r="E699" s="2">
        <f t="shared" si="52"/>
        <v>94.761300720666696</v>
      </c>
      <c r="F699" s="2">
        <v>5</v>
      </c>
      <c r="G699" s="2">
        <f t="shared" si="53"/>
        <v>-0.2386992793333107</v>
      </c>
      <c r="H699" s="2" t="e">
        <f t="shared" si="54"/>
        <v>#NUM!</v>
      </c>
    </row>
    <row r="700" spans="1:8" x14ac:dyDescent="0.3">
      <c r="A700" s="2">
        <v>139520</v>
      </c>
      <c r="B700">
        <v>0.93448424032555666</v>
      </c>
      <c r="C700" s="15">
        <f t="shared" si="50"/>
        <v>1.0383158225839517</v>
      </c>
      <c r="D700" s="15">
        <f t="shared" si="51"/>
        <v>100</v>
      </c>
      <c r="E700" s="2">
        <f t="shared" si="52"/>
        <v>94.808420887080246</v>
      </c>
      <c r="F700" s="2">
        <v>5</v>
      </c>
      <c r="G700" s="2">
        <f t="shared" si="53"/>
        <v>-0.19157911291975882</v>
      </c>
      <c r="H700" s="2" t="e">
        <f t="shared" si="54"/>
        <v>#NUM!</v>
      </c>
    </row>
    <row r="701" spans="1:8" x14ac:dyDescent="0.3">
      <c r="A701" s="2">
        <v>139720</v>
      </c>
      <c r="B701">
        <v>0.91500053209023202</v>
      </c>
      <c r="C701" s="15">
        <f t="shared" si="50"/>
        <v>1.0166672578780356</v>
      </c>
      <c r="D701" s="15">
        <f t="shared" si="51"/>
        <v>100</v>
      </c>
      <c r="E701" s="2">
        <f t="shared" si="52"/>
        <v>94.916663710609825</v>
      </c>
      <c r="F701" s="2">
        <v>5</v>
      </c>
      <c r="G701" s="2">
        <f t="shared" si="53"/>
        <v>-8.3336289390177676E-2</v>
      </c>
      <c r="H701" s="2" t="e">
        <f t="shared" si="54"/>
        <v>#NUM!</v>
      </c>
    </row>
    <row r="702" spans="1:8" x14ac:dyDescent="0.3">
      <c r="A702" s="2">
        <v>139920</v>
      </c>
      <c r="B702">
        <v>0.89574354948978296</v>
      </c>
      <c r="C702" s="15">
        <f t="shared" si="50"/>
        <v>0.99527061054420329</v>
      </c>
      <c r="D702" s="15">
        <f t="shared" si="51"/>
        <v>100</v>
      </c>
      <c r="E702" s="2">
        <f t="shared" si="52"/>
        <v>95.023646947278991</v>
      </c>
      <c r="F702" s="2">
        <v>5</v>
      </c>
      <c r="G702" s="2">
        <f t="shared" si="53"/>
        <v>2.3646947278983532E-2</v>
      </c>
      <c r="H702" s="2">
        <f t="shared" si="54"/>
        <v>5.302914753795176</v>
      </c>
    </row>
    <row r="703" spans="1:8" x14ac:dyDescent="0.3">
      <c r="A703" s="2">
        <v>140120</v>
      </c>
      <c r="B703">
        <v>0.94540993877110513</v>
      </c>
      <c r="C703" s="15">
        <f t="shared" si="50"/>
        <v>1.0504554875234502</v>
      </c>
      <c r="D703" s="15">
        <f t="shared" si="51"/>
        <v>100</v>
      </c>
      <c r="E703" s="2">
        <f t="shared" si="52"/>
        <v>94.747722562382748</v>
      </c>
      <c r="F703" s="2">
        <v>5</v>
      </c>
      <c r="G703" s="2">
        <f t="shared" si="53"/>
        <v>-0.25227743761725119</v>
      </c>
      <c r="H703" s="2" t="e">
        <f t="shared" si="54"/>
        <v>#NUM!</v>
      </c>
    </row>
    <row r="704" spans="1:8" x14ac:dyDescent="0.3">
      <c r="A704" s="2">
        <v>140320</v>
      </c>
      <c r="B704">
        <v>0.93832351240250711</v>
      </c>
      <c r="C704" s="15">
        <f t="shared" si="50"/>
        <v>1.0425816804472301</v>
      </c>
      <c r="D704" s="15">
        <f t="shared" si="51"/>
        <v>100</v>
      </c>
      <c r="E704" s="2">
        <f t="shared" si="52"/>
        <v>94.787091597763848</v>
      </c>
      <c r="F704" s="2">
        <v>5</v>
      </c>
      <c r="G704" s="2">
        <f t="shared" si="53"/>
        <v>-0.21290840223615071</v>
      </c>
      <c r="H704" s="2" t="e">
        <f t="shared" si="54"/>
        <v>#NUM!</v>
      </c>
    </row>
    <row r="705" spans="1:8" x14ac:dyDescent="0.3">
      <c r="A705" s="2">
        <v>140520</v>
      </c>
      <c r="B705">
        <v>0.9258267036067408</v>
      </c>
      <c r="C705" s="15">
        <f t="shared" si="50"/>
        <v>1.0286963373408231</v>
      </c>
      <c r="D705" s="15">
        <f t="shared" si="51"/>
        <v>100</v>
      </c>
      <c r="E705" s="2">
        <f t="shared" si="52"/>
        <v>94.856518313295879</v>
      </c>
      <c r="F705" s="2">
        <v>5</v>
      </c>
      <c r="G705" s="2">
        <f t="shared" si="53"/>
        <v>-0.14348168670411532</v>
      </c>
      <c r="H705" s="2" t="e">
        <f t="shared" si="54"/>
        <v>#NUM!</v>
      </c>
    </row>
    <row r="706" spans="1:8" x14ac:dyDescent="0.3">
      <c r="A706" s="2">
        <v>140720</v>
      </c>
      <c r="B706">
        <v>0.94133154113460771</v>
      </c>
      <c r="C706" s="15">
        <f t="shared" si="50"/>
        <v>1.0459239345940086</v>
      </c>
      <c r="D706" s="15">
        <f t="shared" si="51"/>
        <v>100</v>
      </c>
      <c r="E706" s="2">
        <f t="shared" si="52"/>
        <v>94.770380327029955</v>
      </c>
      <c r="F706" s="2">
        <v>5</v>
      </c>
      <c r="G706" s="2">
        <f t="shared" si="53"/>
        <v>-0.22961967297004282</v>
      </c>
      <c r="H706" s="2" t="e">
        <f t="shared" si="54"/>
        <v>#NUM!</v>
      </c>
    </row>
    <row r="707" spans="1:8" x14ac:dyDescent="0.3">
      <c r="A707" s="2">
        <v>140920</v>
      </c>
      <c r="B707">
        <v>0.91916890289160758</v>
      </c>
      <c r="C707" s="15">
        <f t="shared" ref="C707:C752" si="55">B707/$J$27</f>
        <v>1.0212987809906751</v>
      </c>
      <c r="D707" s="15">
        <f t="shared" ref="D707:D752" si="56">$J$28</f>
        <v>100</v>
      </c>
      <c r="E707" s="2">
        <f t="shared" si="52"/>
        <v>94.893506095046632</v>
      </c>
      <c r="F707" s="2">
        <v>5</v>
      </c>
      <c r="G707" s="2">
        <f t="shared" si="53"/>
        <v>-0.10649390495337485</v>
      </c>
      <c r="H707" s="2" t="e">
        <f t="shared" si="54"/>
        <v>#NUM!</v>
      </c>
    </row>
    <row r="708" spans="1:8" x14ac:dyDescent="0.3">
      <c r="A708" s="2">
        <v>141120</v>
      </c>
      <c r="B708">
        <v>0.91947463975697752</v>
      </c>
      <c r="C708" s="15">
        <f t="shared" si="55"/>
        <v>1.0216384886188639</v>
      </c>
      <c r="D708" s="15">
        <f t="shared" si="56"/>
        <v>100</v>
      </c>
      <c r="E708" s="2">
        <f t="shared" ref="E708:E752" si="57">D708-(F708*C708)</f>
        <v>94.891807556905675</v>
      </c>
      <c r="F708" s="2">
        <v>5</v>
      </c>
      <c r="G708" s="2">
        <f t="shared" ref="G708:G752" si="58">F708-(F708*C708)</f>
        <v>-0.1081924430943193</v>
      </c>
      <c r="H708" s="2" t="e">
        <f t="shared" ref="H708:H752" si="59">LN((F708*E708)/(D708*G708))</f>
        <v>#NUM!</v>
      </c>
    </row>
    <row r="709" spans="1:8" x14ac:dyDescent="0.3">
      <c r="A709" s="2">
        <v>141320</v>
      </c>
      <c r="B709">
        <v>0.92332916151721733</v>
      </c>
      <c r="C709" s="15">
        <f t="shared" si="55"/>
        <v>1.025921290574686</v>
      </c>
      <c r="D709" s="15">
        <f t="shared" si="56"/>
        <v>100</v>
      </c>
      <c r="E709" s="2">
        <f t="shared" si="57"/>
        <v>94.870393547126568</v>
      </c>
      <c r="F709" s="2">
        <v>5</v>
      </c>
      <c r="G709" s="2">
        <f t="shared" si="58"/>
        <v>-0.1296064528734302</v>
      </c>
      <c r="H709" s="2" t="e">
        <f t="shared" si="59"/>
        <v>#NUM!</v>
      </c>
    </row>
    <row r="710" spans="1:8" x14ac:dyDescent="0.3">
      <c r="A710" s="2">
        <v>141520</v>
      </c>
      <c r="B710">
        <v>0.9550190583898801</v>
      </c>
      <c r="C710" s="15">
        <f t="shared" si="55"/>
        <v>1.0611322870998667</v>
      </c>
      <c r="D710" s="15">
        <f t="shared" si="56"/>
        <v>100</v>
      </c>
      <c r="E710" s="2">
        <f t="shared" si="57"/>
        <v>94.694338564500669</v>
      </c>
      <c r="F710" s="2">
        <v>5</v>
      </c>
      <c r="G710" s="2">
        <f t="shared" si="58"/>
        <v>-0.30566143549933322</v>
      </c>
      <c r="H710" s="2" t="e">
        <f t="shared" si="59"/>
        <v>#NUM!</v>
      </c>
    </row>
    <row r="711" spans="1:8" x14ac:dyDescent="0.3">
      <c r="A711" s="2">
        <v>141720</v>
      </c>
      <c r="B711">
        <v>0.89962938828704075</v>
      </c>
      <c r="C711" s="15">
        <f t="shared" si="55"/>
        <v>0.99958820920782299</v>
      </c>
      <c r="D711" s="15">
        <f t="shared" si="56"/>
        <v>100</v>
      </c>
      <c r="E711" s="2">
        <f t="shared" si="57"/>
        <v>95.002058953960884</v>
      </c>
      <c r="F711" s="2">
        <v>5</v>
      </c>
      <c r="G711" s="2">
        <f t="shared" si="58"/>
        <v>2.0589539608852903E-3</v>
      </c>
      <c r="H711" s="2">
        <f t="shared" si="59"/>
        <v>7.7437235021368993</v>
      </c>
    </row>
    <row r="712" spans="1:8" x14ac:dyDescent="0.3">
      <c r="A712" s="2">
        <v>141920</v>
      </c>
      <c r="B712">
        <v>0.92736319427719338</v>
      </c>
      <c r="C712" s="15">
        <f t="shared" si="55"/>
        <v>1.0304035491968815</v>
      </c>
      <c r="D712" s="15">
        <f t="shared" si="56"/>
        <v>100</v>
      </c>
      <c r="E712" s="2">
        <f t="shared" si="57"/>
        <v>94.847982254015591</v>
      </c>
      <c r="F712" s="2">
        <v>5</v>
      </c>
      <c r="G712" s="2">
        <f t="shared" si="58"/>
        <v>-0.15201774598440743</v>
      </c>
      <c r="H712" s="2" t="e">
        <f t="shared" si="59"/>
        <v>#NUM!</v>
      </c>
    </row>
    <row r="713" spans="1:8" x14ac:dyDescent="0.3">
      <c r="A713" s="2">
        <v>142120</v>
      </c>
      <c r="B713">
        <v>0.9229910481397241</v>
      </c>
      <c r="C713" s="15">
        <f t="shared" si="55"/>
        <v>1.0255456090441379</v>
      </c>
      <c r="D713" s="15">
        <f t="shared" si="56"/>
        <v>100</v>
      </c>
      <c r="E713" s="2">
        <f t="shared" si="57"/>
        <v>94.872271954779308</v>
      </c>
      <c r="F713" s="2">
        <v>5</v>
      </c>
      <c r="G713" s="2">
        <f t="shared" si="58"/>
        <v>-0.1277280452206897</v>
      </c>
      <c r="H713" s="2" t="e">
        <f t="shared" si="59"/>
        <v>#NUM!</v>
      </c>
    </row>
    <row r="714" spans="1:8" x14ac:dyDescent="0.3">
      <c r="A714" s="2">
        <v>142320</v>
      </c>
      <c r="B714">
        <v>0.94024415815556761</v>
      </c>
      <c r="C714" s="15">
        <f t="shared" si="55"/>
        <v>1.0447157312839639</v>
      </c>
      <c r="D714" s="15">
        <f t="shared" si="56"/>
        <v>100</v>
      </c>
      <c r="E714" s="2">
        <f t="shared" si="57"/>
        <v>94.776421343580182</v>
      </c>
      <c r="F714" s="2">
        <v>5</v>
      </c>
      <c r="G714" s="2">
        <f t="shared" si="58"/>
        <v>-0.22357865641981967</v>
      </c>
      <c r="H714" s="2" t="e">
        <f t="shared" si="59"/>
        <v>#NUM!</v>
      </c>
    </row>
    <row r="715" spans="1:8" x14ac:dyDescent="0.3">
      <c r="A715" s="2">
        <v>142520</v>
      </c>
      <c r="B715">
        <v>0.91959268869168564</v>
      </c>
      <c r="C715" s="15">
        <f t="shared" si="55"/>
        <v>1.0217696541018728</v>
      </c>
      <c r="D715" s="15">
        <f t="shared" si="56"/>
        <v>100</v>
      </c>
      <c r="E715" s="2">
        <f t="shared" si="57"/>
        <v>94.89115172949063</v>
      </c>
      <c r="F715" s="2">
        <v>5</v>
      </c>
      <c r="G715" s="2">
        <f t="shared" si="58"/>
        <v>-0.1088482705093643</v>
      </c>
      <c r="H715" s="2" t="e">
        <f t="shared" si="59"/>
        <v>#NUM!</v>
      </c>
    </row>
    <row r="716" spans="1:8" x14ac:dyDescent="0.3">
      <c r="A716" s="2">
        <v>142720</v>
      </c>
      <c r="B716">
        <v>0.92538919541746822</v>
      </c>
      <c r="C716" s="15">
        <f t="shared" si="55"/>
        <v>1.0282102171305203</v>
      </c>
      <c r="D716" s="15">
        <f t="shared" si="56"/>
        <v>100</v>
      </c>
      <c r="E716" s="2">
        <f t="shared" si="57"/>
        <v>94.858948914347394</v>
      </c>
      <c r="F716" s="2">
        <v>5</v>
      </c>
      <c r="G716" s="2">
        <f t="shared" si="58"/>
        <v>-0.14105108565260149</v>
      </c>
      <c r="H716" s="2" t="e">
        <f t="shared" si="59"/>
        <v>#NUM!</v>
      </c>
    </row>
    <row r="717" spans="1:8" x14ac:dyDescent="0.3">
      <c r="A717" s="2">
        <v>142920</v>
      </c>
      <c r="B717">
        <v>0.91067650312785187</v>
      </c>
      <c r="C717" s="15">
        <f t="shared" si="55"/>
        <v>1.0118627812531686</v>
      </c>
      <c r="D717" s="15">
        <f t="shared" si="56"/>
        <v>100</v>
      </c>
      <c r="E717" s="2">
        <f t="shared" si="57"/>
        <v>94.940686093734158</v>
      </c>
      <c r="F717" s="2">
        <v>5</v>
      </c>
      <c r="G717" s="2">
        <f t="shared" si="58"/>
        <v>-5.9313906265843208E-2</v>
      </c>
      <c r="H717" s="2" t="e">
        <f t="shared" si="59"/>
        <v>#NUM!</v>
      </c>
    </row>
    <row r="718" spans="1:8" x14ac:dyDescent="0.3">
      <c r="A718" s="2">
        <v>143120</v>
      </c>
      <c r="B718">
        <v>0.93714866962899512</v>
      </c>
      <c r="C718" s="15">
        <f t="shared" si="55"/>
        <v>1.0412762995877722</v>
      </c>
      <c r="D718" s="15">
        <f t="shared" si="56"/>
        <v>100</v>
      </c>
      <c r="E718" s="2">
        <f t="shared" si="57"/>
        <v>94.793618502061136</v>
      </c>
      <c r="F718" s="2">
        <v>5</v>
      </c>
      <c r="G718" s="2">
        <f t="shared" si="58"/>
        <v>-0.20638149793886118</v>
      </c>
      <c r="H718" s="2" t="e">
        <f t="shared" si="59"/>
        <v>#NUM!</v>
      </c>
    </row>
    <row r="719" spans="1:8" x14ac:dyDescent="0.3">
      <c r="A719" s="2">
        <v>143320</v>
      </c>
      <c r="B719">
        <v>0.91605515684219019</v>
      </c>
      <c r="C719" s="15">
        <f t="shared" si="55"/>
        <v>1.017839063157989</v>
      </c>
      <c r="D719" s="15">
        <f t="shared" si="56"/>
        <v>100</v>
      </c>
      <c r="E719" s="2">
        <f t="shared" si="57"/>
        <v>94.910804684210049</v>
      </c>
      <c r="F719" s="2">
        <v>5</v>
      </c>
      <c r="G719" s="2">
        <f t="shared" si="58"/>
        <v>-8.919531578994544E-2</v>
      </c>
      <c r="H719" s="2" t="e">
        <f t="shared" si="59"/>
        <v>#NUM!</v>
      </c>
    </row>
    <row r="720" spans="1:8" x14ac:dyDescent="0.3">
      <c r="A720" s="2">
        <v>143520</v>
      </c>
      <c r="B720">
        <v>0.89724493238529845</v>
      </c>
      <c r="C720" s="15">
        <f t="shared" si="55"/>
        <v>0.99693881376144267</v>
      </c>
      <c r="D720" s="15">
        <f t="shared" si="56"/>
        <v>100</v>
      </c>
      <c r="E720" s="2">
        <f t="shared" si="57"/>
        <v>95.015305931192785</v>
      </c>
      <c r="F720" s="2">
        <v>5</v>
      </c>
      <c r="G720" s="2">
        <f t="shared" si="58"/>
        <v>1.5305931192786559E-2</v>
      </c>
      <c r="H720" s="2">
        <f t="shared" si="59"/>
        <v>5.7378205861791862</v>
      </c>
    </row>
    <row r="721" spans="1:8" x14ac:dyDescent="0.3">
      <c r="A721" s="2">
        <v>143720</v>
      </c>
      <c r="B721">
        <v>0.90242116530180028</v>
      </c>
      <c r="C721" s="15">
        <f t="shared" si="55"/>
        <v>1.002690183668667</v>
      </c>
      <c r="D721" s="15">
        <f t="shared" si="56"/>
        <v>100</v>
      </c>
      <c r="E721" s="2">
        <f t="shared" si="57"/>
        <v>94.986549081656662</v>
      </c>
      <c r="F721" s="2">
        <v>5</v>
      </c>
      <c r="G721" s="2">
        <f t="shared" si="58"/>
        <v>-1.3450918343335339E-2</v>
      </c>
      <c r="H721" s="2" t="e">
        <f t="shared" si="59"/>
        <v>#NUM!</v>
      </c>
    </row>
    <row r="722" spans="1:8" x14ac:dyDescent="0.3">
      <c r="A722" s="2">
        <v>143920</v>
      </c>
      <c r="B722">
        <v>0.92864002899338594</v>
      </c>
      <c r="C722" s="15">
        <f t="shared" si="55"/>
        <v>1.0318222544370954</v>
      </c>
      <c r="D722" s="15">
        <f t="shared" si="56"/>
        <v>100</v>
      </c>
      <c r="E722" s="2">
        <f t="shared" si="57"/>
        <v>94.84088872781453</v>
      </c>
      <c r="F722" s="2">
        <v>5</v>
      </c>
      <c r="G722" s="2">
        <f t="shared" si="58"/>
        <v>-0.15911127218547705</v>
      </c>
      <c r="H722" s="2" t="e">
        <f t="shared" si="59"/>
        <v>#NUM!</v>
      </c>
    </row>
    <row r="723" spans="1:8" x14ac:dyDescent="0.3">
      <c r="A723" s="2">
        <v>144120</v>
      </c>
      <c r="B723">
        <v>0.90846931284197374</v>
      </c>
      <c r="C723" s="15">
        <f t="shared" si="55"/>
        <v>1.0094103476021929</v>
      </c>
      <c r="D723" s="15">
        <f t="shared" si="56"/>
        <v>100</v>
      </c>
      <c r="E723" s="2">
        <f t="shared" si="57"/>
        <v>94.952948261989036</v>
      </c>
      <c r="F723" s="2">
        <v>5</v>
      </c>
      <c r="G723" s="2">
        <f t="shared" si="58"/>
        <v>-4.7051738010964961E-2</v>
      </c>
      <c r="H723" s="2" t="e">
        <f t="shared" si="59"/>
        <v>#NUM!</v>
      </c>
    </row>
    <row r="724" spans="1:8" x14ac:dyDescent="0.3">
      <c r="A724" s="2">
        <v>144320</v>
      </c>
      <c r="B724">
        <v>0.91419741772564356</v>
      </c>
      <c r="C724" s="15">
        <f t="shared" si="55"/>
        <v>1.0157749085840484</v>
      </c>
      <c r="D724" s="15">
        <f t="shared" si="56"/>
        <v>100</v>
      </c>
      <c r="E724" s="2">
        <f t="shared" si="57"/>
        <v>94.921125457079754</v>
      </c>
      <c r="F724" s="2">
        <v>5</v>
      </c>
      <c r="G724" s="2">
        <f t="shared" si="58"/>
        <v>-7.8874542920241986E-2</v>
      </c>
      <c r="H724" s="2" t="e">
        <f t="shared" si="59"/>
        <v>#NUM!</v>
      </c>
    </row>
    <row r="725" spans="1:8" x14ac:dyDescent="0.3">
      <c r="A725" s="2">
        <v>144520</v>
      </c>
      <c r="B725">
        <v>0.91960081451825137</v>
      </c>
      <c r="C725" s="15">
        <f t="shared" si="55"/>
        <v>1.0217786827980571</v>
      </c>
      <c r="D725" s="15">
        <f t="shared" si="56"/>
        <v>100</v>
      </c>
      <c r="E725" s="2">
        <f t="shared" si="57"/>
        <v>94.891106586009712</v>
      </c>
      <c r="F725" s="2">
        <v>5</v>
      </c>
      <c r="G725" s="2">
        <f t="shared" si="58"/>
        <v>-0.10889341399028574</v>
      </c>
      <c r="H725" s="2" t="e">
        <f t="shared" si="59"/>
        <v>#NUM!</v>
      </c>
    </row>
    <row r="726" spans="1:8" x14ac:dyDescent="0.3">
      <c r="A726" s="2">
        <v>144720</v>
      </c>
      <c r="B726">
        <v>0.90760310293396484</v>
      </c>
      <c r="C726" s="15">
        <f t="shared" si="55"/>
        <v>1.0084478921488498</v>
      </c>
      <c r="D726" s="15">
        <f t="shared" si="56"/>
        <v>100</v>
      </c>
      <c r="E726" s="2">
        <f t="shared" si="57"/>
        <v>94.957760539255759</v>
      </c>
      <c r="F726" s="2">
        <v>5</v>
      </c>
      <c r="G726" s="2">
        <f t="shared" si="58"/>
        <v>-4.2239460744248447E-2</v>
      </c>
      <c r="H726" s="2" t="e">
        <f t="shared" si="59"/>
        <v>#NUM!</v>
      </c>
    </row>
    <row r="727" spans="1:8" x14ac:dyDescent="0.3">
      <c r="A727" s="2">
        <v>144920</v>
      </c>
      <c r="B727">
        <v>0.90075069418629883</v>
      </c>
      <c r="C727" s="15">
        <f t="shared" si="55"/>
        <v>1.0008341046514431</v>
      </c>
      <c r="D727" s="15">
        <f t="shared" si="56"/>
        <v>100</v>
      </c>
      <c r="E727" s="2">
        <f t="shared" si="57"/>
        <v>94.995829476742784</v>
      </c>
      <c r="F727" s="2">
        <v>5</v>
      </c>
      <c r="G727" s="2">
        <f t="shared" si="58"/>
        <v>-4.1705232572155637E-3</v>
      </c>
      <c r="H727" s="2" t="e">
        <f t="shared" si="59"/>
        <v>#NUM!</v>
      </c>
    </row>
    <row r="728" spans="1:8" x14ac:dyDescent="0.3">
      <c r="A728" s="2">
        <v>145120</v>
      </c>
      <c r="B728">
        <v>0.9448917900869136</v>
      </c>
      <c r="C728" s="15">
        <f t="shared" si="55"/>
        <v>1.0498797667632374</v>
      </c>
      <c r="D728" s="15">
        <f t="shared" si="56"/>
        <v>100</v>
      </c>
      <c r="E728" s="2">
        <f t="shared" si="57"/>
        <v>94.750601166183813</v>
      </c>
      <c r="F728" s="2">
        <v>5</v>
      </c>
      <c r="G728" s="2">
        <f t="shared" si="58"/>
        <v>-0.24939883381618699</v>
      </c>
      <c r="H728" s="2" t="e">
        <f t="shared" si="59"/>
        <v>#NUM!</v>
      </c>
    </row>
    <row r="729" spans="1:8" x14ac:dyDescent="0.3">
      <c r="A729" s="2">
        <v>145320</v>
      </c>
      <c r="B729">
        <v>0.91121120599875038</v>
      </c>
      <c r="C729" s="15">
        <f t="shared" si="55"/>
        <v>1.0124568955541671</v>
      </c>
      <c r="D729" s="15">
        <f t="shared" si="56"/>
        <v>100</v>
      </c>
      <c r="E729" s="2">
        <f t="shared" si="57"/>
        <v>94.937715522229169</v>
      </c>
      <c r="F729" s="2">
        <v>5</v>
      </c>
      <c r="G729" s="2">
        <f t="shared" si="58"/>
        <v>-6.2284477770835345E-2</v>
      </c>
      <c r="H729" s="2" t="e">
        <f t="shared" si="59"/>
        <v>#NUM!</v>
      </c>
    </row>
    <row r="730" spans="1:8" x14ac:dyDescent="0.3">
      <c r="A730" s="2">
        <v>145520</v>
      </c>
      <c r="B730">
        <v>0.92502133133130571</v>
      </c>
      <c r="C730" s="15">
        <f t="shared" si="55"/>
        <v>1.0278014792570063</v>
      </c>
      <c r="D730" s="15">
        <f t="shared" si="56"/>
        <v>100</v>
      </c>
      <c r="E730" s="2">
        <f t="shared" si="57"/>
        <v>94.860992603714976</v>
      </c>
      <c r="F730" s="2">
        <v>5</v>
      </c>
      <c r="G730" s="2">
        <f t="shared" si="58"/>
        <v>-0.13900739628503089</v>
      </c>
      <c r="H730" s="2" t="e">
        <f t="shared" si="59"/>
        <v>#NUM!</v>
      </c>
    </row>
    <row r="731" spans="1:8" x14ac:dyDescent="0.3">
      <c r="A731" s="2">
        <v>145720</v>
      </c>
      <c r="B731">
        <v>0.89561033220989339</v>
      </c>
      <c r="C731" s="15">
        <f t="shared" si="55"/>
        <v>0.99512259134432601</v>
      </c>
      <c r="D731" s="15">
        <f t="shared" si="56"/>
        <v>100</v>
      </c>
      <c r="E731" s="2">
        <f t="shared" si="57"/>
        <v>95.024387043278367</v>
      </c>
      <c r="F731" s="2">
        <v>5</v>
      </c>
      <c r="G731" s="2">
        <f t="shared" si="58"/>
        <v>2.4387043278370157E-2</v>
      </c>
      <c r="H731" s="2">
        <f t="shared" si="59"/>
        <v>5.2721045917239566</v>
      </c>
    </row>
    <row r="732" spans="1:8" x14ac:dyDescent="0.3">
      <c r="A732" s="2">
        <v>145920</v>
      </c>
      <c r="B732">
        <v>0.92857980135296714</v>
      </c>
      <c r="C732" s="15">
        <f t="shared" si="55"/>
        <v>1.0317553348366302</v>
      </c>
      <c r="D732" s="15">
        <f t="shared" si="56"/>
        <v>100</v>
      </c>
      <c r="E732" s="2">
        <f t="shared" si="57"/>
        <v>94.841223325816856</v>
      </c>
      <c r="F732" s="2">
        <v>5</v>
      </c>
      <c r="G732" s="2">
        <f t="shared" si="58"/>
        <v>-0.15877667418315067</v>
      </c>
      <c r="H732" s="2" t="e">
        <f t="shared" si="59"/>
        <v>#NUM!</v>
      </c>
    </row>
    <row r="733" spans="1:8" x14ac:dyDescent="0.3">
      <c r="A733" s="2">
        <v>146120</v>
      </c>
      <c r="B733">
        <v>0.93010321637500837</v>
      </c>
      <c r="C733" s="15">
        <f t="shared" si="55"/>
        <v>1.0334480181944536</v>
      </c>
      <c r="D733" s="15">
        <f t="shared" si="56"/>
        <v>100</v>
      </c>
      <c r="E733" s="2">
        <f t="shared" si="57"/>
        <v>94.832759909027729</v>
      </c>
      <c r="F733" s="2">
        <v>5</v>
      </c>
      <c r="G733" s="2">
        <f t="shared" si="58"/>
        <v>-0.16724009097226844</v>
      </c>
      <c r="H733" s="2" t="e">
        <f t="shared" si="59"/>
        <v>#NUM!</v>
      </c>
    </row>
    <row r="734" spans="1:8" x14ac:dyDescent="0.3">
      <c r="A734" s="2">
        <v>146320</v>
      </c>
      <c r="B734">
        <v>0.93865104229111163</v>
      </c>
      <c r="C734" s="15">
        <f t="shared" si="55"/>
        <v>1.0429456025456796</v>
      </c>
      <c r="D734" s="15">
        <f t="shared" si="56"/>
        <v>100</v>
      </c>
      <c r="E734" s="2">
        <f t="shared" si="57"/>
        <v>94.785271987271599</v>
      </c>
      <c r="F734" s="2">
        <v>5</v>
      </c>
      <c r="G734" s="2">
        <f t="shared" si="58"/>
        <v>-0.21472801272839792</v>
      </c>
      <c r="H734" s="2" t="e">
        <f t="shared" si="59"/>
        <v>#NUM!</v>
      </c>
    </row>
    <row r="735" spans="1:8" x14ac:dyDescent="0.3">
      <c r="A735" s="2">
        <v>146520</v>
      </c>
      <c r="B735">
        <v>0.91519559365939618</v>
      </c>
      <c r="C735" s="15">
        <f t="shared" si="55"/>
        <v>1.0168839929548845</v>
      </c>
      <c r="D735" s="15">
        <f t="shared" si="56"/>
        <v>100</v>
      </c>
      <c r="E735" s="2">
        <f t="shared" si="57"/>
        <v>94.915580035225574</v>
      </c>
      <c r="F735" s="2">
        <v>5</v>
      </c>
      <c r="G735" s="2">
        <f t="shared" si="58"/>
        <v>-8.4419964774422596E-2</v>
      </c>
      <c r="H735" s="2" t="e">
        <f t="shared" si="59"/>
        <v>#NUM!</v>
      </c>
    </row>
    <row r="736" spans="1:8" x14ac:dyDescent="0.3">
      <c r="A736" s="2">
        <v>146720</v>
      </c>
      <c r="B736">
        <v>0.94549940093386164</v>
      </c>
      <c r="C736" s="15">
        <f t="shared" si="55"/>
        <v>1.0505548899265129</v>
      </c>
      <c r="D736" s="15">
        <f t="shared" si="56"/>
        <v>100</v>
      </c>
      <c r="E736" s="2">
        <f t="shared" si="57"/>
        <v>94.747225550367432</v>
      </c>
      <c r="F736" s="2">
        <v>5</v>
      </c>
      <c r="G736" s="2">
        <f t="shared" si="58"/>
        <v>-0.25277444963256457</v>
      </c>
      <c r="H736" s="2" t="e">
        <f t="shared" si="59"/>
        <v>#NUM!</v>
      </c>
    </row>
    <row r="737" spans="1:8" x14ac:dyDescent="0.3">
      <c r="A737" s="2">
        <v>146920</v>
      </c>
      <c r="B737">
        <v>0.93314056766463971</v>
      </c>
      <c r="C737" s="15">
        <f t="shared" si="55"/>
        <v>1.0368228529607109</v>
      </c>
      <c r="D737" s="15">
        <f t="shared" si="56"/>
        <v>100</v>
      </c>
      <c r="E737" s="2">
        <f t="shared" si="57"/>
        <v>94.815885735196446</v>
      </c>
      <c r="F737" s="2">
        <v>5</v>
      </c>
      <c r="G737" s="2">
        <f t="shared" si="58"/>
        <v>-0.18411426480355431</v>
      </c>
      <c r="H737" s="2" t="e">
        <f t="shared" si="59"/>
        <v>#NUM!</v>
      </c>
    </row>
    <row r="738" spans="1:8" x14ac:dyDescent="0.3">
      <c r="A738" s="2">
        <v>147120</v>
      </c>
      <c r="B738">
        <v>0.90479597494819197</v>
      </c>
      <c r="C738" s="15">
        <f t="shared" si="55"/>
        <v>1.0053288610535467</v>
      </c>
      <c r="D738" s="15">
        <f t="shared" si="56"/>
        <v>100</v>
      </c>
      <c r="E738" s="2">
        <f t="shared" si="57"/>
        <v>94.973355694732263</v>
      </c>
      <c r="F738" s="2">
        <v>5</v>
      </c>
      <c r="G738" s="2">
        <f t="shared" si="58"/>
        <v>-2.664430526773387E-2</v>
      </c>
      <c r="H738" s="2" t="e">
        <f t="shared" si="59"/>
        <v>#NUM!</v>
      </c>
    </row>
    <row r="739" spans="1:8" x14ac:dyDescent="0.3">
      <c r="A739" s="2">
        <v>147320</v>
      </c>
      <c r="B739">
        <v>0.9531627323611449</v>
      </c>
      <c r="C739" s="15">
        <f t="shared" si="55"/>
        <v>1.0590697026234943</v>
      </c>
      <c r="D739" s="15">
        <f t="shared" si="56"/>
        <v>100</v>
      </c>
      <c r="E739" s="2">
        <f t="shared" si="57"/>
        <v>94.704651486882526</v>
      </c>
      <c r="F739" s="2">
        <v>5</v>
      </c>
      <c r="G739" s="2">
        <f t="shared" si="58"/>
        <v>-0.29534851311747179</v>
      </c>
      <c r="H739" s="2" t="e">
        <f t="shared" si="59"/>
        <v>#NUM!</v>
      </c>
    </row>
    <row r="740" spans="1:8" x14ac:dyDescent="0.3">
      <c r="A740" s="2">
        <v>147520</v>
      </c>
      <c r="B740">
        <v>0.96289047043741127</v>
      </c>
      <c r="C740" s="15">
        <f t="shared" si="55"/>
        <v>1.0698783004860124</v>
      </c>
      <c r="D740" s="15">
        <f t="shared" si="56"/>
        <v>100</v>
      </c>
      <c r="E740" s="2">
        <f t="shared" si="57"/>
        <v>94.650608497569934</v>
      </c>
      <c r="F740" s="2">
        <v>5</v>
      </c>
      <c r="G740" s="2">
        <f t="shared" si="58"/>
        <v>-0.34939150243006178</v>
      </c>
      <c r="H740" s="2" t="e">
        <f t="shared" si="59"/>
        <v>#NUM!</v>
      </c>
    </row>
    <row r="741" spans="1:8" x14ac:dyDescent="0.3">
      <c r="A741" s="2">
        <v>147720</v>
      </c>
      <c r="B741">
        <v>0.90943206018372669</v>
      </c>
      <c r="C741" s="15">
        <f t="shared" si="55"/>
        <v>1.0104800668708074</v>
      </c>
      <c r="D741" s="15">
        <f t="shared" si="56"/>
        <v>100</v>
      </c>
      <c r="E741" s="2">
        <f t="shared" si="57"/>
        <v>94.947599665645967</v>
      </c>
      <c r="F741" s="2">
        <v>5</v>
      </c>
      <c r="G741" s="2">
        <f t="shared" si="58"/>
        <v>-5.240033435403646E-2</v>
      </c>
      <c r="H741" s="2" t="e">
        <f t="shared" si="59"/>
        <v>#NUM!</v>
      </c>
    </row>
    <row r="742" spans="1:8" x14ac:dyDescent="0.3">
      <c r="A742" s="2">
        <v>147920</v>
      </c>
      <c r="B742">
        <v>0.93959830850343062</v>
      </c>
      <c r="C742" s="15">
        <f t="shared" si="55"/>
        <v>1.0439981205593674</v>
      </c>
      <c r="D742" s="15">
        <f t="shared" si="56"/>
        <v>100</v>
      </c>
      <c r="E742" s="2">
        <f t="shared" si="57"/>
        <v>94.780009397203159</v>
      </c>
      <c r="F742" s="2">
        <v>5</v>
      </c>
      <c r="G742" s="2">
        <f t="shared" si="58"/>
        <v>-0.21999060279683658</v>
      </c>
      <c r="H742" s="2" t="e">
        <f t="shared" si="59"/>
        <v>#NUM!</v>
      </c>
    </row>
    <row r="743" spans="1:8" x14ac:dyDescent="0.3">
      <c r="A743" s="2">
        <v>148120</v>
      </c>
      <c r="B743">
        <v>0.94709496059759002</v>
      </c>
      <c r="C743" s="15">
        <f t="shared" si="55"/>
        <v>1.0523277339973223</v>
      </c>
      <c r="D743" s="15">
        <f t="shared" si="56"/>
        <v>100</v>
      </c>
      <c r="E743" s="2">
        <f t="shared" si="57"/>
        <v>94.73836133001339</v>
      </c>
      <c r="F743" s="2">
        <v>5</v>
      </c>
      <c r="G743" s="2">
        <f t="shared" si="58"/>
        <v>-0.26163866998661156</v>
      </c>
      <c r="H743" s="2" t="e">
        <f t="shared" si="59"/>
        <v>#NUM!</v>
      </c>
    </row>
    <row r="744" spans="1:8" x14ac:dyDescent="0.3">
      <c r="A744" s="2">
        <v>148320</v>
      </c>
      <c r="B744">
        <v>0.9080121102089872</v>
      </c>
      <c r="C744" s="15">
        <f t="shared" si="55"/>
        <v>1.0089023446766525</v>
      </c>
      <c r="D744" s="15">
        <f t="shared" si="56"/>
        <v>100</v>
      </c>
      <c r="E744" s="2">
        <f t="shared" si="57"/>
        <v>94.955488276616734</v>
      </c>
      <c r="F744" s="2">
        <v>5</v>
      </c>
      <c r="G744" s="2">
        <f t="shared" si="58"/>
        <v>-4.4511723383262591E-2</v>
      </c>
      <c r="H744" s="2" t="e">
        <f t="shared" si="59"/>
        <v>#NUM!</v>
      </c>
    </row>
    <row r="745" spans="1:8" x14ac:dyDescent="0.3">
      <c r="A745" s="2">
        <v>148520</v>
      </c>
      <c r="B745">
        <v>0.92089756959606273</v>
      </c>
      <c r="C745" s="15">
        <f t="shared" si="55"/>
        <v>1.023219521773403</v>
      </c>
      <c r="D745" s="15">
        <f t="shared" si="56"/>
        <v>100</v>
      </c>
      <c r="E745" s="2">
        <f t="shared" si="57"/>
        <v>94.883902391132978</v>
      </c>
      <c r="F745" s="2">
        <v>5</v>
      </c>
      <c r="G745" s="2">
        <f t="shared" si="58"/>
        <v>-0.11609760886701537</v>
      </c>
      <c r="H745" s="2" t="e">
        <f t="shared" si="59"/>
        <v>#NUM!</v>
      </c>
    </row>
    <row r="746" spans="1:8" x14ac:dyDescent="0.3">
      <c r="A746" s="2">
        <v>148720</v>
      </c>
      <c r="B746">
        <v>0.92378397228508091</v>
      </c>
      <c r="C746" s="15">
        <f t="shared" si="55"/>
        <v>1.0264266358723122</v>
      </c>
      <c r="D746" s="15">
        <f t="shared" si="56"/>
        <v>100</v>
      </c>
      <c r="E746" s="2">
        <f t="shared" si="57"/>
        <v>94.86786682063844</v>
      </c>
      <c r="F746" s="2">
        <v>5</v>
      </c>
      <c r="G746" s="2">
        <f t="shared" si="58"/>
        <v>-0.13213317936156077</v>
      </c>
      <c r="H746" s="2" t="e">
        <f t="shared" si="59"/>
        <v>#NUM!</v>
      </c>
    </row>
    <row r="747" spans="1:8" x14ac:dyDescent="0.3">
      <c r="A747" s="2">
        <v>148920</v>
      </c>
      <c r="B747">
        <v>0.93600917431192665</v>
      </c>
      <c r="C747" s="15">
        <f t="shared" si="55"/>
        <v>1.0400101936799184</v>
      </c>
      <c r="D747" s="15">
        <f t="shared" si="56"/>
        <v>100</v>
      </c>
      <c r="E747" s="2">
        <f t="shared" si="57"/>
        <v>94.799949031600406</v>
      </c>
      <c r="F747" s="2">
        <v>5</v>
      </c>
      <c r="G747" s="2">
        <f t="shared" si="58"/>
        <v>-0.20005096839959258</v>
      </c>
      <c r="H747" s="2" t="e">
        <f t="shared" si="59"/>
        <v>#NUM!</v>
      </c>
    </row>
    <row r="748" spans="1:8" x14ac:dyDescent="0.3">
      <c r="A748" s="2">
        <v>149120</v>
      </c>
      <c r="B748">
        <v>0.89674511615159336</v>
      </c>
      <c r="C748" s="15">
        <f t="shared" si="55"/>
        <v>0.99638346239065922</v>
      </c>
      <c r="D748" s="15">
        <f t="shared" si="56"/>
        <v>100</v>
      </c>
      <c r="E748" s="2">
        <f t="shared" si="57"/>
        <v>95.018082688046704</v>
      </c>
      <c r="F748" s="2">
        <v>5</v>
      </c>
      <c r="G748" s="2">
        <f t="shared" si="58"/>
        <v>1.8082688046703765E-2</v>
      </c>
      <c r="H748" s="2">
        <f t="shared" si="59"/>
        <v>5.5711352039377315</v>
      </c>
    </row>
    <row r="749" spans="1:8" x14ac:dyDescent="0.3">
      <c r="A749" s="2">
        <v>149320</v>
      </c>
      <c r="B749">
        <v>0.94945204381581239</v>
      </c>
      <c r="C749" s="15">
        <f t="shared" si="55"/>
        <v>1.0549467153509027</v>
      </c>
      <c r="D749" s="15">
        <f t="shared" si="56"/>
        <v>100</v>
      </c>
      <c r="E749" s="2">
        <f t="shared" si="57"/>
        <v>94.725266423245486</v>
      </c>
      <c r="F749" s="2">
        <v>5</v>
      </c>
      <c r="G749" s="2">
        <f t="shared" si="58"/>
        <v>-0.27473357675451382</v>
      </c>
      <c r="H749" s="2" t="e">
        <f t="shared" si="59"/>
        <v>#NUM!</v>
      </c>
    </row>
    <row r="750" spans="1:8" x14ac:dyDescent="0.3">
      <c r="A750" s="2">
        <v>149520</v>
      </c>
      <c r="B750">
        <v>0.9652898880876446</v>
      </c>
      <c r="C750" s="15">
        <f t="shared" si="55"/>
        <v>1.0725443200973828</v>
      </c>
      <c r="D750" s="15">
        <f t="shared" si="56"/>
        <v>100</v>
      </c>
      <c r="E750" s="2">
        <f t="shared" si="57"/>
        <v>94.637278399513093</v>
      </c>
      <c r="F750" s="2">
        <v>5</v>
      </c>
      <c r="G750" s="2">
        <f t="shared" si="58"/>
        <v>-0.36272160048691404</v>
      </c>
      <c r="H750" s="2" t="e">
        <f t="shared" si="59"/>
        <v>#NUM!</v>
      </c>
    </row>
    <row r="751" spans="1:8" x14ac:dyDescent="0.3">
      <c r="A751" s="2">
        <v>149720</v>
      </c>
      <c r="B751">
        <v>0.90534234492943888</v>
      </c>
      <c r="C751" s="15">
        <f t="shared" si="55"/>
        <v>1.0059359388104876</v>
      </c>
      <c r="D751" s="15">
        <f t="shared" si="56"/>
        <v>100</v>
      </c>
      <c r="E751" s="2">
        <f t="shared" si="57"/>
        <v>94.970320305947567</v>
      </c>
      <c r="F751" s="2">
        <v>5</v>
      </c>
      <c r="G751" s="2">
        <f t="shared" si="58"/>
        <v>-2.9679694052438421E-2</v>
      </c>
      <c r="H751" s="2" t="e">
        <f t="shared" si="59"/>
        <v>#NUM!</v>
      </c>
    </row>
    <row r="752" spans="1:8" x14ac:dyDescent="0.3">
      <c r="A752" s="2">
        <v>149920</v>
      </c>
      <c r="B752">
        <v>0.90424441719521498</v>
      </c>
      <c r="C752" s="15">
        <f t="shared" si="55"/>
        <v>1.0047160191057944</v>
      </c>
      <c r="D752" s="15">
        <f t="shared" si="56"/>
        <v>100</v>
      </c>
      <c r="E752" s="2">
        <f t="shared" si="57"/>
        <v>94.97641990447103</v>
      </c>
      <c r="F752" s="2">
        <v>5</v>
      </c>
      <c r="G752" s="2">
        <f t="shared" si="58"/>
        <v>-2.3580095528972222E-2</v>
      </c>
      <c r="H752" s="2" t="e">
        <f t="shared" si="59"/>
        <v>#NUM!</v>
      </c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Normalised0.90x10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Alexander Hawes</dc:creator>
  <cp:lastModifiedBy>Alexander Hawes</cp:lastModifiedBy>
  <dcterms:created xsi:type="dcterms:W3CDTF">2022-05-17T12:46:42Z</dcterms:created>
  <dcterms:modified xsi:type="dcterms:W3CDTF">2022-05-20T16:06:39Z</dcterms:modified>
</cp:coreProperties>
</file>