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CTS UTAH\OZONE\aging project\manuscript\figures, tables, supplement\"/>
    </mc:Choice>
  </mc:AlternateContent>
  <xr:revisionPtr revIDLastSave="0" documentId="13_ncr:1_{978160F1-508E-4211-9884-A2BE34565944}" xr6:coauthVersionLast="36" xr6:coauthVersionMax="36" xr10:uidLastSave="{00000000-0000-0000-0000-000000000000}"/>
  <bookViews>
    <workbookView xWindow="0" yWindow="0" windowWidth="28800" windowHeight="10725" xr2:uid="{DD6CA4BC-6895-469D-BD9E-EB8D6E279FB7}"/>
  </bookViews>
  <sheets>
    <sheet name="TLTs raw data" sheetId="1" r:id="rId1"/>
    <sheet name="TLT table with sex breakdow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" i="1" l="1"/>
  <c r="W5" i="1"/>
  <c r="W11" i="1"/>
  <c r="W12" i="1"/>
  <c r="M12" i="2" l="1"/>
  <c r="F12" i="2"/>
  <c r="M11" i="2"/>
  <c r="F11" i="2"/>
  <c r="M10" i="2"/>
  <c r="F10" i="2"/>
  <c r="M9" i="2"/>
  <c r="F9" i="2"/>
  <c r="M8" i="2"/>
  <c r="F8" i="2"/>
  <c r="F7" i="2"/>
  <c r="M6" i="2"/>
  <c r="F6" i="2"/>
  <c r="W14" i="1" l="1"/>
  <c r="K15" i="1"/>
  <c r="K16" i="1"/>
  <c r="W17" i="1"/>
  <c r="W18" i="1"/>
  <c r="W19" i="1"/>
  <c r="W21" i="1"/>
  <c r="W22" i="1"/>
  <c r="W23" i="1"/>
  <c r="W24" i="1"/>
  <c r="W25" i="1"/>
  <c r="K26" i="1"/>
  <c r="K27" i="1"/>
  <c r="W27" i="1"/>
  <c r="K28" i="1"/>
  <c r="W28" i="1"/>
  <c r="W29" i="1"/>
  <c r="W30" i="1"/>
  <c r="W31" i="1"/>
  <c r="K32" i="1"/>
  <c r="W34" i="1"/>
  <c r="K36" i="1"/>
  <c r="K37" i="1"/>
  <c r="W37" i="1"/>
  <c r="W38" i="1"/>
  <c r="K39" i="1"/>
  <c r="W39" i="1"/>
  <c r="W61" i="1"/>
  <c r="W62" i="1"/>
  <c r="W63" i="1"/>
  <c r="W64" i="1"/>
  <c r="K65" i="1"/>
  <c r="K66" i="1"/>
  <c r="K67" i="1"/>
  <c r="W67" i="1"/>
  <c r="K68" i="1"/>
  <c r="W68" i="1"/>
  <c r="K76" i="1"/>
  <c r="K77" i="1"/>
</calcChain>
</file>

<file path=xl/sharedStrings.xml><?xml version="1.0" encoding="utf-8"?>
<sst xmlns="http://schemas.openxmlformats.org/spreadsheetml/2006/main" count="1187" uniqueCount="220">
  <si>
    <t>3d</t>
  </si>
  <si>
    <t>O3</t>
  </si>
  <si>
    <t>NO</t>
  </si>
  <si>
    <t>F</t>
  </si>
  <si>
    <t>1d</t>
  </si>
  <si>
    <t>M</t>
  </si>
  <si>
    <t>Air</t>
  </si>
  <si>
    <t>&gt;1</t>
  </si>
  <si>
    <t>YES</t>
  </si>
  <si>
    <t>52wk</t>
  </si>
  <si>
    <t>52 wk</t>
  </si>
  <si>
    <t>O3x4</t>
  </si>
  <si>
    <t>-</t>
  </si>
  <si>
    <t>WT</t>
  </si>
  <si>
    <t>AVU OO-16</t>
  </si>
  <si>
    <t>AVU OO-15</t>
  </si>
  <si>
    <t>AVU OO-14</t>
  </si>
  <si>
    <t>AVU OO-12#</t>
  </si>
  <si>
    <t xml:space="preserve">WT </t>
  </si>
  <si>
    <t>AVU OO-7#</t>
  </si>
  <si>
    <t>AVU OO-38</t>
  </si>
  <si>
    <t>I73T</t>
  </si>
  <si>
    <t>AVU OO-9#</t>
  </si>
  <si>
    <t>AVU OO-37</t>
  </si>
  <si>
    <t>AVU OO-6#</t>
  </si>
  <si>
    <t>AVU OO-36</t>
  </si>
  <si>
    <t>AVU OO-8</t>
  </si>
  <si>
    <t>AVU OO-46</t>
  </si>
  <si>
    <t>AVU OO-5</t>
  </si>
  <si>
    <t>AVU OO-45</t>
  </si>
  <si>
    <t>AVU OO-18</t>
  </si>
  <si>
    <t>AVU OO-44</t>
  </si>
  <si>
    <t>AVU OO-17</t>
  </si>
  <si>
    <t>AVU OO-92#</t>
  </si>
  <si>
    <t>AVU OO-158</t>
  </si>
  <si>
    <t>AVU OO-89#</t>
  </si>
  <si>
    <t>AVU OO-155</t>
  </si>
  <si>
    <t>AVU OO-32</t>
  </si>
  <si>
    <t>AVU OO-154</t>
  </si>
  <si>
    <t>AVU OO-31</t>
  </si>
  <si>
    <t>AVU OO-30</t>
  </si>
  <si>
    <t>AVU OO-23</t>
  </si>
  <si>
    <t>AVU OO-22</t>
  </si>
  <si>
    <t>AVU OO-41</t>
  </si>
  <si>
    <t>AVU OO-21</t>
  </si>
  <si>
    <t>AVU OO-40</t>
  </si>
  <si>
    <t>AVU OO-20</t>
  </si>
  <si>
    <t>AVU OO-90</t>
  </si>
  <si>
    <t>AVU OO-98</t>
  </si>
  <si>
    <t>AVU OO-88</t>
  </si>
  <si>
    <t>AVU OO-97</t>
  </si>
  <si>
    <t>AVU OO-35</t>
  </si>
  <si>
    <t>AVU OO-96</t>
  </si>
  <si>
    <t>AVU OO-34</t>
  </si>
  <si>
    <t>AVU OO-94</t>
  </si>
  <si>
    <t>AVU OO-102</t>
  </si>
  <si>
    <t>AVU YO-183</t>
  </si>
  <si>
    <t>AVU OO-101</t>
  </si>
  <si>
    <t>AVU YO-181</t>
  </si>
  <si>
    <t>AVU OO-100</t>
  </si>
  <si>
    <t>AVU YO-182</t>
  </si>
  <si>
    <t>AVU OO-99</t>
  </si>
  <si>
    <t>AVU YO-180</t>
  </si>
  <si>
    <t>AVU 00-74#</t>
  </si>
  <si>
    <t>AVU OO-79</t>
  </si>
  <si>
    <t>AVU 00-73#</t>
  </si>
  <si>
    <t>AVU OO-78</t>
  </si>
  <si>
    <t>AVU 00-72#</t>
  </si>
  <si>
    <t>OO-7</t>
  </si>
  <si>
    <t>AVU 00-71#</t>
  </si>
  <si>
    <t>OO-10</t>
  </si>
  <si>
    <t>AVU OO-82#</t>
  </si>
  <si>
    <t>OO-9</t>
  </si>
  <si>
    <t>AVU OO-81#</t>
  </si>
  <si>
    <t>OO-6</t>
  </si>
  <si>
    <t>AVU OO-80#</t>
  </si>
  <si>
    <t>OO-8</t>
  </si>
  <si>
    <t>OZONE</t>
  </si>
  <si>
    <t>AVU OO-179#</t>
  </si>
  <si>
    <t>AVU OO-70#</t>
  </si>
  <si>
    <t>AVU OO-69#</t>
  </si>
  <si>
    <t>AVU OO-59#</t>
  </si>
  <si>
    <t>AVU OO-58#</t>
  </si>
  <si>
    <t>AVU OO-57#</t>
  </si>
  <si>
    <t>AVU OO-150#</t>
  </si>
  <si>
    <t>AVU OO-127#</t>
  </si>
  <si>
    <t>AVU OO-131#</t>
  </si>
  <si>
    <t>AVU OO-178#</t>
  </si>
  <si>
    <t>AVU OO-173#</t>
  </si>
  <si>
    <t>AVU OO-130#</t>
  </si>
  <si>
    <t>AVU OO-172#</t>
  </si>
  <si>
    <t>AVU YO-151#</t>
  </si>
  <si>
    <t>AVU OO-171#</t>
  </si>
  <si>
    <t>AVU OO-187#</t>
  </si>
  <si>
    <t>AVU OO-169#</t>
  </si>
  <si>
    <t>AVU YO-174</t>
  </si>
  <si>
    <t>AVU OO-49#</t>
  </si>
  <si>
    <t>AVU YO-170</t>
  </si>
  <si>
    <t>AVU OO-48#</t>
  </si>
  <si>
    <t>AVU OO-128</t>
  </si>
  <si>
    <t>AVU OO-146#</t>
  </si>
  <si>
    <t>AVU OO-43</t>
  </si>
  <si>
    <t>AVU OO-145#</t>
  </si>
  <si>
    <t>AVU OO-42</t>
  </si>
  <si>
    <t>AVU OO-144#</t>
  </si>
  <si>
    <t>AVU OO-33</t>
  </si>
  <si>
    <t>AVU OO-138#</t>
  </si>
  <si>
    <t>AVU OO-129</t>
  </si>
  <si>
    <t>AVU OO-137#</t>
  </si>
  <si>
    <t>AVU OO-95</t>
  </si>
  <si>
    <t>AVU OO-153#</t>
  </si>
  <si>
    <t>AVU OO-214</t>
  </si>
  <si>
    <t>AVU OO-152</t>
  </si>
  <si>
    <t>AVU OO-68#</t>
  </si>
  <si>
    <t>AVU OO-139</t>
  </si>
  <si>
    <t>AVU OO-66#</t>
  </si>
  <si>
    <t>AVU OO-149</t>
  </si>
  <si>
    <t>AVU OO-11#</t>
  </si>
  <si>
    <t>AVU OO-148</t>
  </si>
  <si>
    <t>AVU OO-67#</t>
  </si>
  <si>
    <t>AVU OO-147</t>
  </si>
  <si>
    <t>AVU OO-65#</t>
  </si>
  <si>
    <t>AVU OO-50</t>
  </si>
  <si>
    <t>AVU OO-2#</t>
  </si>
  <si>
    <t>AVU OO-107#</t>
  </si>
  <si>
    <t>AVU OO-1#</t>
  </si>
  <si>
    <t>AVU OO-106#</t>
  </si>
  <si>
    <t>44 wk</t>
  </si>
  <si>
    <t>AVU YO-176</t>
  </si>
  <si>
    <t>AVU OO-105#</t>
  </si>
  <si>
    <t>AVU YO-175</t>
  </si>
  <si>
    <t>AVU OO-10#</t>
  </si>
  <si>
    <t>AVU OO-104</t>
  </si>
  <si>
    <t>AVU OO-19</t>
  </si>
  <si>
    <t>AVU OO-103</t>
  </si>
  <si>
    <t>AVU OO-126</t>
  </si>
  <si>
    <t>OO-11</t>
  </si>
  <si>
    <t>AVU OO-13</t>
  </si>
  <si>
    <t>OO-12</t>
  </si>
  <si>
    <t>47 wk</t>
  </si>
  <si>
    <t>AVU G-42</t>
  </si>
  <si>
    <t>OO-13</t>
  </si>
  <si>
    <t>AVU G-41</t>
  </si>
  <si>
    <t>OO-14</t>
  </si>
  <si>
    <t>AIR</t>
  </si>
  <si>
    <t>BALT per lobe</t>
  </si>
  <si>
    <t># lobes</t>
  </si>
  <si>
    <t>Total BALT Count</t>
  </si>
  <si>
    <t xml:space="preserve">Take Down   </t>
  </si>
  <si>
    <t xml:space="preserve">Exposure        </t>
  </si>
  <si>
    <t>Genotype</t>
  </si>
  <si>
    <t># of pregnancies</t>
  </si>
  <si>
    <t>breeder</t>
  </si>
  <si>
    <t>Sex</t>
  </si>
  <si>
    <t>Age</t>
  </si>
  <si>
    <t>Study   Name   (ID#)</t>
  </si>
  <si>
    <t>SP-C I73T MUTANT</t>
  </si>
  <si>
    <t>WILD TYPE</t>
  </si>
  <si>
    <t>TLT Incidence</t>
  </si>
  <si>
    <t>Exposure</t>
  </si>
  <si>
    <t>Group size</t>
  </si>
  <si>
    <t>%</t>
  </si>
  <si>
    <t>Male virgin</t>
  </si>
  <si>
    <t>Male breeder</t>
  </si>
  <si>
    <t>Female virgin</t>
  </si>
  <si>
    <t>Female breeder</t>
  </si>
  <si>
    <t>4 (**)</t>
  </si>
  <si>
    <t>3 (**)</t>
  </si>
  <si>
    <t>3 (*)</t>
  </si>
  <si>
    <t>1 (*)</t>
  </si>
  <si>
    <t>5 (***)</t>
  </si>
  <si>
    <t>4 (*)</t>
  </si>
  <si>
    <t>2 (*)</t>
  </si>
  <si>
    <t>2 (**)</t>
  </si>
  <si>
    <t>8 (**)</t>
  </si>
  <si>
    <t>8 (******)</t>
  </si>
  <si>
    <t>4 (****)</t>
  </si>
  <si>
    <t>12 (********)</t>
  </si>
  <si>
    <t>8 (****)</t>
  </si>
  <si>
    <t>7 (******)</t>
  </si>
  <si>
    <t>3 (***)</t>
  </si>
  <si>
    <t>6 (******)</t>
  </si>
  <si>
    <r>
      <t>SP-C</t>
    </r>
    <r>
      <rPr>
        <b/>
        <vertAlign val="superscript"/>
        <sz val="10"/>
        <rFont val="Arial"/>
        <family val="2"/>
      </rPr>
      <t>WT</t>
    </r>
  </si>
  <si>
    <r>
      <t>SP-C</t>
    </r>
    <r>
      <rPr>
        <b/>
        <vertAlign val="superscript"/>
        <sz val="10"/>
        <rFont val="Arial"/>
        <family val="2"/>
      </rPr>
      <t>I73T</t>
    </r>
  </si>
  <si>
    <r>
      <t>TLT</t>
    </r>
    <r>
      <rPr>
        <b/>
        <vertAlign val="superscript"/>
        <sz val="10"/>
        <rFont val="Arial"/>
        <family val="2"/>
      </rPr>
      <t>+</t>
    </r>
  </si>
  <si>
    <r>
      <t>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24h</t>
    </r>
  </si>
  <si>
    <r>
      <t>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72h</t>
    </r>
  </si>
  <si>
    <r>
      <t>(4x) 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24h</t>
    </r>
  </si>
  <si>
    <t>12/36 (33.3%)</t>
  </si>
  <si>
    <t>13/28 (46.8%)</t>
  </si>
  <si>
    <t>29/38 (76.3%)</t>
  </si>
  <si>
    <t>18/26 (69.2%)</t>
  </si>
  <si>
    <t>AVU  YO-123</t>
  </si>
  <si>
    <t>AVU  YO-124</t>
  </si>
  <si>
    <t>AVU  YO-127</t>
  </si>
  <si>
    <t>AVU  YO-128</t>
  </si>
  <si>
    <t>AVU  YO-129</t>
  </si>
  <si>
    <t>AVU YO-41</t>
  </si>
  <si>
    <t>AVU YO-42</t>
  </si>
  <si>
    <t>AVU YO-43</t>
  </si>
  <si>
    <t>AVU YO-44</t>
  </si>
  <si>
    <t>AVU YO-45</t>
  </si>
  <si>
    <t>AVU  YO-141</t>
  </si>
  <si>
    <t>AVU  YO-118</t>
  </si>
  <si>
    <t>AVU  YO-119</t>
  </si>
  <si>
    <t>AVU  YO-120</t>
  </si>
  <si>
    <t>AVU  YO-154</t>
  </si>
  <si>
    <t>AVU  YO-155</t>
  </si>
  <si>
    <t>AVU  YO-158</t>
  </si>
  <si>
    <t>AVU YO-211</t>
  </si>
  <si>
    <t>AVU YO-223</t>
  </si>
  <si>
    <t>AVU YO-224</t>
  </si>
  <si>
    <t>AVU YO-225</t>
  </si>
  <si>
    <t>AVU YO-266</t>
  </si>
  <si>
    <t>AVU YO-267</t>
  </si>
  <si>
    <t>AVU YO-98</t>
  </si>
  <si>
    <t>young</t>
  </si>
  <si>
    <t>middle-aged</t>
  </si>
  <si>
    <t>old</t>
  </si>
  <si>
    <t>middle 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</si>
</sst>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22"/>
      <color rgb="FFFF0000"/>
      <name val="Arial"/>
      <family val="2"/>
    </font>
    <font>
      <sz val="20"/>
      <color theme="1"/>
      <name val="Arial"/>
      <family val="2"/>
    </font>
    <font>
      <sz val="11"/>
      <color rgb="FF9C0006"/>
      <name val="Arial"/>
      <family val="2"/>
    </font>
    <font>
      <sz val="20"/>
      <color rgb="FF006100"/>
      <name val="Arial"/>
      <family val="2"/>
    </font>
    <font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sz val="20"/>
      <color rgb="FFFF000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bscript"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1C1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medium">
        <color theme="5" tint="-0.249977111117893"/>
      </right>
      <top/>
      <bottom style="medium">
        <color theme="5" tint="-0.249977111117893"/>
      </bottom>
      <diagonal/>
    </border>
    <border>
      <left/>
      <right/>
      <top/>
      <bottom style="medium">
        <color theme="5" tint="-0.249977111117893"/>
      </bottom>
      <diagonal/>
    </border>
    <border>
      <left style="medium">
        <color theme="5" tint="-0.249977111117893"/>
      </left>
      <right/>
      <top/>
      <bottom style="medium">
        <color theme="5" tint="-0.249977111117893"/>
      </bottom>
      <diagonal/>
    </border>
    <border>
      <left/>
      <right style="medium">
        <color theme="5" tint="-0.249977111117893"/>
      </right>
      <top/>
      <bottom/>
      <diagonal/>
    </border>
    <border>
      <left style="medium">
        <color theme="5" tint="-0.249977111117893"/>
      </left>
      <right/>
      <top/>
      <bottom/>
      <diagonal/>
    </border>
    <border>
      <left/>
      <right style="medium">
        <color theme="5" tint="-0.249977111117893"/>
      </right>
      <top style="medium">
        <color theme="5" tint="-0.249977111117893"/>
      </top>
      <bottom/>
      <diagonal/>
    </border>
    <border>
      <left/>
      <right/>
      <top style="medium">
        <color theme="5" tint="-0.249977111117893"/>
      </top>
      <bottom/>
      <diagonal/>
    </border>
    <border>
      <left style="medium">
        <color theme="5" tint="-0.249977111117893"/>
      </left>
      <right/>
      <top style="medium">
        <color theme="5" tint="-0.249977111117893"/>
      </top>
      <bottom/>
      <diagonal/>
    </border>
    <border>
      <left/>
      <right/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theme="5" tint="-0.249977111117893"/>
      </left>
      <right/>
      <top style="medium">
        <color theme="5" tint="-0.249977111117893"/>
      </top>
      <bottom style="medium">
        <color theme="5" tint="-0.249977111117893"/>
      </bottom>
      <diagonal/>
    </border>
    <border>
      <left/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B050"/>
      </left>
      <right style="medium">
        <color theme="5" tint="-0.249977111117893"/>
      </right>
      <top/>
      <bottom style="medium">
        <color theme="5" tint="-0.249977111117893"/>
      </bottom>
      <diagonal/>
    </border>
    <border>
      <left style="medium">
        <color rgb="FF00B050"/>
      </left>
      <right style="medium">
        <color rgb="FF00B050"/>
      </right>
      <top/>
      <bottom style="medium">
        <color theme="5" tint="-0.249977111117893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medium">
        <color theme="5" tint="-0.249977111117893"/>
      </bottom>
      <diagonal/>
    </border>
    <border>
      <left style="medium">
        <color theme="5" tint="-0.249977111117893"/>
      </left>
      <right style="medium">
        <color rgb="FF00B050"/>
      </right>
      <top style="thin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theme="5" tint="-0.249977111117893"/>
      </right>
      <top style="medium">
        <color theme="5" tint="-0.249977111117893"/>
      </top>
      <bottom/>
      <diagonal/>
    </border>
    <border>
      <left style="medium">
        <color rgb="FF00B050"/>
      </left>
      <right style="medium">
        <color rgb="FF00B050"/>
      </right>
      <top style="medium">
        <color theme="5" tint="-0.249977111117893"/>
      </top>
      <bottom/>
      <diagonal/>
    </border>
    <border>
      <left style="medium">
        <color rgb="FF00B050"/>
      </left>
      <right style="medium">
        <color rgb="FF00B050"/>
      </right>
      <top style="medium">
        <color theme="5" tint="-0.249977111117893"/>
      </top>
      <bottom style="thin">
        <color indexed="64"/>
      </bottom>
      <diagonal/>
    </border>
    <border>
      <left style="medium">
        <color theme="5" tint="-0.249977111117893"/>
      </left>
      <right style="medium">
        <color rgb="FF00B050"/>
      </right>
      <top style="medium">
        <color theme="5" tint="-0.24997711111789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4" borderId="0" xfId="0" applyFont="1" applyFill="1" applyBorder="1"/>
    <xf numFmtId="0" fontId="4" fillId="0" borderId="0" xfId="0" applyFont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5" xfId="0" applyFont="1" applyBorder="1"/>
    <xf numFmtId="0" fontId="6" fillId="6" borderId="0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/>
    <xf numFmtId="0" fontId="5" fillId="7" borderId="0" xfId="0" applyFont="1" applyFill="1" applyAlignment="1">
      <alignment horizontal="center"/>
    </xf>
    <xf numFmtId="0" fontId="5" fillId="7" borderId="0" xfId="0" applyFont="1" applyFill="1" applyAlignment="1">
      <alignment horizontal="left"/>
    </xf>
    <xf numFmtId="0" fontId="5" fillId="7" borderId="0" xfId="0" applyFont="1" applyFill="1"/>
    <xf numFmtId="0" fontId="6" fillId="5" borderId="2" xfId="0" applyFont="1" applyFill="1" applyBorder="1" applyAlignment="1">
      <alignment horizontal="center"/>
    </xf>
    <xf numFmtId="0" fontId="4" fillId="7" borderId="0" xfId="0" applyFont="1" applyFill="1"/>
    <xf numFmtId="0" fontId="6" fillId="6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6" fillId="7" borderId="0" xfId="0" applyFont="1" applyFill="1" applyBorder="1" applyAlignment="1">
      <alignment horizontal="center"/>
    </xf>
    <xf numFmtId="0" fontId="11" fillId="7" borderId="0" xfId="2" applyFont="1" applyFill="1" applyBorder="1" applyAlignment="1">
      <alignment horizontal="left"/>
    </xf>
    <xf numFmtId="0" fontId="6" fillId="7" borderId="0" xfId="0" applyFont="1" applyFill="1" applyBorder="1" applyAlignment="1">
      <alignment horizontal="left"/>
    </xf>
    <xf numFmtId="0" fontId="6" fillId="7" borderId="0" xfId="0" applyFont="1" applyFill="1" applyBorder="1"/>
    <xf numFmtId="0" fontId="6" fillId="7" borderId="5" xfId="0" applyFont="1" applyFill="1" applyBorder="1"/>
    <xf numFmtId="0" fontId="6" fillId="0" borderId="0" xfId="0" applyFont="1" applyFill="1" applyBorder="1"/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0" borderId="0" xfId="0" applyFont="1" applyBorder="1"/>
    <xf numFmtId="0" fontId="10" fillId="4" borderId="0" xfId="0" applyFont="1" applyFill="1" applyBorder="1" applyAlignment="1">
      <alignment horizontal="center" vertical="center"/>
    </xf>
    <xf numFmtId="0" fontId="12" fillId="4" borderId="0" xfId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/>
    <xf numFmtId="0" fontId="7" fillId="0" borderId="5" xfId="0" applyFont="1" applyBorder="1"/>
    <xf numFmtId="0" fontId="6" fillId="0" borderId="7" xfId="0" applyFont="1" applyBorder="1" applyAlignment="1" applyProtection="1">
      <alignment horizontal="left" vertical="center" wrapText="1"/>
      <protection locked="0"/>
    </xf>
    <xf numFmtId="0" fontId="14" fillId="8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4" borderId="0" xfId="0" applyFont="1" applyFill="1" applyBorder="1" applyAlignment="1" applyProtection="1">
      <alignment horizontal="center" vertical="center" wrapText="1"/>
      <protection locked="0"/>
    </xf>
    <xf numFmtId="0" fontId="15" fillId="8" borderId="12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>
      <alignment horizontal="center" vertical="center" wrapText="1"/>
    </xf>
    <xf numFmtId="0" fontId="15" fillId="8" borderId="17" xfId="0" applyFont="1" applyFill="1" applyBorder="1" applyAlignment="1">
      <alignment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>
      <alignment vertical="center"/>
    </xf>
    <xf numFmtId="0" fontId="18" fillId="0" borderId="0" xfId="0" applyFont="1"/>
    <xf numFmtId="0" fontId="19" fillId="6" borderId="31" xfId="0" applyFont="1" applyFill="1" applyBorder="1" applyAlignment="1">
      <alignment horizontal="center" vertical="center" wrapText="1"/>
    </xf>
    <xf numFmtId="0" fontId="19" fillId="6" borderId="32" xfId="0" applyFont="1" applyFill="1" applyBorder="1" applyAlignment="1">
      <alignment horizontal="center" vertical="center" wrapText="1"/>
    </xf>
    <xf numFmtId="0" fontId="19" fillId="6" borderId="32" xfId="0" applyFont="1" applyFill="1" applyBorder="1" applyAlignment="1">
      <alignment horizontal="center" vertical="center"/>
    </xf>
    <xf numFmtId="0" fontId="19" fillId="10" borderId="32" xfId="0" applyFont="1" applyFill="1" applyBorder="1" applyAlignment="1">
      <alignment horizontal="center" vertical="center" wrapText="1"/>
    </xf>
    <xf numFmtId="0" fontId="19" fillId="11" borderId="32" xfId="0" applyFont="1" applyFill="1" applyBorder="1" applyAlignment="1">
      <alignment horizontal="center" vertical="center" wrapText="1"/>
    </xf>
    <xf numFmtId="0" fontId="19" fillId="11" borderId="33" xfId="0" applyFont="1" applyFill="1" applyBorder="1" applyAlignment="1">
      <alignment horizontal="center" vertical="center" wrapText="1"/>
    </xf>
    <xf numFmtId="0" fontId="21" fillId="6" borderId="23" xfId="0" applyFont="1" applyFill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64" fontId="21" fillId="0" borderId="17" xfId="0" applyNumberFormat="1" applyFont="1" applyBorder="1" applyAlignment="1">
      <alignment horizontal="center" vertical="center"/>
    </xf>
    <xf numFmtId="0" fontId="22" fillId="10" borderId="17" xfId="0" applyFont="1" applyFill="1" applyBorder="1" applyAlignment="1">
      <alignment horizontal="center" vertical="center" wrapText="1"/>
    </xf>
    <xf numFmtId="0" fontId="22" fillId="11" borderId="17" xfId="0" applyFont="1" applyFill="1" applyBorder="1" applyAlignment="1">
      <alignment horizontal="center" vertical="center" wrapText="1"/>
    </xf>
    <xf numFmtId="0" fontId="22" fillId="11" borderId="23" xfId="0" applyFont="1" applyFill="1" applyBorder="1" applyAlignment="1">
      <alignment horizontal="center" vertical="center" wrapText="1"/>
    </xf>
    <xf numFmtId="1" fontId="22" fillId="0" borderId="22" xfId="0" applyNumberFormat="1" applyFont="1" applyBorder="1" applyAlignment="1">
      <alignment horizontal="center" vertical="center"/>
    </xf>
    <xf numFmtId="1" fontId="22" fillId="10" borderId="17" xfId="0" applyNumberFormat="1" applyFont="1" applyFill="1" applyBorder="1" applyAlignment="1">
      <alignment horizontal="center" vertical="center"/>
    </xf>
    <xf numFmtId="1" fontId="22" fillId="11" borderId="17" xfId="0" applyNumberFormat="1" applyFont="1" applyFill="1" applyBorder="1" applyAlignment="1">
      <alignment horizontal="center" vertical="center"/>
    </xf>
    <xf numFmtId="1" fontId="22" fillId="11" borderId="23" xfId="0" applyNumberFormat="1" applyFont="1" applyFill="1" applyBorder="1" applyAlignment="1">
      <alignment horizontal="center" vertical="center"/>
    </xf>
    <xf numFmtId="0" fontId="21" fillId="6" borderId="35" xfId="0" applyFont="1" applyFill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 wrapText="1"/>
    </xf>
    <xf numFmtId="164" fontId="21" fillId="0" borderId="36" xfId="0" applyNumberFormat="1" applyFont="1" applyBorder="1" applyAlignment="1">
      <alignment horizontal="center" vertical="center"/>
    </xf>
    <xf numFmtId="0" fontId="22" fillId="10" borderId="36" xfId="0" applyFont="1" applyFill="1" applyBorder="1" applyAlignment="1">
      <alignment horizontal="center" vertical="center" wrapText="1"/>
    </xf>
    <xf numFmtId="0" fontId="22" fillId="11" borderId="36" xfId="0" applyFont="1" applyFill="1" applyBorder="1" applyAlignment="1">
      <alignment horizontal="center" vertical="center" wrapText="1"/>
    </xf>
    <xf numFmtId="0" fontId="22" fillId="11" borderId="35" xfId="0" applyFont="1" applyFill="1" applyBorder="1" applyAlignment="1">
      <alignment horizontal="center" vertical="center" wrapText="1"/>
    </xf>
    <xf numFmtId="1" fontId="22" fillId="0" borderId="34" xfId="0" applyNumberFormat="1" applyFont="1" applyBorder="1" applyAlignment="1">
      <alignment horizontal="center" vertical="center"/>
    </xf>
    <xf numFmtId="1" fontId="22" fillId="10" borderId="36" xfId="0" applyNumberFormat="1" applyFont="1" applyFill="1" applyBorder="1" applyAlignment="1">
      <alignment horizontal="center" vertical="center"/>
    </xf>
    <xf numFmtId="1" fontId="22" fillId="11" borderId="36" xfId="0" applyNumberFormat="1" applyFont="1" applyFill="1" applyBorder="1" applyAlignment="1">
      <alignment horizontal="center" vertical="center"/>
    </xf>
    <xf numFmtId="1" fontId="22" fillId="11" borderId="35" xfId="0" applyNumberFormat="1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64" fontId="21" fillId="0" borderId="12" xfId="0" applyNumberFormat="1" applyFont="1" applyBorder="1" applyAlignment="1">
      <alignment horizontal="center" vertical="center"/>
    </xf>
    <xf numFmtId="0" fontId="22" fillId="10" borderId="12" xfId="0" applyFont="1" applyFill="1" applyBorder="1" applyAlignment="1">
      <alignment horizontal="center" vertical="center" wrapText="1"/>
    </xf>
    <xf numFmtId="0" fontId="22" fillId="11" borderId="12" xfId="0" applyFont="1" applyFill="1" applyBorder="1" applyAlignment="1">
      <alignment horizontal="center" vertical="center" wrapText="1"/>
    </xf>
    <xf numFmtId="0" fontId="22" fillId="11" borderId="25" xfId="0" applyFont="1" applyFill="1" applyBorder="1" applyAlignment="1">
      <alignment horizontal="center" vertical="center" wrapText="1"/>
    </xf>
    <xf numFmtId="1" fontId="22" fillId="0" borderId="24" xfId="0" applyNumberFormat="1" applyFont="1" applyBorder="1" applyAlignment="1">
      <alignment horizontal="center" vertical="center"/>
    </xf>
    <xf numFmtId="1" fontId="22" fillId="10" borderId="12" xfId="0" applyNumberFormat="1" applyFont="1" applyFill="1" applyBorder="1" applyAlignment="1">
      <alignment horizontal="center" vertical="center"/>
    </xf>
    <xf numFmtId="1" fontId="22" fillId="11" borderId="12" xfId="0" applyNumberFormat="1" applyFont="1" applyFill="1" applyBorder="1" applyAlignment="1">
      <alignment horizontal="center" vertical="center"/>
    </xf>
    <xf numFmtId="1" fontId="22" fillId="11" borderId="25" xfId="0" applyNumberFormat="1" applyFont="1" applyFill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10" borderId="37" xfId="0" applyFont="1" applyFill="1" applyBorder="1" applyAlignment="1">
      <alignment horizontal="center" vertical="center" wrapText="1"/>
    </xf>
    <xf numFmtId="0" fontId="22" fillId="11" borderId="37" xfId="0" applyFont="1" applyFill="1" applyBorder="1" applyAlignment="1">
      <alignment horizontal="center" vertical="center" wrapText="1"/>
    </xf>
    <xf numFmtId="0" fontId="22" fillId="11" borderId="30" xfId="0" applyFont="1" applyFill="1" applyBorder="1" applyAlignment="1">
      <alignment horizontal="center" vertical="center" wrapText="1"/>
    </xf>
    <xf numFmtId="1" fontId="22" fillId="10" borderId="37" xfId="0" applyNumberFormat="1" applyFont="1" applyFill="1" applyBorder="1" applyAlignment="1">
      <alignment horizontal="center" vertical="center"/>
    </xf>
    <xf numFmtId="1" fontId="22" fillId="11" borderId="37" xfId="0" applyNumberFormat="1" applyFont="1" applyFill="1" applyBorder="1" applyAlignment="1">
      <alignment horizontal="center" vertical="center"/>
    </xf>
    <xf numFmtId="1" fontId="22" fillId="11" borderId="3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/>
    <xf numFmtId="164" fontId="12" fillId="4" borderId="38" xfId="1" applyNumberFormat="1" applyFont="1" applyFill="1" applyBorder="1" applyAlignment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16" fillId="9" borderId="21" xfId="0" applyFont="1" applyFill="1" applyBorder="1" applyAlignment="1" applyProtection="1">
      <alignment horizontal="center" vertical="center" wrapText="1"/>
      <protection locked="0"/>
    </xf>
    <xf numFmtId="0" fontId="16" fillId="9" borderId="16" xfId="0" applyFont="1" applyFill="1" applyBorder="1" applyAlignment="1" applyProtection="1">
      <alignment horizontal="center" vertical="center" wrapText="1"/>
      <protection locked="0"/>
    </xf>
    <xf numFmtId="0" fontId="16" fillId="9" borderId="20" xfId="0" applyFont="1" applyFill="1" applyBorder="1" applyAlignment="1" applyProtection="1">
      <alignment horizontal="center" vertical="center" wrapText="1"/>
      <protection locked="0"/>
    </xf>
    <xf numFmtId="0" fontId="16" fillId="9" borderId="15" xfId="0" applyFont="1" applyFill="1" applyBorder="1" applyAlignment="1" applyProtection="1">
      <alignment horizontal="center" vertical="center" wrapText="1"/>
      <protection locked="0"/>
    </xf>
    <xf numFmtId="0" fontId="16" fillId="9" borderId="19" xfId="0" applyFont="1" applyFill="1" applyBorder="1" applyAlignment="1" applyProtection="1">
      <alignment horizontal="center" vertical="center" wrapText="1"/>
      <protection locked="0"/>
    </xf>
    <xf numFmtId="0" fontId="16" fillId="9" borderId="14" xfId="0" applyFont="1" applyFill="1" applyBorder="1" applyAlignment="1" applyProtection="1">
      <alignment horizontal="center" vertical="center" wrapText="1"/>
      <protection locked="0"/>
    </xf>
    <xf numFmtId="0" fontId="16" fillId="9" borderId="18" xfId="0" applyFont="1" applyFill="1" applyBorder="1" applyAlignment="1" applyProtection="1">
      <alignment horizontal="center" vertical="center" wrapText="1"/>
      <protection locked="0"/>
    </xf>
    <xf numFmtId="0" fontId="16" fillId="9" borderId="13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21" fillId="6" borderId="22" xfId="0" applyFont="1" applyFill="1" applyBorder="1" applyAlignment="1">
      <alignment horizontal="center" vertical="center"/>
    </xf>
    <xf numFmtId="0" fontId="21" fillId="6" borderId="34" xfId="0" applyFont="1" applyFill="1" applyBorder="1" applyAlignment="1">
      <alignment horizontal="center" vertical="center"/>
    </xf>
    <xf numFmtId="0" fontId="21" fillId="6" borderId="24" xfId="0" applyFont="1" applyFill="1" applyBorder="1" applyAlignment="1">
      <alignment horizontal="center" vertical="center"/>
    </xf>
    <xf numFmtId="0" fontId="19" fillId="6" borderId="22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24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19" fillId="6" borderId="25" xfId="0" applyFont="1" applyFill="1" applyBorder="1" applyAlignment="1">
      <alignment horizontal="center" vertical="center" wrapText="1"/>
    </xf>
    <xf numFmtId="0" fontId="19" fillId="6" borderId="29" xfId="0" applyFont="1" applyFill="1" applyBorder="1" applyAlignment="1">
      <alignment horizontal="center" vertical="center" wrapText="1"/>
    </xf>
    <xf numFmtId="0" fontId="19" fillId="6" borderId="30" xfId="0" applyFont="1" applyFill="1" applyBorder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 wrapText="1"/>
    </xf>
    <xf numFmtId="0" fontId="19" fillId="6" borderId="27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9296E-94E7-42F8-9013-98FEEF5FEA5A}">
  <dimension ref="A1:KP90"/>
  <sheetViews>
    <sheetView tabSelected="1" zoomScale="60" zoomScaleNormal="60" workbookViewId="0">
      <pane ySplit="3" topLeftCell="A61" activePane="bottomLeft" state="frozen"/>
      <selection pane="bottomLeft" activeCell="N86" sqref="N86"/>
    </sheetView>
  </sheetViews>
  <sheetFormatPr defaultRowHeight="26.25" x14ac:dyDescent="0.4"/>
  <cols>
    <col min="1" max="1" width="17.7109375" customWidth="1"/>
    <col min="2" max="2" width="15.5703125" style="3" bestFit="1" customWidth="1"/>
    <col min="3" max="3" width="7.5703125" style="4" bestFit="1" customWidth="1"/>
    <col min="4" max="4" width="13.42578125" style="4" bestFit="1" customWidth="1"/>
    <col min="5" max="5" width="24.7109375" style="4" bestFit="1" customWidth="1"/>
    <col min="6" max="6" width="19.42578125" style="3" customWidth="1"/>
    <col min="7" max="7" width="15.5703125" style="3" bestFit="1" customWidth="1"/>
    <col min="8" max="8" width="14" style="2" bestFit="1" customWidth="1"/>
    <col min="9" max="9" width="16.42578125" style="3" bestFit="1" customWidth="1"/>
    <col min="10" max="10" width="10.28515625" style="3" customWidth="1"/>
    <col min="11" max="11" width="13.5703125" style="3" bestFit="1" customWidth="1"/>
    <col min="12" max="12" width="17.28515625" style="5" customWidth="1"/>
    <col min="13" max="13" width="18.7109375" bestFit="1" customWidth="1"/>
    <col min="14" max="14" width="15.5703125" style="3" bestFit="1" customWidth="1"/>
    <col min="15" max="15" width="7.5703125" style="4" bestFit="1" customWidth="1"/>
    <col min="16" max="16" width="13.42578125" style="4" bestFit="1" customWidth="1"/>
    <col min="17" max="17" width="24.7109375" style="4" bestFit="1" customWidth="1"/>
    <col min="18" max="18" width="19.42578125" style="3" customWidth="1"/>
    <col min="19" max="19" width="15.5703125" style="3" bestFit="1" customWidth="1"/>
    <col min="20" max="20" width="14" style="2" bestFit="1" customWidth="1"/>
    <col min="21" max="21" width="16.42578125" style="3" bestFit="1" customWidth="1"/>
    <col min="22" max="22" width="11.5703125" style="3" customWidth="1"/>
    <col min="23" max="23" width="13.5703125" style="2" bestFit="1" customWidth="1"/>
    <col min="24" max="24" width="13.5703125" style="2" customWidth="1"/>
    <col min="25" max="302" width="9.140625" style="1"/>
  </cols>
  <sheetData>
    <row r="1" spans="1:302" ht="54" customHeight="1" thickBot="1" x14ac:dyDescent="0.3">
      <c r="A1" s="137" t="s">
        <v>157</v>
      </c>
      <c r="B1" s="138"/>
      <c r="C1" s="138"/>
      <c r="D1" s="138"/>
      <c r="E1" s="138"/>
      <c r="F1" s="138"/>
      <c r="G1" s="138"/>
      <c r="H1" s="138"/>
      <c r="I1" s="138"/>
      <c r="J1" s="138"/>
      <c r="K1" s="139"/>
      <c r="L1" s="80"/>
      <c r="M1" s="137" t="s">
        <v>156</v>
      </c>
      <c r="N1" s="138"/>
      <c r="O1" s="138"/>
      <c r="P1" s="138"/>
      <c r="Q1" s="138"/>
      <c r="R1" s="138"/>
      <c r="S1" s="138"/>
      <c r="T1" s="138"/>
      <c r="U1" s="138"/>
      <c r="V1" s="138"/>
      <c r="W1" s="139"/>
      <c r="X1" s="79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</row>
    <row r="2" spans="1:302" s="78" customFormat="1" ht="24.75" customHeight="1" x14ac:dyDescent="0.25">
      <c r="A2" s="140" t="s">
        <v>155</v>
      </c>
      <c r="B2" s="142" t="s">
        <v>154</v>
      </c>
      <c r="C2" s="142" t="s">
        <v>153</v>
      </c>
      <c r="D2" s="144" t="s">
        <v>152</v>
      </c>
      <c r="E2" s="144" t="s">
        <v>151</v>
      </c>
      <c r="F2" s="142" t="s">
        <v>150</v>
      </c>
      <c r="G2" s="142" t="s">
        <v>149</v>
      </c>
      <c r="H2" s="144" t="s">
        <v>148</v>
      </c>
      <c r="I2" s="144" t="s">
        <v>147</v>
      </c>
      <c r="J2" s="144" t="s">
        <v>146</v>
      </c>
      <c r="K2" s="146" t="s">
        <v>145</v>
      </c>
      <c r="L2" s="77"/>
      <c r="M2" s="140" t="s">
        <v>155</v>
      </c>
      <c r="N2" s="142" t="s">
        <v>154</v>
      </c>
      <c r="O2" s="142" t="s">
        <v>153</v>
      </c>
      <c r="P2" s="144" t="s">
        <v>152</v>
      </c>
      <c r="Q2" s="144" t="s">
        <v>151</v>
      </c>
      <c r="R2" s="142" t="s">
        <v>150</v>
      </c>
      <c r="S2" s="142" t="s">
        <v>149</v>
      </c>
      <c r="T2" s="144" t="s">
        <v>148</v>
      </c>
      <c r="U2" s="144" t="s">
        <v>147</v>
      </c>
      <c r="V2" s="144" t="s">
        <v>146</v>
      </c>
      <c r="W2" s="146" t="s">
        <v>145</v>
      </c>
      <c r="X2" s="76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  <c r="HG2" s="75"/>
      <c r="HH2" s="75"/>
      <c r="HI2" s="75"/>
      <c r="HJ2" s="75"/>
      <c r="HK2" s="75"/>
      <c r="HL2" s="75"/>
      <c r="HM2" s="75"/>
      <c r="HN2" s="75"/>
      <c r="HO2" s="75"/>
      <c r="HP2" s="75"/>
      <c r="HQ2" s="75"/>
      <c r="HR2" s="75"/>
      <c r="HS2" s="75"/>
      <c r="HT2" s="75"/>
      <c r="HU2" s="75"/>
      <c r="HV2" s="75"/>
      <c r="HW2" s="75"/>
      <c r="HX2" s="75"/>
      <c r="HY2" s="75"/>
      <c r="HZ2" s="75"/>
      <c r="IA2" s="75"/>
      <c r="IB2" s="75"/>
      <c r="IC2" s="75"/>
      <c r="ID2" s="75"/>
      <c r="IE2" s="75"/>
      <c r="IF2" s="75"/>
      <c r="IG2" s="75"/>
      <c r="IH2" s="75"/>
      <c r="II2" s="75"/>
      <c r="IJ2" s="75"/>
      <c r="IK2" s="75"/>
      <c r="IL2" s="75"/>
      <c r="IM2" s="75"/>
      <c r="IN2" s="75"/>
      <c r="IO2" s="75"/>
      <c r="IP2" s="75"/>
      <c r="IQ2" s="75"/>
      <c r="IR2" s="75"/>
      <c r="IS2" s="75"/>
      <c r="IT2" s="75"/>
      <c r="IU2" s="75"/>
      <c r="IV2" s="75"/>
      <c r="IW2" s="75"/>
      <c r="IX2" s="75"/>
      <c r="IY2" s="75"/>
      <c r="IZ2" s="75"/>
      <c r="JA2" s="75"/>
      <c r="JB2" s="75"/>
      <c r="JC2" s="75"/>
      <c r="JD2" s="75"/>
      <c r="JE2" s="75"/>
      <c r="JF2" s="75"/>
      <c r="JG2" s="75"/>
      <c r="JH2" s="75"/>
      <c r="JI2" s="75"/>
      <c r="JJ2" s="75"/>
      <c r="JK2" s="75"/>
      <c r="JL2" s="75"/>
      <c r="JM2" s="75"/>
      <c r="JN2" s="75"/>
      <c r="JO2" s="75"/>
      <c r="JP2" s="75"/>
      <c r="JQ2" s="75"/>
      <c r="JR2" s="75"/>
      <c r="JS2" s="75"/>
      <c r="JT2" s="75"/>
      <c r="JU2" s="75"/>
      <c r="JV2" s="75"/>
      <c r="JW2" s="75"/>
      <c r="JX2" s="75"/>
      <c r="JY2" s="75"/>
      <c r="JZ2" s="75"/>
      <c r="KA2" s="75"/>
      <c r="KB2" s="75"/>
      <c r="KC2" s="75"/>
      <c r="KD2" s="75"/>
      <c r="KE2" s="75"/>
      <c r="KF2" s="75"/>
      <c r="KG2" s="75"/>
      <c r="KH2" s="75"/>
      <c r="KI2" s="75"/>
      <c r="KJ2" s="75"/>
      <c r="KK2" s="75"/>
      <c r="KL2" s="75"/>
      <c r="KM2" s="75"/>
      <c r="KN2" s="75"/>
      <c r="KO2" s="75"/>
      <c r="KP2" s="75"/>
    </row>
    <row r="3" spans="1:302" s="74" customFormat="1" ht="49.5" customHeight="1" thickBot="1" x14ac:dyDescent="0.3">
      <c r="A3" s="141"/>
      <c r="B3" s="143"/>
      <c r="C3" s="143"/>
      <c r="D3" s="145"/>
      <c r="E3" s="145"/>
      <c r="F3" s="143"/>
      <c r="G3" s="143"/>
      <c r="H3" s="145"/>
      <c r="I3" s="145" t="s">
        <v>147</v>
      </c>
      <c r="J3" s="145" t="s">
        <v>146</v>
      </c>
      <c r="K3" s="147" t="s">
        <v>145</v>
      </c>
      <c r="L3" s="77"/>
      <c r="M3" s="141"/>
      <c r="N3" s="143"/>
      <c r="O3" s="143"/>
      <c r="P3" s="145"/>
      <c r="Q3" s="145"/>
      <c r="R3" s="143"/>
      <c r="S3" s="143"/>
      <c r="T3" s="145"/>
      <c r="U3" s="145" t="s">
        <v>147</v>
      </c>
      <c r="V3" s="145" t="s">
        <v>146</v>
      </c>
      <c r="W3" s="147" t="s">
        <v>145</v>
      </c>
      <c r="X3" s="76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/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  <c r="EP3" s="75"/>
      <c r="EQ3" s="75"/>
      <c r="ER3" s="75"/>
      <c r="ES3" s="75"/>
      <c r="ET3" s="75"/>
      <c r="EU3" s="75"/>
      <c r="EV3" s="75"/>
      <c r="EW3" s="75"/>
      <c r="EX3" s="75"/>
      <c r="EY3" s="75"/>
      <c r="EZ3" s="75"/>
      <c r="FA3" s="75"/>
      <c r="FB3" s="75"/>
      <c r="FC3" s="75"/>
      <c r="FD3" s="75"/>
      <c r="FE3" s="75"/>
      <c r="FF3" s="75"/>
      <c r="FG3" s="75"/>
      <c r="FH3" s="75"/>
      <c r="FI3" s="75"/>
      <c r="FJ3" s="75"/>
      <c r="FK3" s="75"/>
      <c r="FL3" s="75"/>
      <c r="FM3" s="75"/>
      <c r="FN3" s="75"/>
      <c r="FO3" s="75"/>
      <c r="FP3" s="75"/>
      <c r="FQ3" s="75"/>
      <c r="FR3" s="75"/>
      <c r="FS3" s="75"/>
      <c r="FT3" s="75"/>
      <c r="FU3" s="75"/>
      <c r="FV3" s="75"/>
      <c r="FW3" s="75"/>
      <c r="FX3" s="75"/>
      <c r="FY3" s="75"/>
      <c r="FZ3" s="75"/>
      <c r="GA3" s="75"/>
      <c r="GB3" s="75"/>
      <c r="GC3" s="75"/>
      <c r="GD3" s="75"/>
      <c r="GE3" s="75"/>
      <c r="GF3" s="75"/>
      <c r="GG3" s="75"/>
      <c r="GH3" s="75"/>
      <c r="GI3" s="75"/>
      <c r="GJ3" s="75"/>
      <c r="GK3" s="75"/>
      <c r="GL3" s="75"/>
      <c r="GM3" s="75"/>
      <c r="GN3" s="75"/>
      <c r="GO3" s="75"/>
      <c r="GP3" s="75"/>
      <c r="GQ3" s="75"/>
      <c r="GR3" s="75"/>
      <c r="GS3" s="75"/>
      <c r="GT3" s="75"/>
      <c r="GU3" s="75"/>
      <c r="GV3" s="75"/>
      <c r="GW3" s="75"/>
      <c r="GX3" s="75"/>
      <c r="GY3" s="75"/>
      <c r="GZ3" s="75"/>
      <c r="HA3" s="75"/>
      <c r="HB3" s="75"/>
      <c r="HC3" s="75"/>
      <c r="HD3" s="75"/>
      <c r="HE3" s="75"/>
      <c r="HF3" s="75"/>
      <c r="HG3" s="75"/>
      <c r="HH3" s="75"/>
      <c r="HI3" s="75"/>
      <c r="HJ3" s="75"/>
      <c r="HK3" s="75"/>
      <c r="HL3" s="75"/>
      <c r="HM3" s="75"/>
      <c r="HN3" s="75"/>
      <c r="HO3" s="75"/>
      <c r="HP3" s="75"/>
      <c r="HQ3" s="75"/>
      <c r="HR3" s="75"/>
      <c r="HS3" s="75"/>
      <c r="HT3" s="75"/>
      <c r="HU3" s="75"/>
      <c r="HV3" s="75"/>
      <c r="HW3" s="75"/>
      <c r="HX3" s="75"/>
      <c r="HY3" s="75"/>
      <c r="HZ3" s="75"/>
      <c r="IA3" s="75"/>
      <c r="IB3" s="75"/>
      <c r="IC3" s="75"/>
      <c r="ID3" s="75"/>
      <c r="IE3" s="75"/>
      <c r="IF3" s="75"/>
      <c r="IG3" s="75"/>
      <c r="IH3" s="75"/>
      <c r="II3" s="75"/>
      <c r="IJ3" s="75"/>
      <c r="IK3" s="75"/>
      <c r="IL3" s="75"/>
      <c r="IM3" s="75"/>
      <c r="IN3" s="75"/>
      <c r="IO3" s="75"/>
      <c r="IP3" s="75"/>
      <c r="IQ3" s="75"/>
      <c r="IR3" s="75"/>
      <c r="IS3" s="75"/>
      <c r="IT3" s="75"/>
      <c r="IU3" s="75"/>
      <c r="IV3" s="75"/>
      <c r="IW3" s="75"/>
      <c r="IX3" s="75"/>
      <c r="IY3" s="75"/>
      <c r="IZ3" s="75"/>
      <c r="JA3" s="75"/>
      <c r="JB3" s="75"/>
      <c r="JC3" s="75"/>
      <c r="JD3" s="75"/>
      <c r="JE3" s="75"/>
      <c r="JF3" s="75"/>
      <c r="JG3" s="75"/>
      <c r="JH3" s="75"/>
      <c r="JI3" s="75"/>
      <c r="JJ3" s="75"/>
      <c r="JK3" s="75"/>
      <c r="JL3" s="75"/>
      <c r="JM3" s="75"/>
      <c r="JN3" s="75"/>
      <c r="JO3" s="75"/>
      <c r="JP3" s="75"/>
      <c r="JQ3" s="75"/>
      <c r="JR3" s="75"/>
      <c r="JS3" s="75"/>
      <c r="JT3" s="75"/>
      <c r="JU3" s="75"/>
      <c r="JV3" s="75"/>
      <c r="JW3" s="75"/>
      <c r="JX3" s="75"/>
      <c r="JY3" s="75"/>
      <c r="JZ3" s="75"/>
      <c r="KA3" s="75"/>
      <c r="KB3" s="75"/>
      <c r="KC3" s="75"/>
      <c r="KD3" s="75"/>
      <c r="KE3" s="75"/>
      <c r="KF3" s="75"/>
      <c r="KG3" s="75"/>
      <c r="KH3" s="75"/>
      <c r="KI3" s="75"/>
      <c r="KJ3" s="75"/>
      <c r="KK3" s="75"/>
      <c r="KL3" s="75"/>
      <c r="KM3" s="75"/>
      <c r="KN3" s="75"/>
      <c r="KO3" s="75"/>
      <c r="KP3" s="75"/>
    </row>
    <row r="4" spans="1:302" s="70" customFormat="1" ht="47.25" customHeight="1" thickBot="1" x14ac:dyDescent="0.3">
      <c r="A4" s="148" t="s">
        <v>144</v>
      </c>
      <c r="B4" s="149"/>
      <c r="C4" s="149"/>
      <c r="D4" s="149"/>
      <c r="E4" s="149"/>
      <c r="F4" s="149"/>
      <c r="G4" s="149"/>
      <c r="H4" s="149"/>
      <c r="I4" s="149"/>
      <c r="J4" s="149"/>
      <c r="K4" s="150"/>
      <c r="L4" s="73"/>
      <c r="M4" s="148" t="s">
        <v>144</v>
      </c>
      <c r="N4" s="149"/>
      <c r="O4" s="149"/>
      <c r="P4" s="149"/>
      <c r="Q4" s="149"/>
      <c r="R4" s="149"/>
      <c r="S4" s="149"/>
      <c r="T4" s="149"/>
      <c r="U4" s="149"/>
      <c r="V4" s="149"/>
      <c r="W4" s="150"/>
      <c r="X4" s="72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  <c r="IX4" s="71"/>
      <c r="IY4" s="71"/>
      <c r="IZ4" s="71"/>
      <c r="JA4" s="71"/>
      <c r="JB4" s="71"/>
      <c r="JC4" s="71"/>
      <c r="JD4" s="71"/>
      <c r="JE4" s="71"/>
      <c r="JF4" s="71"/>
      <c r="JG4" s="71"/>
      <c r="JH4" s="71"/>
      <c r="JI4" s="71"/>
      <c r="JJ4" s="71"/>
      <c r="JK4" s="71"/>
      <c r="JL4" s="71"/>
      <c r="JM4" s="71"/>
      <c r="JN4" s="71"/>
      <c r="JO4" s="71"/>
      <c r="JP4" s="71"/>
      <c r="JQ4" s="71"/>
      <c r="JR4" s="71"/>
      <c r="JS4" s="71"/>
      <c r="JT4" s="71"/>
      <c r="JU4" s="71"/>
      <c r="JV4" s="71"/>
      <c r="JW4" s="71"/>
      <c r="JX4" s="71"/>
      <c r="JY4" s="71"/>
      <c r="JZ4" s="71"/>
      <c r="KA4" s="71"/>
      <c r="KB4" s="71"/>
      <c r="KC4" s="71"/>
      <c r="KD4" s="71"/>
      <c r="KE4" s="71"/>
      <c r="KF4" s="71"/>
      <c r="KG4" s="71"/>
      <c r="KH4" s="71"/>
      <c r="KI4" s="71"/>
      <c r="KJ4" s="71"/>
      <c r="KK4" s="71"/>
      <c r="KL4" s="71"/>
      <c r="KM4" s="71"/>
      <c r="KN4" s="71"/>
      <c r="KO4" s="71"/>
      <c r="KP4" s="71"/>
    </row>
    <row r="5" spans="1:302" s="6" customFormat="1" ht="25.5" customHeight="1" x14ac:dyDescent="0.35">
      <c r="A5" s="42" t="s">
        <v>192</v>
      </c>
      <c r="B5" s="20" t="s">
        <v>216</v>
      </c>
      <c r="C5" s="23" t="s">
        <v>3</v>
      </c>
      <c r="D5" s="69" t="s">
        <v>2</v>
      </c>
      <c r="E5" s="23"/>
      <c r="F5" s="20" t="s">
        <v>13</v>
      </c>
      <c r="G5" s="20" t="s">
        <v>6</v>
      </c>
      <c r="H5" s="21" t="s">
        <v>12</v>
      </c>
      <c r="I5" s="20">
        <v>0</v>
      </c>
      <c r="J5" s="20">
        <v>5</v>
      </c>
      <c r="K5" s="19">
        <v>0</v>
      </c>
      <c r="L5" s="62"/>
      <c r="M5" s="24" t="s">
        <v>197</v>
      </c>
      <c r="N5" s="20" t="s">
        <v>216</v>
      </c>
      <c r="O5" s="23" t="s">
        <v>3</v>
      </c>
      <c r="P5" s="23" t="s">
        <v>2</v>
      </c>
      <c r="Q5" s="23"/>
      <c r="R5" s="21" t="s">
        <v>21</v>
      </c>
      <c r="S5" s="20" t="s">
        <v>6</v>
      </c>
      <c r="T5" s="21"/>
      <c r="U5" s="20">
        <v>0</v>
      </c>
      <c r="V5" s="20">
        <v>5</v>
      </c>
      <c r="W5" s="38">
        <f>U5/V5</f>
        <v>0</v>
      </c>
      <c r="X5" s="1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</row>
    <row r="6" spans="1:302" s="129" customFormat="1" ht="25.5" customHeight="1" x14ac:dyDescent="0.35">
      <c r="A6" s="41" t="s">
        <v>193</v>
      </c>
      <c r="B6" s="13" t="s">
        <v>216</v>
      </c>
      <c r="C6" s="16" t="s">
        <v>3</v>
      </c>
      <c r="D6" s="66" t="s">
        <v>2</v>
      </c>
      <c r="E6" s="16"/>
      <c r="F6" s="13" t="s">
        <v>13</v>
      </c>
      <c r="G6" s="13" t="s">
        <v>6</v>
      </c>
      <c r="H6" s="14" t="s">
        <v>12</v>
      </c>
      <c r="I6" s="13">
        <v>0</v>
      </c>
      <c r="J6" s="13">
        <v>5</v>
      </c>
      <c r="K6" s="12">
        <v>0</v>
      </c>
      <c r="L6" s="62"/>
      <c r="M6" s="41" t="s">
        <v>198</v>
      </c>
      <c r="N6" s="13" t="s">
        <v>216</v>
      </c>
      <c r="O6" s="16" t="s">
        <v>3</v>
      </c>
      <c r="P6" s="16" t="s">
        <v>2</v>
      </c>
      <c r="Q6" s="16"/>
      <c r="R6" s="14" t="s">
        <v>21</v>
      </c>
      <c r="S6" s="13" t="s">
        <v>6</v>
      </c>
      <c r="T6" s="14"/>
      <c r="U6" s="13">
        <v>0</v>
      </c>
      <c r="V6" s="13">
        <v>5</v>
      </c>
      <c r="W6" s="12">
        <v>0</v>
      </c>
      <c r="X6" s="14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</row>
    <row r="7" spans="1:302" s="129" customFormat="1" ht="25.5" customHeight="1" x14ac:dyDescent="0.35">
      <c r="A7" s="41" t="s">
        <v>194</v>
      </c>
      <c r="B7" s="13" t="s">
        <v>216</v>
      </c>
      <c r="C7" s="16" t="s">
        <v>3</v>
      </c>
      <c r="D7" s="66" t="s">
        <v>2</v>
      </c>
      <c r="E7" s="16"/>
      <c r="F7" s="13" t="s">
        <v>13</v>
      </c>
      <c r="G7" s="13" t="s">
        <v>6</v>
      </c>
      <c r="H7" s="14" t="s">
        <v>12</v>
      </c>
      <c r="I7" s="13">
        <v>0</v>
      </c>
      <c r="J7" s="13">
        <v>5</v>
      </c>
      <c r="K7" s="12">
        <v>0</v>
      </c>
      <c r="L7" s="62"/>
      <c r="M7" s="41" t="s">
        <v>199</v>
      </c>
      <c r="N7" s="13" t="s">
        <v>216</v>
      </c>
      <c r="O7" s="16" t="s">
        <v>3</v>
      </c>
      <c r="P7" s="16" t="s">
        <v>2</v>
      </c>
      <c r="Q7" s="16"/>
      <c r="R7" s="14" t="s">
        <v>21</v>
      </c>
      <c r="S7" s="13" t="s">
        <v>6</v>
      </c>
      <c r="T7" s="14"/>
      <c r="U7" s="13">
        <v>0</v>
      </c>
      <c r="V7" s="13">
        <v>5</v>
      </c>
      <c r="W7" s="12">
        <v>0</v>
      </c>
      <c r="X7" s="14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</row>
    <row r="8" spans="1:302" s="129" customFormat="1" ht="25.5" customHeight="1" x14ac:dyDescent="0.35">
      <c r="A8" s="41" t="s">
        <v>195</v>
      </c>
      <c r="B8" s="13" t="s">
        <v>216</v>
      </c>
      <c r="C8" s="16" t="s">
        <v>5</v>
      </c>
      <c r="D8" s="66" t="s">
        <v>2</v>
      </c>
      <c r="E8" s="16"/>
      <c r="F8" s="13" t="s">
        <v>13</v>
      </c>
      <c r="G8" s="13" t="s">
        <v>6</v>
      </c>
      <c r="H8" s="14" t="s">
        <v>12</v>
      </c>
      <c r="I8" s="13">
        <v>0</v>
      </c>
      <c r="J8" s="13">
        <v>5</v>
      </c>
      <c r="K8" s="12">
        <v>0</v>
      </c>
      <c r="L8" s="62"/>
      <c r="M8" s="41" t="s">
        <v>200</v>
      </c>
      <c r="N8" s="13" t="s">
        <v>216</v>
      </c>
      <c r="O8" s="16" t="s">
        <v>3</v>
      </c>
      <c r="P8" s="16" t="s">
        <v>2</v>
      </c>
      <c r="Q8" s="16"/>
      <c r="R8" s="14" t="s">
        <v>21</v>
      </c>
      <c r="S8" s="13" t="s">
        <v>6</v>
      </c>
      <c r="T8" s="14"/>
      <c r="U8" s="13">
        <v>0</v>
      </c>
      <c r="V8" s="13">
        <v>5</v>
      </c>
      <c r="W8" s="12">
        <v>0</v>
      </c>
      <c r="X8" s="14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</row>
    <row r="9" spans="1:302" s="129" customFormat="1" ht="25.5" customHeight="1" x14ac:dyDescent="0.35">
      <c r="A9" s="41" t="s">
        <v>196</v>
      </c>
      <c r="B9" s="13" t="s">
        <v>216</v>
      </c>
      <c r="C9" s="16" t="s">
        <v>5</v>
      </c>
      <c r="D9" s="66" t="s">
        <v>2</v>
      </c>
      <c r="E9" s="16"/>
      <c r="F9" s="13" t="s">
        <v>13</v>
      </c>
      <c r="G9" s="13" t="s">
        <v>6</v>
      </c>
      <c r="H9" s="14" t="s">
        <v>12</v>
      </c>
      <c r="I9" s="13">
        <v>0</v>
      </c>
      <c r="J9" s="13">
        <v>5</v>
      </c>
      <c r="K9" s="12">
        <v>0</v>
      </c>
      <c r="L9" s="62"/>
      <c r="M9" s="41" t="s">
        <v>201</v>
      </c>
      <c r="N9" s="13" t="s">
        <v>216</v>
      </c>
      <c r="O9" s="16" t="s">
        <v>5</v>
      </c>
      <c r="P9" s="16" t="s">
        <v>2</v>
      </c>
      <c r="Q9" s="16"/>
      <c r="R9" s="14" t="s">
        <v>21</v>
      </c>
      <c r="S9" s="13" t="s">
        <v>6</v>
      </c>
      <c r="T9" s="14"/>
      <c r="U9" s="13">
        <v>0</v>
      </c>
      <c r="V9" s="13">
        <v>5</v>
      </c>
      <c r="W9" s="12">
        <v>0</v>
      </c>
      <c r="X9" s="14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</row>
    <row r="10" spans="1:302" s="129" customFormat="1" ht="25.5" customHeight="1" thickBot="1" x14ac:dyDescent="0.4">
      <c r="A10" s="40" t="s">
        <v>202</v>
      </c>
      <c r="B10" s="26" t="s">
        <v>216</v>
      </c>
      <c r="C10" s="28" t="s">
        <v>5</v>
      </c>
      <c r="D10" s="131" t="s">
        <v>2</v>
      </c>
      <c r="E10" s="28"/>
      <c r="F10" s="26" t="s">
        <v>13</v>
      </c>
      <c r="G10" s="26" t="s">
        <v>6</v>
      </c>
      <c r="H10" s="27" t="s">
        <v>12</v>
      </c>
      <c r="I10" s="26">
        <v>0</v>
      </c>
      <c r="J10" s="26">
        <v>5</v>
      </c>
      <c r="K10" s="25">
        <v>0</v>
      </c>
      <c r="L10" s="130"/>
      <c r="M10" s="29" t="s">
        <v>215</v>
      </c>
      <c r="N10" s="26" t="s">
        <v>216</v>
      </c>
      <c r="O10" s="28" t="s">
        <v>5</v>
      </c>
      <c r="P10" s="28" t="s">
        <v>2</v>
      </c>
      <c r="Q10" s="28"/>
      <c r="R10" s="27" t="s">
        <v>21</v>
      </c>
      <c r="S10" s="26" t="s">
        <v>6</v>
      </c>
      <c r="T10" s="27"/>
      <c r="U10" s="26">
        <v>0</v>
      </c>
      <c r="V10" s="26">
        <v>5</v>
      </c>
      <c r="W10" s="25">
        <v>0</v>
      </c>
      <c r="X10" s="14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</row>
    <row r="11" spans="1:302" s="6" customFormat="1" ht="25.5" customHeight="1" x14ac:dyDescent="0.35">
      <c r="A11" s="41" t="s">
        <v>143</v>
      </c>
      <c r="B11" s="13" t="s">
        <v>9</v>
      </c>
      <c r="C11" s="16" t="s">
        <v>3</v>
      </c>
      <c r="D11" s="66" t="s">
        <v>2</v>
      </c>
      <c r="E11" s="16"/>
      <c r="F11" s="13" t="s">
        <v>13</v>
      </c>
      <c r="G11" s="13" t="s">
        <v>6</v>
      </c>
      <c r="H11" s="14" t="s">
        <v>12</v>
      </c>
      <c r="I11" s="13">
        <v>0</v>
      </c>
      <c r="J11" s="13">
        <v>5</v>
      </c>
      <c r="K11" s="12">
        <v>0</v>
      </c>
      <c r="L11" s="62"/>
      <c r="M11" s="17" t="s">
        <v>142</v>
      </c>
      <c r="N11" s="13" t="s">
        <v>139</v>
      </c>
      <c r="O11" s="16" t="s">
        <v>3</v>
      </c>
      <c r="P11" s="16" t="s">
        <v>2</v>
      </c>
      <c r="Q11" s="16"/>
      <c r="R11" s="14" t="s">
        <v>21</v>
      </c>
      <c r="S11" s="13" t="s">
        <v>6</v>
      </c>
      <c r="T11" s="14"/>
      <c r="U11" s="13">
        <v>1</v>
      </c>
      <c r="V11" s="13">
        <v>5</v>
      </c>
      <c r="W11" s="37">
        <f>U11/V11</f>
        <v>0.2</v>
      </c>
      <c r="X11" s="14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  <c r="IX11" s="7"/>
      <c r="IY11" s="7"/>
      <c r="IZ11" s="7"/>
      <c r="JA11" s="7"/>
      <c r="JB11" s="7"/>
      <c r="JC11" s="7"/>
      <c r="JD11" s="7"/>
      <c r="JE11" s="7"/>
      <c r="JF11" s="7"/>
      <c r="JG11" s="7"/>
      <c r="JH11" s="7"/>
      <c r="JI11" s="7"/>
      <c r="JJ11" s="7"/>
      <c r="JK11" s="7"/>
      <c r="JL11" s="7"/>
      <c r="JM11" s="7"/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/>
      <c r="KK11" s="7"/>
      <c r="KL11" s="7"/>
      <c r="KM11" s="7"/>
      <c r="KN11" s="7"/>
      <c r="KO11" s="7"/>
      <c r="KP11" s="7"/>
    </row>
    <row r="12" spans="1:302" s="6" customFormat="1" ht="26.45" customHeight="1" x14ac:dyDescent="0.35">
      <c r="A12" s="41" t="s">
        <v>141</v>
      </c>
      <c r="B12" s="13" t="s">
        <v>9</v>
      </c>
      <c r="C12" s="16" t="s">
        <v>3</v>
      </c>
      <c r="D12" s="66" t="s">
        <v>2</v>
      </c>
      <c r="E12" s="16"/>
      <c r="F12" s="13" t="s">
        <v>13</v>
      </c>
      <c r="G12" s="13" t="s">
        <v>6</v>
      </c>
      <c r="H12" s="14" t="s">
        <v>12</v>
      </c>
      <c r="I12" s="13">
        <v>0</v>
      </c>
      <c r="J12" s="13">
        <v>5</v>
      </c>
      <c r="K12" s="12">
        <v>0</v>
      </c>
      <c r="L12" s="61"/>
      <c r="M12" s="17" t="s">
        <v>140</v>
      </c>
      <c r="N12" s="13" t="s">
        <v>139</v>
      </c>
      <c r="O12" s="16" t="s">
        <v>3</v>
      </c>
      <c r="P12" s="16" t="s">
        <v>2</v>
      </c>
      <c r="Q12" s="16"/>
      <c r="R12" s="14" t="s">
        <v>21</v>
      </c>
      <c r="S12" s="13" t="s">
        <v>6</v>
      </c>
      <c r="T12" s="14"/>
      <c r="U12" s="13">
        <v>0</v>
      </c>
      <c r="V12" s="13">
        <v>5</v>
      </c>
      <c r="W12" s="37">
        <f>U12/V12</f>
        <v>0</v>
      </c>
      <c r="X12" s="14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  <c r="IX12" s="7"/>
      <c r="IY12" s="7"/>
      <c r="IZ12" s="7"/>
      <c r="JA12" s="7"/>
      <c r="JB12" s="7"/>
      <c r="JC12" s="7"/>
      <c r="JD12" s="7"/>
      <c r="JE12" s="7"/>
      <c r="JF12" s="7"/>
      <c r="JG12" s="7"/>
      <c r="JH12" s="7"/>
      <c r="JI12" s="7"/>
      <c r="JJ12" s="7"/>
      <c r="JK12" s="7"/>
      <c r="JL12" s="7"/>
      <c r="JM12" s="7"/>
      <c r="JN12" s="7"/>
      <c r="JO12" s="7"/>
      <c r="JP12" s="7"/>
      <c r="JQ12" s="7"/>
      <c r="JR12" s="7"/>
      <c r="JS12" s="7"/>
      <c r="JT12" s="7"/>
      <c r="JU12" s="7"/>
      <c r="JV12" s="7"/>
      <c r="JW12" s="7"/>
      <c r="JX12" s="7"/>
      <c r="JY12" s="7"/>
      <c r="JZ12" s="7"/>
      <c r="KA12" s="7"/>
      <c r="KB12" s="7"/>
      <c r="KC12" s="7"/>
      <c r="KD12" s="7"/>
      <c r="KE12" s="7"/>
      <c r="KF12" s="7"/>
      <c r="KG12" s="7"/>
      <c r="KH12" s="7"/>
      <c r="KI12" s="7"/>
      <c r="KJ12" s="7"/>
      <c r="KK12" s="7"/>
      <c r="KL12" s="7"/>
      <c r="KM12" s="7"/>
      <c r="KN12" s="7"/>
      <c r="KO12" s="7"/>
      <c r="KP12" s="7"/>
    </row>
    <row r="13" spans="1:302" s="63" customFormat="1" ht="26.45" customHeight="1" x14ac:dyDescent="0.2">
      <c r="A13" s="41" t="s">
        <v>138</v>
      </c>
      <c r="B13" s="13" t="s">
        <v>9</v>
      </c>
      <c r="C13" s="16" t="s">
        <v>3</v>
      </c>
      <c r="D13" s="66" t="s">
        <v>2</v>
      </c>
      <c r="E13" s="16"/>
      <c r="F13" s="13" t="s">
        <v>13</v>
      </c>
      <c r="G13" s="13" t="s">
        <v>6</v>
      </c>
      <c r="H13" s="14" t="s">
        <v>12</v>
      </c>
      <c r="I13" s="13">
        <v>0</v>
      </c>
      <c r="J13" s="13">
        <v>5</v>
      </c>
      <c r="K13" s="12">
        <v>0</v>
      </c>
      <c r="L13" s="60"/>
      <c r="M13" s="67" t="s">
        <v>137</v>
      </c>
      <c r="N13" s="13" t="s">
        <v>9</v>
      </c>
      <c r="O13" s="66" t="s">
        <v>3</v>
      </c>
      <c r="P13" s="66" t="s">
        <v>2</v>
      </c>
      <c r="Q13" s="66"/>
      <c r="R13" s="14" t="s">
        <v>21</v>
      </c>
      <c r="S13" s="13" t="s">
        <v>6</v>
      </c>
      <c r="T13" s="14" t="s">
        <v>12</v>
      </c>
      <c r="U13" s="13">
        <v>2</v>
      </c>
      <c r="V13" s="13">
        <v>5</v>
      </c>
      <c r="W13" s="37">
        <v>0.4</v>
      </c>
      <c r="X13" s="14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  <c r="IR13" s="64"/>
      <c r="IS13" s="64"/>
      <c r="IT13" s="64"/>
      <c r="IU13" s="64"/>
      <c r="IV13" s="64"/>
      <c r="IW13" s="64"/>
      <c r="IX13" s="64"/>
      <c r="IY13" s="64"/>
      <c r="IZ13" s="64"/>
      <c r="JA13" s="64"/>
      <c r="JB13" s="64"/>
      <c r="JC13" s="64"/>
      <c r="JD13" s="64"/>
      <c r="JE13" s="64"/>
      <c r="JF13" s="64"/>
      <c r="JG13" s="64"/>
      <c r="JH13" s="64"/>
      <c r="JI13" s="64"/>
      <c r="JJ13" s="64"/>
      <c r="JK13" s="64"/>
      <c r="JL13" s="64"/>
      <c r="JM13" s="64"/>
      <c r="JN13" s="64"/>
      <c r="JO13" s="64"/>
      <c r="JP13" s="64"/>
      <c r="JQ13" s="64"/>
      <c r="JR13" s="64"/>
      <c r="JS13" s="64"/>
      <c r="JT13" s="64"/>
      <c r="JU13" s="64"/>
      <c r="JV13" s="64"/>
      <c r="JW13" s="64"/>
      <c r="JX13" s="64"/>
      <c r="JY13" s="64"/>
      <c r="JZ13" s="64"/>
      <c r="KA13" s="64"/>
      <c r="KB13" s="64"/>
      <c r="KC13" s="64"/>
      <c r="KD13" s="64"/>
      <c r="KE13" s="64"/>
      <c r="KF13" s="64"/>
      <c r="KG13" s="64"/>
      <c r="KH13" s="64"/>
      <c r="KI13" s="64"/>
      <c r="KJ13" s="64"/>
      <c r="KK13" s="64"/>
      <c r="KL13" s="64"/>
      <c r="KM13" s="64"/>
      <c r="KN13" s="64"/>
      <c r="KO13" s="64"/>
      <c r="KP13" s="64"/>
    </row>
    <row r="14" spans="1:302" s="6" customFormat="1" ht="26.45" customHeight="1" x14ac:dyDescent="0.35">
      <c r="A14" s="41" t="s">
        <v>136</v>
      </c>
      <c r="B14" s="13" t="s">
        <v>9</v>
      </c>
      <c r="C14" s="16" t="s">
        <v>3</v>
      </c>
      <c r="D14" s="66" t="s">
        <v>2</v>
      </c>
      <c r="E14" s="16"/>
      <c r="F14" s="13" t="s">
        <v>13</v>
      </c>
      <c r="G14" s="13" t="s">
        <v>6</v>
      </c>
      <c r="H14" s="14" t="s">
        <v>12</v>
      </c>
      <c r="I14" s="13">
        <v>0</v>
      </c>
      <c r="J14" s="13">
        <v>5</v>
      </c>
      <c r="K14" s="12">
        <v>0</v>
      </c>
      <c r="L14" s="48"/>
      <c r="M14" s="17" t="s">
        <v>135</v>
      </c>
      <c r="N14" s="13" t="s">
        <v>10</v>
      </c>
      <c r="O14" s="16" t="s">
        <v>3</v>
      </c>
      <c r="P14" s="16" t="s">
        <v>2</v>
      </c>
      <c r="Q14" s="16"/>
      <c r="R14" s="14" t="s">
        <v>21</v>
      </c>
      <c r="S14" s="13" t="s">
        <v>6</v>
      </c>
      <c r="T14" s="14"/>
      <c r="U14" s="13">
        <v>0</v>
      </c>
      <c r="V14" s="13">
        <v>2</v>
      </c>
      <c r="W14" s="37">
        <f>U14/V14</f>
        <v>0</v>
      </c>
      <c r="X14" s="14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</row>
    <row r="15" spans="1:302" s="63" customFormat="1" ht="26.45" customHeight="1" x14ac:dyDescent="0.35">
      <c r="A15" s="68" t="s">
        <v>134</v>
      </c>
      <c r="B15" s="13" t="s">
        <v>10</v>
      </c>
      <c r="C15" s="16" t="s">
        <v>5</v>
      </c>
      <c r="D15" s="16" t="s">
        <v>2</v>
      </c>
      <c r="E15" s="16"/>
      <c r="F15" s="13" t="s">
        <v>13</v>
      </c>
      <c r="G15" s="13" t="s">
        <v>6</v>
      </c>
      <c r="H15" s="14"/>
      <c r="I15" s="13">
        <v>0</v>
      </c>
      <c r="J15" s="13">
        <v>5</v>
      </c>
      <c r="K15" s="12">
        <f>I15/J15</f>
        <v>0</v>
      </c>
      <c r="L15" s="48"/>
      <c r="M15" s="67" t="s">
        <v>133</v>
      </c>
      <c r="N15" s="13" t="s">
        <v>9</v>
      </c>
      <c r="O15" s="66" t="s">
        <v>5</v>
      </c>
      <c r="P15" s="66" t="s">
        <v>2</v>
      </c>
      <c r="Q15" s="66"/>
      <c r="R15" s="14" t="s">
        <v>21</v>
      </c>
      <c r="S15" s="13" t="s">
        <v>6</v>
      </c>
      <c r="T15" s="14" t="s">
        <v>12</v>
      </c>
      <c r="U15" s="13">
        <v>0</v>
      </c>
      <c r="V15" s="13">
        <v>3</v>
      </c>
      <c r="W15" s="37">
        <v>0</v>
      </c>
      <c r="X15" s="14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  <c r="IV15" s="64"/>
      <c r="IW15" s="64"/>
      <c r="IX15" s="64"/>
      <c r="IY15" s="64"/>
      <c r="IZ15" s="64"/>
      <c r="JA15" s="64"/>
      <c r="JB15" s="64"/>
      <c r="JC15" s="64"/>
      <c r="JD15" s="64"/>
      <c r="JE15" s="64"/>
      <c r="JF15" s="64"/>
      <c r="JG15" s="64"/>
      <c r="JH15" s="64"/>
      <c r="JI15" s="64"/>
      <c r="JJ15" s="64"/>
      <c r="JK15" s="64"/>
      <c r="JL15" s="64"/>
      <c r="JM15" s="64"/>
      <c r="JN15" s="64"/>
      <c r="JO15" s="64"/>
      <c r="JP15" s="64"/>
      <c r="JQ15" s="64"/>
      <c r="JR15" s="64"/>
      <c r="JS15" s="64"/>
      <c r="JT15" s="64"/>
      <c r="JU15" s="64"/>
      <c r="JV15" s="64"/>
      <c r="JW15" s="64"/>
      <c r="JX15" s="64"/>
      <c r="JY15" s="64"/>
      <c r="JZ15" s="64"/>
      <c r="KA15" s="64"/>
      <c r="KB15" s="64"/>
      <c r="KC15" s="64"/>
      <c r="KD15" s="64"/>
      <c r="KE15" s="64"/>
      <c r="KF15" s="64"/>
      <c r="KG15" s="64"/>
      <c r="KH15" s="64"/>
      <c r="KI15" s="64"/>
      <c r="KJ15" s="64"/>
      <c r="KK15" s="64"/>
      <c r="KL15" s="64"/>
      <c r="KM15" s="64"/>
      <c r="KN15" s="64"/>
      <c r="KO15" s="64"/>
      <c r="KP15" s="64"/>
    </row>
    <row r="16" spans="1:302" s="6" customFormat="1" ht="26.45" customHeight="1" x14ac:dyDescent="0.35">
      <c r="A16" s="17" t="s">
        <v>132</v>
      </c>
      <c r="B16" s="13" t="s">
        <v>10</v>
      </c>
      <c r="C16" s="16" t="s">
        <v>5</v>
      </c>
      <c r="D16" s="16" t="s">
        <v>2</v>
      </c>
      <c r="E16" s="16"/>
      <c r="F16" s="13" t="s">
        <v>13</v>
      </c>
      <c r="G16" s="13" t="s">
        <v>6</v>
      </c>
      <c r="H16" s="14"/>
      <c r="I16" s="13">
        <v>0</v>
      </c>
      <c r="J16" s="13">
        <v>5</v>
      </c>
      <c r="K16" s="12">
        <f>I16/J16</f>
        <v>0</v>
      </c>
      <c r="L16" s="60"/>
      <c r="M16" s="17" t="s">
        <v>131</v>
      </c>
      <c r="N16" s="13" t="s">
        <v>9</v>
      </c>
      <c r="O16" s="16" t="s">
        <v>3</v>
      </c>
      <c r="P16" s="16" t="s">
        <v>8</v>
      </c>
      <c r="Q16" s="16" t="s">
        <v>7</v>
      </c>
      <c r="R16" s="14" t="s">
        <v>21</v>
      </c>
      <c r="S16" s="13" t="s">
        <v>6</v>
      </c>
      <c r="T16" s="14" t="s">
        <v>12</v>
      </c>
      <c r="U16" s="13">
        <v>3</v>
      </c>
      <c r="V16" s="13">
        <v>5</v>
      </c>
      <c r="W16" s="37">
        <v>0.6</v>
      </c>
      <c r="X16" s="14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/>
      <c r="IY16" s="7"/>
      <c r="IZ16" s="7"/>
      <c r="JA16" s="7"/>
      <c r="JB16" s="7"/>
      <c r="JC16" s="7"/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</row>
    <row r="17" spans="1:302" s="6" customFormat="1" ht="26.45" customHeight="1" x14ac:dyDescent="0.35">
      <c r="A17" s="17" t="s">
        <v>130</v>
      </c>
      <c r="B17" s="13" t="s">
        <v>127</v>
      </c>
      <c r="C17" s="16" t="s">
        <v>5</v>
      </c>
      <c r="D17" s="16" t="s">
        <v>2</v>
      </c>
      <c r="E17" s="16"/>
      <c r="F17" s="13" t="s">
        <v>13</v>
      </c>
      <c r="G17" s="13" t="s">
        <v>6</v>
      </c>
      <c r="H17" s="14"/>
      <c r="I17" s="13">
        <v>0</v>
      </c>
      <c r="J17" s="13">
        <v>5</v>
      </c>
      <c r="K17" s="12">
        <v>0</v>
      </c>
      <c r="L17" s="60"/>
      <c r="M17" s="17" t="s">
        <v>129</v>
      </c>
      <c r="N17" s="13" t="s">
        <v>10</v>
      </c>
      <c r="O17" s="16" t="s">
        <v>5</v>
      </c>
      <c r="P17" s="16" t="s">
        <v>8</v>
      </c>
      <c r="Q17" s="16" t="s">
        <v>7</v>
      </c>
      <c r="R17" s="14" t="s">
        <v>21</v>
      </c>
      <c r="S17" s="13" t="s">
        <v>6</v>
      </c>
      <c r="T17" s="14"/>
      <c r="U17" s="13">
        <v>0</v>
      </c>
      <c r="V17" s="13">
        <v>5</v>
      </c>
      <c r="W17" s="37">
        <f>U17/V17</f>
        <v>0</v>
      </c>
      <c r="X17" s="14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</row>
    <row r="18" spans="1:302" s="6" customFormat="1" ht="26.45" customHeight="1" x14ac:dyDescent="0.35">
      <c r="A18" s="17" t="s">
        <v>128</v>
      </c>
      <c r="B18" s="13" t="s">
        <v>127</v>
      </c>
      <c r="C18" s="16" t="s">
        <v>5</v>
      </c>
      <c r="D18" s="16" t="s">
        <v>2</v>
      </c>
      <c r="E18" s="16"/>
      <c r="F18" s="13" t="s">
        <v>13</v>
      </c>
      <c r="G18" s="13" t="s">
        <v>6</v>
      </c>
      <c r="H18" s="14"/>
      <c r="I18" s="13">
        <v>0</v>
      </c>
      <c r="J18" s="13">
        <v>5</v>
      </c>
      <c r="K18" s="12">
        <v>0</v>
      </c>
      <c r="L18" s="60"/>
      <c r="M18" s="17" t="s">
        <v>126</v>
      </c>
      <c r="N18" s="13" t="s">
        <v>10</v>
      </c>
      <c r="O18" s="16" t="s">
        <v>5</v>
      </c>
      <c r="P18" s="16" t="s">
        <v>8</v>
      </c>
      <c r="Q18" s="16" t="s">
        <v>7</v>
      </c>
      <c r="R18" s="14" t="s">
        <v>21</v>
      </c>
      <c r="S18" s="13" t="s">
        <v>6</v>
      </c>
      <c r="T18" s="14"/>
      <c r="U18" s="13">
        <v>1</v>
      </c>
      <c r="V18" s="13">
        <v>5</v>
      </c>
      <c r="W18" s="37">
        <f>U18/V18</f>
        <v>0.2</v>
      </c>
      <c r="X18" s="14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</row>
    <row r="19" spans="1:302" s="6" customFormat="1" ht="26.45" customHeight="1" thickBot="1" x14ac:dyDescent="0.4">
      <c r="A19" s="17" t="s">
        <v>125</v>
      </c>
      <c r="B19" s="13" t="s">
        <v>9</v>
      </c>
      <c r="C19" s="16" t="s">
        <v>5</v>
      </c>
      <c r="D19" s="16" t="s">
        <v>8</v>
      </c>
      <c r="E19" s="16" t="s">
        <v>7</v>
      </c>
      <c r="F19" s="13" t="s">
        <v>13</v>
      </c>
      <c r="G19" s="13" t="s">
        <v>6</v>
      </c>
      <c r="H19" s="14" t="s">
        <v>12</v>
      </c>
      <c r="I19" s="13">
        <v>0</v>
      </c>
      <c r="J19" s="13">
        <v>5</v>
      </c>
      <c r="K19" s="12">
        <v>0</v>
      </c>
      <c r="L19" s="60"/>
      <c r="M19" s="29" t="s">
        <v>124</v>
      </c>
      <c r="N19" s="26" t="s">
        <v>10</v>
      </c>
      <c r="O19" s="28" t="s">
        <v>5</v>
      </c>
      <c r="P19" s="28" t="s">
        <v>8</v>
      </c>
      <c r="Q19" s="28" t="s">
        <v>7</v>
      </c>
      <c r="R19" s="27" t="s">
        <v>21</v>
      </c>
      <c r="S19" s="26" t="s">
        <v>6</v>
      </c>
      <c r="T19" s="27"/>
      <c r="U19" s="26">
        <v>0</v>
      </c>
      <c r="V19" s="26">
        <v>5</v>
      </c>
      <c r="W19" s="36">
        <f>U19/V19</f>
        <v>0</v>
      </c>
      <c r="X19" s="14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</row>
    <row r="20" spans="1:302" s="6" customFormat="1" ht="26.45" customHeight="1" x14ac:dyDescent="0.35">
      <c r="A20" s="17" t="s">
        <v>123</v>
      </c>
      <c r="B20" s="13" t="s">
        <v>9</v>
      </c>
      <c r="C20" s="16" t="s">
        <v>5</v>
      </c>
      <c r="D20" s="16" t="s">
        <v>8</v>
      </c>
      <c r="E20" s="16" t="s">
        <v>7</v>
      </c>
      <c r="F20" s="13" t="s">
        <v>13</v>
      </c>
      <c r="G20" s="13" t="s">
        <v>6</v>
      </c>
      <c r="H20" s="14" t="s">
        <v>12</v>
      </c>
      <c r="I20" s="13">
        <v>0</v>
      </c>
      <c r="J20" s="13">
        <v>5</v>
      </c>
      <c r="K20" s="12">
        <v>0</v>
      </c>
      <c r="L20" s="62"/>
      <c r="M20" s="24" t="s">
        <v>122</v>
      </c>
      <c r="N20" s="13" t="s">
        <v>218</v>
      </c>
      <c r="O20" s="23" t="s">
        <v>3</v>
      </c>
      <c r="P20" s="23" t="s">
        <v>2</v>
      </c>
      <c r="Q20" s="23"/>
      <c r="R20" s="21" t="s">
        <v>21</v>
      </c>
      <c r="S20" s="20" t="s">
        <v>6</v>
      </c>
      <c r="T20" s="21" t="s">
        <v>12</v>
      </c>
      <c r="U20" s="20">
        <v>1</v>
      </c>
      <c r="V20" s="20">
        <v>5</v>
      </c>
      <c r="W20" s="38">
        <v>0.2</v>
      </c>
      <c r="X20" s="14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</row>
    <row r="21" spans="1:302" s="6" customFormat="1" ht="26.45" customHeight="1" x14ac:dyDescent="0.35">
      <c r="A21" s="17" t="s">
        <v>121</v>
      </c>
      <c r="B21" s="13" t="s">
        <v>9</v>
      </c>
      <c r="C21" s="16" t="s">
        <v>5</v>
      </c>
      <c r="D21" s="16" t="s">
        <v>8</v>
      </c>
      <c r="E21" s="16" t="s">
        <v>7</v>
      </c>
      <c r="F21" s="13" t="s">
        <v>13</v>
      </c>
      <c r="G21" s="13" t="s">
        <v>6</v>
      </c>
      <c r="H21" s="14" t="s">
        <v>12</v>
      </c>
      <c r="I21" s="13">
        <v>1</v>
      </c>
      <c r="J21" s="13">
        <v>5</v>
      </c>
      <c r="K21" s="12">
        <v>0.2</v>
      </c>
      <c r="L21" s="61"/>
      <c r="M21" s="17" t="s">
        <v>120</v>
      </c>
      <c r="N21" s="13" t="s">
        <v>218</v>
      </c>
      <c r="O21" s="16" t="s">
        <v>3</v>
      </c>
      <c r="P21" s="16" t="s">
        <v>2</v>
      </c>
      <c r="Q21" s="16"/>
      <c r="R21" s="14" t="s">
        <v>21</v>
      </c>
      <c r="S21" s="13" t="s">
        <v>6</v>
      </c>
      <c r="T21" s="54"/>
      <c r="U21" s="13">
        <v>4</v>
      </c>
      <c r="V21" s="13">
        <v>4</v>
      </c>
      <c r="W21" s="37">
        <f>U21/V21</f>
        <v>1</v>
      </c>
      <c r="X21" s="14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</row>
    <row r="22" spans="1:302" s="6" customFormat="1" ht="26.45" customHeight="1" x14ac:dyDescent="0.35">
      <c r="A22" s="17" t="s">
        <v>119</v>
      </c>
      <c r="B22" s="13" t="s">
        <v>9</v>
      </c>
      <c r="C22" s="16" t="s">
        <v>5</v>
      </c>
      <c r="D22" s="16" t="s">
        <v>8</v>
      </c>
      <c r="E22" s="16" t="s">
        <v>7</v>
      </c>
      <c r="F22" s="13" t="s">
        <v>13</v>
      </c>
      <c r="G22" s="13" t="s">
        <v>6</v>
      </c>
      <c r="H22" s="14" t="s">
        <v>12</v>
      </c>
      <c r="I22" s="13">
        <v>3</v>
      </c>
      <c r="J22" s="13">
        <v>5</v>
      </c>
      <c r="K22" s="12">
        <v>0.6</v>
      </c>
      <c r="L22" s="60"/>
      <c r="M22" s="17" t="s">
        <v>118</v>
      </c>
      <c r="N22" s="13" t="s">
        <v>218</v>
      </c>
      <c r="O22" s="16" t="s">
        <v>3</v>
      </c>
      <c r="P22" s="16" t="s">
        <v>2</v>
      </c>
      <c r="Q22" s="16"/>
      <c r="R22" s="14" t="s">
        <v>21</v>
      </c>
      <c r="S22" s="13" t="s">
        <v>6</v>
      </c>
      <c r="T22" s="14"/>
      <c r="U22" s="13">
        <v>2</v>
      </c>
      <c r="V22" s="13">
        <v>4</v>
      </c>
      <c r="W22" s="37">
        <f>U22/V22</f>
        <v>0.5</v>
      </c>
      <c r="X22" s="14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</row>
    <row r="23" spans="1:302" s="6" customFormat="1" ht="26.45" customHeight="1" x14ac:dyDescent="0.35">
      <c r="A23" s="17" t="s">
        <v>117</v>
      </c>
      <c r="B23" s="13" t="s">
        <v>9</v>
      </c>
      <c r="C23" s="16" t="s">
        <v>3</v>
      </c>
      <c r="D23" s="16" t="s">
        <v>8</v>
      </c>
      <c r="E23" s="16" t="s">
        <v>7</v>
      </c>
      <c r="F23" s="13" t="s">
        <v>13</v>
      </c>
      <c r="G23" s="13" t="s">
        <v>6</v>
      </c>
      <c r="H23" s="14" t="s">
        <v>12</v>
      </c>
      <c r="I23" s="13">
        <v>3</v>
      </c>
      <c r="J23" s="13">
        <v>5</v>
      </c>
      <c r="K23" s="12">
        <v>0.6</v>
      </c>
      <c r="L23" s="48"/>
      <c r="M23" s="17" t="s">
        <v>116</v>
      </c>
      <c r="N23" s="13" t="s">
        <v>218</v>
      </c>
      <c r="O23" s="16" t="s">
        <v>3</v>
      </c>
      <c r="P23" s="16" t="s">
        <v>2</v>
      </c>
      <c r="Q23" s="16"/>
      <c r="R23" s="14" t="s">
        <v>21</v>
      </c>
      <c r="S23" s="13" t="s">
        <v>6</v>
      </c>
      <c r="T23" s="14"/>
      <c r="U23" s="13">
        <v>2</v>
      </c>
      <c r="V23" s="13">
        <v>4</v>
      </c>
      <c r="W23" s="37">
        <f>U23/V23</f>
        <v>0.5</v>
      </c>
      <c r="X23" s="14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</row>
    <row r="24" spans="1:302" s="6" customFormat="1" ht="26.45" customHeight="1" x14ac:dyDescent="0.35">
      <c r="A24" s="17" t="s">
        <v>115</v>
      </c>
      <c r="B24" s="13" t="s">
        <v>9</v>
      </c>
      <c r="C24" s="16" t="s">
        <v>3</v>
      </c>
      <c r="D24" s="16" t="s">
        <v>8</v>
      </c>
      <c r="E24" s="16" t="s">
        <v>7</v>
      </c>
      <c r="F24" s="13" t="s">
        <v>13</v>
      </c>
      <c r="G24" s="13" t="s">
        <v>6</v>
      </c>
      <c r="H24" s="14" t="s">
        <v>12</v>
      </c>
      <c r="I24" s="13">
        <v>0</v>
      </c>
      <c r="J24" s="13">
        <v>5</v>
      </c>
      <c r="K24" s="12">
        <v>0</v>
      </c>
      <c r="L24" s="48"/>
      <c r="M24" s="17" t="s">
        <v>114</v>
      </c>
      <c r="N24" s="13" t="s">
        <v>218</v>
      </c>
      <c r="O24" s="16" t="s">
        <v>5</v>
      </c>
      <c r="P24" s="16" t="s">
        <v>2</v>
      </c>
      <c r="Q24" s="16"/>
      <c r="R24" s="14" t="s">
        <v>21</v>
      </c>
      <c r="S24" s="13" t="s">
        <v>6</v>
      </c>
      <c r="T24" s="14"/>
      <c r="U24" s="13">
        <v>1</v>
      </c>
      <c r="V24" s="13">
        <v>5</v>
      </c>
      <c r="W24" s="37">
        <f>U24/V24</f>
        <v>0.2</v>
      </c>
      <c r="X24" s="14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</row>
    <row r="25" spans="1:302" s="6" customFormat="1" ht="26.45" customHeight="1" thickBot="1" x14ac:dyDescent="0.4">
      <c r="A25" s="29" t="s">
        <v>113</v>
      </c>
      <c r="B25" s="26" t="s">
        <v>9</v>
      </c>
      <c r="C25" s="28" t="s">
        <v>3</v>
      </c>
      <c r="D25" s="28" t="s">
        <v>8</v>
      </c>
      <c r="E25" s="28" t="s">
        <v>7</v>
      </c>
      <c r="F25" s="26" t="s">
        <v>13</v>
      </c>
      <c r="G25" s="26" t="s">
        <v>6</v>
      </c>
      <c r="H25" s="27" t="s">
        <v>12</v>
      </c>
      <c r="I25" s="26">
        <v>11</v>
      </c>
      <c r="J25" s="26">
        <v>5</v>
      </c>
      <c r="K25" s="25">
        <v>2.2000000000000002</v>
      </c>
      <c r="L25" s="48"/>
      <c r="M25" s="17" t="s">
        <v>112</v>
      </c>
      <c r="N25" s="13" t="s">
        <v>218</v>
      </c>
      <c r="O25" s="16" t="s">
        <v>5</v>
      </c>
      <c r="P25" s="16" t="s">
        <v>2</v>
      </c>
      <c r="Q25" s="16"/>
      <c r="R25" s="14" t="s">
        <v>21</v>
      </c>
      <c r="S25" s="13" t="s">
        <v>6</v>
      </c>
      <c r="T25" s="14"/>
      <c r="U25" s="13">
        <v>2</v>
      </c>
      <c r="V25" s="13">
        <v>4</v>
      </c>
      <c r="W25" s="37">
        <f>U25/V25</f>
        <v>0.5</v>
      </c>
      <c r="X25" s="14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</row>
    <row r="26" spans="1:302" s="6" customFormat="1" ht="26.45" customHeight="1" x14ac:dyDescent="0.35">
      <c r="A26" s="59" t="s">
        <v>111</v>
      </c>
      <c r="B26" s="13" t="s">
        <v>218</v>
      </c>
      <c r="C26" s="16" t="s">
        <v>3</v>
      </c>
      <c r="D26" s="16" t="s">
        <v>2</v>
      </c>
      <c r="E26" s="16"/>
      <c r="F26" s="13" t="s">
        <v>13</v>
      </c>
      <c r="G26" s="13" t="s">
        <v>6</v>
      </c>
      <c r="H26" s="14"/>
      <c r="I26" s="13">
        <v>2</v>
      </c>
      <c r="J26" s="13">
        <v>5</v>
      </c>
      <c r="K26" s="13">
        <f>I26/J26</f>
        <v>0.4</v>
      </c>
      <c r="L26" s="48"/>
      <c r="M26" s="17" t="s">
        <v>110</v>
      </c>
      <c r="N26" s="13" t="s">
        <v>218</v>
      </c>
      <c r="O26" s="16" t="s">
        <v>3</v>
      </c>
      <c r="P26" s="16" t="s">
        <v>8</v>
      </c>
      <c r="Q26" s="16" t="s">
        <v>7</v>
      </c>
      <c r="R26" s="14" t="s">
        <v>21</v>
      </c>
      <c r="S26" s="13" t="s">
        <v>6</v>
      </c>
      <c r="T26" s="14" t="s">
        <v>12</v>
      </c>
      <c r="U26" s="13">
        <v>0</v>
      </c>
      <c r="V26" s="13">
        <v>4</v>
      </c>
      <c r="W26" s="37">
        <v>0</v>
      </c>
      <c r="X26" s="14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</row>
    <row r="27" spans="1:302" s="6" customFormat="1" ht="26.45" customHeight="1" x14ac:dyDescent="0.35">
      <c r="A27" s="17" t="s">
        <v>109</v>
      </c>
      <c r="B27" s="13" t="s">
        <v>218</v>
      </c>
      <c r="C27" s="16" t="s">
        <v>5</v>
      </c>
      <c r="D27" s="16" t="s">
        <v>2</v>
      </c>
      <c r="E27" s="16"/>
      <c r="F27" s="13" t="s">
        <v>13</v>
      </c>
      <c r="G27" s="13" t="s">
        <v>6</v>
      </c>
      <c r="H27" s="14"/>
      <c r="I27" s="13">
        <v>0</v>
      </c>
      <c r="J27" s="13">
        <v>5</v>
      </c>
      <c r="K27" s="12">
        <f>I27/J27</f>
        <v>0</v>
      </c>
      <c r="L27" s="48"/>
      <c r="M27" s="55" t="s">
        <v>108</v>
      </c>
      <c r="N27" s="13" t="s">
        <v>218</v>
      </c>
      <c r="O27" s="16" t="s">
        <v>3</v>
      </c>
      <c r="P27" s="16" t="s">
        <v>8</v>
      </c>
      <c r="Q27" s="16" t="s">
        <v>7</v>
      </c>
      <c r="R27" s="14" t="s">
        <v>21</v>
      </c>
      <c r="S27" s="13" t="s">
        <v>6</v>
      </c>
      <c r="T27" s="14"/>
      <c r="U27" s="13">
        <v>0</v>
      </c>
      <c r="V27" s="13">
        <v>5</v>
      </c>
      <c r="W27" s="37">
        <f>U27/V27</f>
        <v>0</v>
      </c>
      <c r="X27" s="14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</row>
    <row r="28" spans="1:302" s="6" customFormat="1" ht="26.45" customHeight="1" x14ac:dyDescent="0.35">
      <c r="A28" s="17" t="s">
        <v>107</v>
      </c>
      <c r="B28" s="13" t="s">
        <v>218</v>
      </c>
      <c r="C28" s="16" t="s">
        <v>5</v>
      </c>
      <c r="D28" s="16" t="s">
        <v>2</v>
      </c>
      <c r="E28" s="16"/>
      <c r="F28" s="13" t="s">
        <v>13</v>
      </c>
      <c r="G28" s="13" t="s">
        <v>6</v>
      </c>
      <c r="H28" s="14"/>
      <c r="I28" s="13">
        <v>0</v>
      </c>
      <c r="J28" s="13">
        <v>4</v>
      </c>
      <c r="K28" s="12">
        <f>I28/J28</f>
        <v>0</v>
      </c>
      <c r="L28" s="48"/>
      <c r="M28" s="17" t="s">
        <v>106</v>
      </c>
      <c r="N28" s="13" t="s">
        <v>218</v>
      </c>
      <c r="O28" s="16" t="s">
        <v>3</v>
      </c>
      <c r="P28" s="16" t="s">
        <v>8</v>
      </c>
      <c r="Q28" s="16" t="s">
        <v>7</v>
      </c>
      <c r="R28" s="14" t="s">
        <v>21</v>
      </c>
      <c r="S28" s="13" t="s">
        <v>6</v>
      </c>
      <c r="T28" s="14"/>
      <c r="U28" s="13">
        <v>0</v>
      </c>
      <c r="V28" s="13">
        <v>5</v>
      </c>
      <c r="W28" s="37">
        <f>U28/V28</f>
        <v>0</v>
      </c>
      <c r="X28" s="14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</row>
    <row r="29" spans="1:302" s="6" customFormat="1" ht="26.45" customHeight="1" x14ac:dyDescent="0.35">
      <c r="A29" s="17" t="s">
        <v>105</v>
      </c>
      <c r="B29" s="13" t="s">
        <v>218</v>
      </c>
      <c r="C29" s="16" t="s">
        <v>5</v>
      </c>
      <c r="D29" s="16" t="s">
        <v>2</v>
      </c>
      <c r="E29" s="16"/>
      <c r="F29" s="13" t="s">
        <v>13</v>
      </c>
      <c r="G29" s="13" t="s">
        <v>6</v>
      </c>
      <c r="H29" s="14" t="s">
        <v>12</v>
      </c>
      <c r="I29" s="13">
        <v>0</v>
      </c>
      <c r="J29" s="13">
        <v>2</v>
      </c>
      <c r="K29" s="12">
        <v>0</v>
      </c>
      <c r="L29" s="48"/>
      <c r="M29" s="17" t="s">
        <v>104</v>
      </c>
      <c r="N29" s="13" t="s">
        <v>218</v>
      </c>
      <c r="O29" s="16" t="s">
        <v>3</v>
      </c>
      <c r="P29" s="16" t="s">
        <v>8</v>
      </c>
      <c r="Q29" s="16" t="s">
        <v>7</v>
      </c>
      <c r="R29" s="14" t="s">
        <v>21</v>
      </c>
      <c r="S29" s="13" t="s">
        <v>6</v>
      </c>
      <c r="T29" s="14"/>
      <c r="U29" s="13">
        <v>1</v>
      </c>
      <c r="V29" s="13">
        <v>4</v>
      </c>
      <c r="W29" s="37">
        <f>U29/V29</f>
        <v>0.25</v>
      </c>
      <c r="X29" s="14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</row>
    <row r="30" spans="1:302" s="6" customFormat="1" ht="26.45" customHeight="1" x14ac:dyDescent="0.35">
      <c r="A30" s="17" t="s">
        <v>103</v>
      </c>
      <c r="B30" s="13" t="s">
        <v>218</v>
      </c>
      <c r="C30" s="16" t="s">
        <v>5</v>
      </c>
      <c r="D30" s="16" t="s">
        <v>2</v>
      </c>
      <c r="E30" s="16"/>
      <c r="F30" s="13" t="s">
        <v>13</v>
      </c>
      <c r="G30" s="13" t="s">
        <v>6</v>
      </c>
      <c r="H30" s="14" t="s">
        <v>12</v>
      </c>
      <c r="I30" s="13">
        <v>1</v>
      </c>
      <c r="J30" s="13">
        <v>5</v>
      </c>
      <c r="K30" s="12">
        <v>0.2</v>
      </c>
      <c r="L30" s="48"/>
      <c r="M30" s="17" t="s">
        <v>102</v>
      </c>
      <c r="N30" s="13" t="s">
        <v>218</v>
      </c>
      <c r="O30" s="16" t="s">
        <v>3</v>
      </c>
      <c r="P30" s="16" t="s">
        <v>8</v>
      </c>
      <c r="Q30" s="16" t="s">
        <v>7</v>
      </c>
      <c r="R30" s="14" t="s">
        <v>21</v>
      </c>
      <c r="S30" s="13" t="s">
        <v>6</v>
      </c>
      <c r="T30" s="54"/>
      <c r="U30" s="13">
        <v>0</v>
      </c>
      <c r="V30" s="13">
        <v>4</v>
      </c>
      <c r="W30" s="37">
        <f>U30/V30</f>
        <v>0</v>
      </c>
      <c r="X30" s="14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/>
      <c r="JD30" s="7"/>
      <c r="JE30" s="7"/>
      <c r="JF30" s="7"/>
      <c r="JG30" s="7"/>
      <c r="JH30" s="7"/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</row>
    <row r="31" spans="1:302" s="6" customFormat="1" ht="26.45" customHeight="1" x14ac:dyDescent="0.35">
      <c r="A31" s="17" t="s">
        <v>101</v>
      </c>
      <c r="B31" s="13" t="s">
        <v>218</v>
      </c>
      <c r="C31" s="16" t="s">
        <v>5</v>
      </c>
      <c r="D31" s="16" t="s">
        <v>2</v>
      </c>
      <c r="E31" s="16"/>
      <c r="F31" s="13" t="s">
        <v>13</v>
      </c>
      <c r="G31" s="13" t="s">
        <v>6</v>
      </c>
      <c r="H31" s="14" t="s">
        <v>12</v>
      </c>
      <c r="I31" s="13">
        <v>0</v>
      </c>
      <c r="J31" s="13">
        <v>5</v>
      </c>
      <c r="K31" s="12">
        <v>0</v>
      </c>
      <c r="L31" s="48"/>
      <c r="M31" s="17" t="s">
        <v>100</v>
      </c>
      <c r="N31" s="13" t="s">
        <v>218</v>
      </c>
      <c r="O31" s="16" t="s">
        <v>3</v>
      </c>
      <c r="P31" s="16" t="s">
        <v>8</v>
      </c>
      <c r="Q31" s="16" t="s">
        <v>7</v>
      </c>
      <c r="R31" s="14" t="s">
        <v>21</v>
      </c>
      <c r="S31" s="13" t="s">
        <v>6</v>
      </c>
      <c r="T31" s="54"/>
      <c r="U31" s="13">
        <v>3</v>
      </c>
      <c r="V31" s="13">
        <v>4</v>
      </c>
      <c r="W31" s="37">
        <f>U31/V31</f>
        <v>0.75</v>
      </c>
      <c r="X31" s="14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/>
      <c r="JA31" s="7"/>
      <c r="JB31" s="7"/>
      <c r="JC31" s="7"/>
      <c r="JD31" s="7"/>
      <c r="JE31" s="7"/>
      <c r="JF31" s="7"/>
      <c r="JG31" s="7"/>
      <c r="JH31" s="7"/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</row>
    <row r="32" spans="1:302" s="6" customFormat="1" ht="26.45" customHeight="1" x14ac:dyDescent="0.35">
      <c r="A32" s="17" t="s">
        <v>99</v>
      </c>
      <c r="B32" s="13" t="s">
        <v>218</v>
      </c>
      <c r="C32" s="16" t="s">
        <v>5</v>
      </c>
      <c r="D32" s="16" t="s">
        <v>2</v>
      </c>
      <c r="E32" s="16"/>
      <c r="F32" s="13" t="s">
        <v>13</v>
      </c>
      <c r="G32" s="13" t="s">
        <v>6</v>
      </c>
      <c r="H32" s="14"/>
      <c r="I32" s="13">
        <v>0</v>
      </c>
      <c r="J32" s="13">
        <v>4</v>
      </c>
      <c r="K32" s="12">
        <f>I32/J32</f>
        <v>0</v>
      </c>
      <c r="L32" s="48"/>
      <c r="M32" s="17" t="s">
        <v>98</v>
      </c>
      <c r="N32" s="13" t="s">
        <v>218</v>
      </c>
      <c r="O32" s="16" t="s">
        <v>3</v>
      </c>
      <c r="P32" s="16" t="s">
        <v>8</v>
      </c>
      <c r="Q32" s="16" t="s">
        <v>7</v>
      </c>
      <c r="R32" s="14" t="s">
        <v>21</v>
      </c>
      <c r="S32" s="13" t="s">
        <v>6</v>
      </c>
      <c r="T32" s="14" t="s">
        <v>12</v>
      </c>
      <c r="U32" s="13">
        <v>7</v>
      </c>
      <c r="V32" s="13">
        <v>5</v>
      </c>
      <c r="W32" s="37">
        <v>1.4</v>
      </c>
      <c r="X32" s="14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/>
      <c r="IY32" s="7"/>
      <c r="IZ32" s="7"/>
      <c r="JA32" s="7"/>
      <c r="JB32" s="7"/>
      <c r="JC32" s="7"/>
      <c r="JD32" s="7"/>
      <c r="JE32" s="7"/>
      <c r="JF32" s="7"/>
      <c r="JG32" s="7"/>
      <c r="JH32" s="7"/>
      <c r="JI32" s="7"/>
      <c r="JJ32" s="7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</row>
    <row r="33" spans="1:302" s="6" customFormat="1" ht="26.45" customHeight="1" x14ac:dyDescent="0.35">
      <c r="A33" s="17" t="s">
        <v>97</v>
      </c>
      <c r="B33" s="13" t="s">
        <v>218</v>
      </c>
      <c r="C33" s="16" t="s">
        <v>5</v>
      </c>
      <c r="D33" s="16" t="s">
        <v>2</v>
      </c>
      <c r="E33" s="16"/>
      <c r="F33" s="13" t="s">
        <v>13</v>
      </c>
      <c r="G33" s="13" t="s">
        <v>6</v>
      </c>
      <c r="H33" s="14"/>
      <c r="I33" s="13">
        <v>1</v>
      </c>
      <c r="J33" s="13">
        <v>5</v>
      </c>
      <c r="K33" s="12">
        <v>0.2</v>
      </c>
      <c r="L33" s="48"/>
      <c r="M33" s="17" t="s">
        <v>96</v>
      </c>
      <c r="N33" s="13" t="s">
        <v>218</v>
      </c>
      <c r="O33" s="16" t="s">
        <v>3</v>
      </c>
      <c r="P33" s="16" t="s">
        <v>8</v>
      </c>
      <c r="Q33" s="16" t="s">
        <v>7</v>
      </c>
      <c r="R33" s="14" t="s">
        <v>21</v>
      </c>
      <c r="S33" s="13" t="s">
        <v>6</v>
      </c>
      <c r="T33" s="14" t="s">
        <v>12</v>
      </c>
      <c r="U33" s="13">
        <v>2</v>
      </c>
      <c r="V33" s="13">
        <v>5</v>
      </c>
      <c r="W33" s="37">
        <v>0.4</v>
      </c>
      <c r="X33" s="14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/>
      <c r="IY33" s="7"/>
      <c r="IZ33" s="7"/>
      <c r="JA33" s="7"/>
      <c r="JB33" s="7"/>
      <c r="JC33" s="7"/>
      <c r="JD33" s="7"/>
      <c r="JE33" s="7"/>
      <c r="JF33" s="7"/>
      <c r="JG33" s="7"/>
      <c r="JH33" s="7"/>
      <c r="JI33" s="7"/>
      <c r="JJ33" s="7"/>
      <c r="JK33" s="7"/>
      <c r="JL33" s="7"/>
      <c r="JM33" s="7"/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/>
      <c r="KO33" s="7"/>
      <c r="KP33" s="7"/>
    </row>
    <row r="34" spans="1:302" s="56" customFormat="1" ht="24.75" customHeight="1" x14ac:dyDescent="0.2">
      <c r="A34" s="17" t="s">
        <v>95</v>
      </c>
      <c r="B34" s="13" t="s">
        <v>218</v>
      </c>
      <c r="C34" s="16" t="s">
        <v>5</v>
      </c>
      <c r="D34" s="16" t="s">
        <v>2</v>
      </c>
      <c r="E34" s="16"/>
      <c r="F34" s="13" t="s">
        <v>13</v>
      </c>
      <c r="G34" s="13" t="s">
        <v>6</v>
      </c>
      <c r="H34" s="14"/>
      <c r="I34" s="13">
        <v>0</v>
      </c>
      <c r="J34" s="13">
        <v>5</v>
      </c>
      <c r="K34" s="12">
        <v>0</v>
      </c>
      <c r="L34" s="58"/>
      <c r="M34" s="17" t="s">
        <v>94</v>
      </c>
      <c r="N34" s="13" t="s">
        <v>218</v>
      </c>
      <c r="O34" s="16" t="s">
        <v>3</v>
      </c>
      <c r="P34" s="16" t="s">
        <v>8</v>
      </c>
      <c r="Q34" s="16" t="s">
        <v>7</v>
      </c>
      <c r="R34" s="14" t="s">
        <v>21</v>
      </c>
      <c r="S34" s="13" t="s">
        <v>6</v>
      </c>
      <c r="T34" s="14" t="s">
        <v>12</v>
      </c>
      <c r="U34" s="13">
        <v>11</v>
      </c>
      <c r="V34" s="13">
        <v>4</v>
      </c>
      <c r="W34" s="37">
        <f>11/4</f>
        <v>2.75</v>
      </c>
      <c r="X34" s="14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</row>
    <row r="35" spans="1:302" s="6" customFormat="1" ht="26.45" customHeight="1" x14ac:dyDescent="0.35">
      <c r="A35" s="55" t="s">
        <v>93</v>
      </c>
      <c r="B35" s="13" t="s">
        <v>218</v>
      </c>
      <c r="C35" s="16" t="s">
        <v>5</v>
      </c>
      <c r="D35" s="16" t="s">
        <v>8</v>
      </c>
      <c r="E35" s="16" t="s">
        <v>7</v>
      </c>
      <c r="F35" s="13" t="s">
        <v>13</v>
      </c>
      <c r="G35" s="13" t="s">
        <v>6</v>
      </c>
      <c r="H35" s="14"/>
      <c r="I35" s="13">
        <v>0</v>
      </c>
      <c r="J35" s="13">
        <v>5</v>
      </c>
      <c r="K35" s="12">
        <v>0</v>
      </c>
      <c r="L35" s="48"/>
      <c r="M35" s="17" t="s">
        <v>92</v>
      </c>
      <c r="N35" s="13" t="s">
        <v>218</v>
      </c>
      <c r="O35" s="16" t="s">
        <v>3</v>
      </c>
      <c r="P35" s="16" t="s">
        <v>8</v>
      </c>
      <c r="Q35" s="16" t="s">
        <v>7</v>
      </c>
      <c r="R35" s="14" t="s">
        <v>21</v>
      </c>
      <c r="S35" s="13" t="s">
        <v>6</v>
      </c>
      <c r="T35" s="14" t="s">
        <v>12</v>
      </c>
      <c r="U35" s="13">
        <v>2</v>
      </c>
      <c r="V35" s="13">
        <v>4</v>
      </c>
      <c r="W35" s="37">
        <v>0.5</v>
      </c>
      <c r="X35" s="14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  <c r="IX35" s="7"/>
      <c r="IY35" s="7"/>
      <c r="IZ35" s="7"/>
      <c r="JA35" s="7"/>
      <c r="JB35" s="7"/>
      <c r="JC35" s="7"/>
      <c r="JD35" s="7"/>
      <c r="JE35" s="7"/>
      <c r="JF35" s="7"/>
      <c r="JG35" s="7"/>
      <c r="JH35" s="7"/>
      <c r="JI35" s="7"/>
      <c r="JJ35" s="7"/>
      <c r="JK35" s="7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</row>
    <row r="36" spans="1:302" s="6" customFormat="1" ht="26.45" customHeight="1" x14ac:dyDescent="0.35">
      <c r="A36" s="17" t="s">
        <v>91</v>
      </c>
      <c r="B36" s="13" t="s">
        <v>218</v>
      </c>
      <c r="C36" s="16" t="s">
        <v>5</v>
      </c>
      <c r="D36" s="16" t="s">
        <v>8</v>
      </c>
      <c r="E36" s="16" t="s">
        <v>7</v>
      </c>
      <c r="F36" s="13" t="s">
        <v>13</v>
      </c>
      <c r="G36" s="13" t="s">
        <v>6</v>
      </c>
      <c r="H36" s="14"/>
      <c r="I36" s="13">
        <v>0</v>
      </c>
      <c r="J36" s="13">
        <v>5</v>
      </c>
      <c r="K36" s="12">
        <f>I36/J36</f>
        <v>0</v>
      </c>
      <c r="L36" s="48"/>
      <c r="M36" s="17" t="s">
        <v>90</v>
      </c>
      <c r="N36" s="13" t="s">
        <v>218</v>
      </c>
      <c r="O36" s="16" t="s">
        <v>3</v>
      </c>
      <c r="P36" s="16" t="s">
        <v>8</v>
      </c>
      <c r="Q36" s="16" t="s">
        <v>7</v>
      </c>
      <c r="R36" s="14" t="s">
        <v>21</v>
      </c>
      <c r="S36" s="13" t="s">
        <v>6</v>
      </c>
      <c r="T36" s="14" t="s">
        <v>12</v>
      </c>
      <c r="U36" s="13">
        <v>1</v>
      </c>
      <c r="V36" s="13">
        <v>4</v>
      </c>
      <c r="W36" s="37">
        <v>0.25</v>
      </c>
      <c r="X36" s="14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  <c r="IW36" s="7"/>
      <c r="IX36" s="7"/>
      <c r="IY36" s="7"/>
      <c r="IZ36" s="7"/>
      <c r="JA36" s="7"/>
      <c r="JB36" s="7"/>
      <c r="JC36" s="7"/>
      <c r="JD36" s="7"/>
      <c r="JE36" s="7"/>
      <c r="JF36" s="7"/>
      <c r="JG36" s="7"/>
      <c r="JH36" s="7"/>
      <c r="JI36" s="7"/>
      <c r="JJ36" s="7"/>
      <c r="JK36" s="7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</row>
    <row r="37" spans="1:302" s="6" customFormat="1" ht="26.45" customHeight="1" x14ac:dyDescent="0.35">
      <c r="A37" s="17" t="s">
        <v>89</v>
      </c>
      <c r="B37" s="13" t="s">
        <v>218</v>
      </c>
      <c r="C37" s="16" t="s">
        <v>5</v>
      </c>
      <c r="D37" s="16" t="s">
        <v>8</v>
      </c>
      <c r="E37" s="16" t="s">
        <v>7</v>
      </c>
      <c r="F37" s="13" t="s">
        <v>13</v>
      </c>
      <c r="G37" s="13" t="s">
        <v>6</v>
      </c>
      <c r="H37" s="14"/>
      <c r="I37" s="13">
        <v>0</v>
      </c>
      <c r="J37" s="13">
        <v>4</v>
      </c>
      <c r="K37" s="12">
        <f>I37/J37</f>
        <v>0</v>
      </c>
      <c r="L37" s="48"/>
      <c r="M37" s="17" t="s">
        <v>88</v>
      </c>
      <c r="N37" s="13" t="s">
        <v>218</v>
      </c>
      <c r="O37" s="16" t="s">
        <v>3</v>
      </c>
      <c r="P37" s="16" t="s">
        <v>8</v>
      </c>
      <c r="Q37" s="16" t="s">
        <v>7</v>
      </c>
      <c r="R37" s="14" t="s">
        <v>21</v>
      </c>
      <c r="S37" s="13" t="s">
        <v>6</v>
      </c>
      <c r="T37" s="14" t="s">
        <v>12</v>
      </c>
      <c r="U37" s="13">
        <v>3</v>
      </c>
      <c r="V37" s="13">
        <v>4</v>
      </c>
      <c r="W37" s="37">
        <f>U37/V37</f>
        <v>0.75</v>
      </c>
      <c r="X37" s="14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/>
      <c r="IY37" s="7"/>
      <c r="IZ37" s="7"/>
      <c r="JA37" s="7"/>
      <c r="JB37" s="7"/>
      <c r="JC37" s="7"/>
      <c r="JD37" s="7"/>
      <c r="JE37" s="7"/>
      <c r="JF37" s="7"/>
      <c r="JG37" s="7"/>
      <c r="JH37" s="7"/>
      <c r="JI37" s="7"/>
      <c r="JJ37" s="7"/>
      <c r="JK37" s="7"/>
      <c r="JL37" s="7"/>
      <c r="JM37" s="7"/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/>
      <c r="KO37" s="7"/>
      <c r="KP37" s="7"/>
    </row>
    <row r="38" spans="1:302" s="6" customFormat="1" ht="26.45" customHeight="1" x14ac:dyDescent="0.35">
      <c r="A38" s="17" t="s">
        <v>87</v>
      </c>
      <c r="B38" s="13" t="s">
        <v>218</v>
      </c>
      <c r="C38" s="16" t="s">
        <v>3</v>
      </c>
      <c r="D38" s="16" t="s">
        <v>8</v>
      </c>
      <c r="E38" s="16" t="s">
        <v>7</v>
      </c>
      <c r="F38" s="13" t="s">
        <v>13</v>
      </c>
      <c r="G38" s="13" t="s">
        <v>6</v>
      </c>
      <c r="H38" s="14"/>
      <c r="I38" s="13">
        <v>0</v>
      </c>
      <c r="J38" s="13">
        <v>5</v>
      </c>
      <c r="K38" s="12">
        <v>0</v>
      </c>
      <c r="L38" s="48"/>
      <c r="M38" s="17" t="s">
        <v>86</v>
      </c>
      <c r="N38" s="13" t="s">
        <v>218</v>
      </c>
      <c r="O38" s="16" t="s">
        <v>5</v>
      </c>
      <c r="P38" s="16" t="s">
        <v>8</v>
      </c>
      <c r="Q38" s="16" t="s">
        <v>7</v>
      </c>
      <c r="R38" s="14" t="s">
        <v>21</v>
      </c>
      <c r="S38" s="13" t="s">
        <v>6</v>
      </c>
      <c r="T38" s="14"/>
      <c r="U38" s="13">
        <v>1</v>
      </c>
      <c r="V38" s="13">
        <v>4</v>
      </c>
      <c r="W38" s="37">
        <f>U38/V38</f>
        <v>0.25</v>
      </c>
      <c r="X38" s="14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7"/>
      <c r="JC38" s="7"/>
      <c r="JD38" s="7"/>
      <c r="JE38" s="7"/>
      <c r="JF38" s="7"/>
      <c r="JG38" s="7"/>
      <c r="JH38" s="7"/>
      <c r="JI38" s="7"/>
      <c r="JJ38" s="7"/>
      <c r="JK38" s="7"/>
      <c r="JL38" s="7"/>
      <c r="JM38" s="7"/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/>
      <c r="KO38" s="7"/>
      <c r="KP38" s="7"/>
    </row>
    <row r="39" spans="1:302" s="6" customFormat="1" ht="26.45" customHeight="1" thickBot="1" x14ac:dyDescent="0.4">
      <c r="A39" s="29" t="s">
        <v>85</v>
      </c>
      <c r="B39" s="26" t="s">
        <v>218</v>
      </c>
      <c r="C39" s="28" t="s">
        <v>3</v>
      </c>
      <c r="D39" s="28" t="s">
        <v>8</v>
      </c>
      <c r="E39" s="28" t="s">
        <v>7</v>
      </c>
      <c r="F39" s="26" t="s">
        <v>13</v>
      </c>
      <c r="G39" s="26" t="s">
        <v>6</v>
      </c>
      <c r="H39" s="27"/>
      <c r="I39" s="26">
        <v>3</v>
      </c>
      <c r="J39" s="26">
        <v>4</v>
      </c>
      <c r="K39" s="25">
        <f>I39/J39</f>
        <v>0.75</v>
      </c>
      <c r="L39" s="48"/>
      <c r="M39" s="17" t="s">
        <v>84</v>
      </c>
      <c r="N39" s="13" t="s">
        <v>218</v>
      </c>
      <c r="O39" s="16" t="s">
        <v>5</v>
      </c>
      <c r="P39" s="16" t="s">
        <v>8</v>
      </c>
      <c r="Q39" s="16" t="s">
        <v>7</v>
      </c>
      <c r="R39" s="14" t="s">
        <v>21</v>
      </c>
      <c r="S39" s="13" t="s">
        <v>6</v>
      </c>
      <c r="T39" s="54"/>
      <c r="U39" s="13">
        <v>0</v>
      </c>
      <c r="V39" s="13">
        <v>4</v>
      </c>
      <c r="W39" s="37">
        <f>U39/V39</f>
        <v>0</v>
      </c>
      <c r="X39" s="14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/>
      <c r="IY39" s="7"/>
      <c r="IZ39" s="7"/>
      <c r="JA39" s="7"/>
      <c r="JB39" s="7"/>
      <c r="JC39" s="7"/>
      <c r="JD39" s="7"/>
      <c r="JE39" s="7"/>
      <c r="JF39" s="7"/>
      <c r="JG39" s="7"/>
      <c r="JH39" s="7"/>
      <c r="JI39" s="7"/>
      <c r="JJ39" s="7"/>
      <c r="JK39" s="7"/>
      <c r="JL39" s="7"/>
      <c r="JM39" s="7"/>
      <c r="JN39" s="7"/>
      <c r="JO39" s="7"/>
      <c r="JP39" s="7"/>
      <c r="JQ39" s="7"/>
      <c r="JR39" s="7"/>
      <c r="JS39" s="7"/>
      <c r="JT39" s="7"/>
      <c r="JU39" s="7"/>
      <c r="JV39" s="7"/>
      <c r="JW39" s="7"/>
      <c r="JX39" s="7"/>
      <c r="JY39" s="7"/>
      <c r="JZ39" s="7"/>
      <c r="KA39" s="7"/>
      <c r="KB39" s="7"/>
      <c r="KC39" s="7"/>
      <c r="KD39" s="7"/>
      <c r="KE39" s="7"/>
      <c r="KF39" s="7"/>
      <c r="KG39" s="7"/>
      <c r="KH39" s="7"/>
      <c r="KI39" s="7"/>
      <c r="KJ39" s="7"/>
      <c r="KK39" s="7"/>
      <c r="KL39" s="7"/>
      <c r="KM39" s="7"/>
      <c r="KN39" s="7"/>
      <c r="KO39" s="7"/>
      <c r="KP39" s="7"/>
    </row>
    <row r="40" spans="1:302" s="6" customFormat="1" ht="26.45" customHeight="1" x14ac:dyDescent="0.35">
      <c r="A40" s="53"/>
      <c r="B40" s="49"/>
      <c r="C40" s="51"/>
      <c r="D40" s="51"/>
      <c r="E40" s="51"/>
      <c r="F40" s="49"/>
      <c r="G40" s="49"/>
      <c r="H40" s="49"/>
      <c r="I40" s="49"/>
      <c r="J40" s="49"/>
      <c r="K40" s="49"/>
      <c r="L40" s="48"/>
      <c r="M40" s="17" t="s">
        <v>83</v>
      </c>
      <c r="N40" s="13" t="s">
        <v>218</v>
      </c>
      <c r="O40" s="16" t="s">
        <v>5</v>
      </c>
      <c r="P40" s="16" t="s">
        <v>8</v>
      </c>
      <c r="Q40" s="16" t="s">
        <v>7</v>
      </c>
      <c r="R40" s="14" t="s">
        <v>21</v>
      </c>
      <c r="S40" s="13" t="s">
        <v>6</v>
      </c>
      <c r="T40" s="14" t="s">
        <v>12</v>
      </c>
      <c r="U40" s="13">
        <v>5</v>
      </c>
      <c r="V40" s="13">
        <v>5</v>
      </c>
      <c r="W40" s="37">
        <v>1</v>
      </c>
      <c r="X40" s="14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/>
      <c r="IY40" s="7"/>
      <c r="IZ40" s="7"/>
      <c r="JA40" s="7"/>
      <c r="JB40" s="7"/>
      <c r="JC40" s="7"/>
      <c r="JD40" s="7"/>
      <c r="JE40" s="7"/>
      <c r="JF40" s="7"/>
      <c r="JG40" s="7"/>
      <c r="JH40" s="7"/>
      <c r="JI40" s="7"/>
      <c r="JJ40" s="7"/>
      <c r="JK40" s="7"/>
      <c r="JL40" s="7"/>
      <c r="JM40" s="7"/>
      <c r="JN40" s="7"/>
      <c r="JO40" s="7"/>
      <c r="JP40" s="7"/>
      <c r="JQ40" s="7"/>
      <c r="JR40" s="7"/>
      <c r="JS40" s="7"/>
      <c r="JT40" s="7"/>
      <c r="JU40" s="7"/>
      <c r="JV40" s="7"/>
      <c r="JW40" s="7"/>
      <c r="JX40" s="7"/>
      <c r="JY40" s="7"/>
      <c r="JZ40" s="7"/>
      <c r="KA40" s="7"/>
      <c r="KB40" s="7"/>
      <c r="KC40" s="7"/>
      <c r="KD40" s="7"/>
      <c r="KE40" s="7"/>
      <c r="KF40" s="7"/>
      <c r="KG40" s="7"/>
      <c r="KH40" s="7"/>
      <c r="KI40" s="7"/>
      <c r="KJ40" s="7"/>
      <c r="KK40" s="7"/>
      <c r="KL40" s="7"/>
      <c r="KM40" s="7"/>
      <c r="KN40" s="7"/>
      <c r="KO40" s="7"/>
      <c r="KP40" s="7"/>
    </row>
    <row r="41" spans="1:302" ht="24" customHeight="1" x14ac:dyDescent="0.35">
      <c r="A41" s="53"/>
      <c r="B41" s="49"/>
      <c r="C41" s="51"/>
      <c r="D41" s="51"/>
      <c r="E41" s="50"/>
      <c r="F41" s="49"/>
      <c r="G41" s="49"/>
      <c r="H41" s="49"/>
      <c r="I41" s="49"/>
      <c r="J41" s="49"/>
      <c r="K41" s="49"/>
      <c r="L41" s="48"/>
      <c r="M41" s="17" t="s">
        <v>82</v>
      </c>
      <c r="N41" s="13" t="s">
        <v>218</v>
      </c>
      <c r="O41" s="16" t="s">
        <v>5</v>
      </c>
      <c r="P41" s="16" t="s">
        <v>8</v>
      </c>
      <c r="Q41" s="16" t="s">
        <v>7</v>
      </c>
      <c r="R41" s="14" t="s">
        <v>21</v>
      </c>
      <c r="S41" s="13" t="s">
        <v>6</v>
      </c>
      <c r="T41" s="14" t="s">
        <v>12</v>
      </c>
      <c r="U41" s="13">
        <v>1</v>
      </c>
      <c r="V41" s="13">
        <v>5</v>
      </c>
      <c r="W41" s="37">
        <v>0.2</v>
      </c>
      <c r="X41" s="14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</row>
    <row r="42" spans="1:302" ht="24" customHeight="1" x14ac:dyDescent="0.35">
      <c r="A42" s="53"/>
      <c r="B42" s="49"/>
      <c r="C42" s="51"/>
      <c r="D42" s="51"/>
      <c r="E42" s="50"/>
      <c r="F42" s="49"/>
      <c r="G42" s="49"/>
      <c r="H42" s="49"/>
      <c r="I42" s="49"/>
      <c r="J42" s="49"/>
      <c r="K42" s="49"/>
      <c r="L42" s="48"/>
      <c r="M42" s="17" t="s">
        <v>81</v>
      </c>
      <c r="N42" s="13" t="s">
        <v>218</v>
      </c>
      <c r="O42" s="16" t="s">
        <v>5</v>
      </c>
      <c r="P42" s="16" t="s">
        <v>8</v>
      </c>
      <c r="Q42" s="16" t="s">
        <v>7</v>
      </c>
      <c r="R42" s="14" t="s">
        <v>21</v>
      </c>
      <c r="S42" s="13" t="s">
        <v>6</v>
      </c>
      <c r="T42" s="14" t="s">
        <v>12</v>
      </c>
      <c r="U42" s="13">
        <v>5</v>
      </c>
      <c r="V42" s="13">
        <v>5</v>
      </c>
      <c r="W42" s="37">
        <v>1</v>
      </c>
      <c r="X42" s="14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</row>
    <row r="43" spans="1:302" ht="24" customHeight="1" x14ac:dyDescent="0.35">
      <c r="A43" s="53"/>
      <c r="B43" s="49"/>
      <c r="C43" s="51"/>
      <c r="D43" s="51"/>
      <c r="E43" s="50"/>
      <c r="F43" s="49"/>
      <c r="G43" s="49"/>
      <c r="H43" s="49"/>
      <c r="I43" s="49"/>
      <c r="J43" s="49"/>
      <c r="K43" s="49"/>
      <c r="L43" s="48"/>
      <c r="M43" s="17" t="s">
        <v>80</v>
      </c>
      <c r="N43" s="13" t="s">
        <v>218</v>
      </c>
      <c r="O43" s="16" t="s">
        <v>5</v>
      </c>
      <c r="P43" s="16" t="s">
        <v>8</v>
      </c>
      <c r="Q43" s="16" t="s">
        <v>7</v>
      </c>
      <c r="R43" s="14" t="s">
        <v>21</v>
      </c>
      <c r="S43" s="13" t="s">
        <v>6</v>
      </c>
      <c r="T43" s="14" t="s">
        <v>12</v>
      </c>
      <c r="U43" s="13">
        <v>3</v>
      </c>
      <c r="V43" s="13">
        <v>4</v>
      </c>
      <c r="W43" s="37">
        <v>0.75</v>
      </c>
      <c r="X43" s="14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</row>
    <row r="44" spans="1:302" ht="24" customHeight="1" x14ac:dyDescent="0.35">
      <c r="A44" s="53"/>
      <c r="B44" s="49"/>
      <c r="C44" s="51"/>
      <c r="D44" s="51"/>
      <c r="E44" s="50"/>
      <c r="F44" s="49"/>
      <c r="G44" s="49"/>
      <c r="H44" s="49"/>
      <c r="I44" s="49"/>
      <c r="J44" s="49"/>
      <c r="K44" s="49"/>
      <c r="L44" s="48"/>
      <c r="M44" s="17" t="s">
        <v>79</v>
      </c>
      <c r="N44" s="13" t="s">
        <v>218</v>
      </c>
      <c r="O44" s="16" t="s">
        <v>5</v>
      </c>
      <c r="P44" s="16" t="s">
        <v>8</v>
      </c>
      <c r="Q44" s="16" t="s">
        <v>7</v>
      </c>
      <c r="R44" s="14" t="s">
        <v>21</v>
      </c>
      <c r="S44" s="13" t="s">
        <v>6</v>
      </c>
      <c r="T44" s="14" t="s">
        <v>12</v>
      </c>
      <c r="U44" s="13">
        <v>0</v>
      </c>
      <c r="V44" s="13">
        <v>5</v>
      </c>
      <c r="W44" s="37">
        <v>0</v>
      </c>
      <c r="X44" s="14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</row>
    <row r="45" spans="1:302" ht="24" customHeight="1" thickBot="1" x14ac:dyDescent="0.4">
      <c r="A45" s="52"/>
      <c r="B45" s="49"/>
      <c r="C45" s="51"/>
      <c r="D45" s="51"/>
      <c r="E45" s="50"/>
      <c r="F45" s="49"/>
      <c r="G45" s="49"/>
      <c r="H45" s="49"/>
      <c r="I45" s="49"/>
      <c r="J45" s="49"/>
      <c r="K45" s="49"/>
      <c r="L45" s="48"/>
      <c r="M45" s="29" t="s">
        <v>78</v>
      </c>
      <c r="N45" s="26" t="s">
        <v>218</v>
      </c>
      <c r="O45" s="28" t="s">
        <v>5</v>
      </c>
      <c r="P45" s="28" t="s">
        <v>8</v>
      </c>
      <c r="Q45" s="28" t="s">
        <v>7</v>
      </c>
      <c r="R45" s="27" t="s">
        <v>21</v>
      </c>
      <c r="S45" s="26" t="s">
        <v>6</v>
      </c>
      <c r="T45" s="27" t="s">
        <v>12</v>
      </c>
      <c r="U45" s="26">
        <v>1</v>
      </c>
      <c r="V45" s="26">
        <v>4</v>
      </c>
      <c r="W45" s="36">
        <v>0.25</v>
      </c>
      <c r="X45" s="14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</row>
    <row r="46" spans="1:302" s="6" customFormat="1" ht="26.45" customHeight="1" thickBot="1" x14ac:dyDescent="0.45">
      <c r="A46" s="32"/>
      <c r="B46" s="30"/>
      <c r="C46" s="31"/>
      <c r="D46" s="31"/>
      <c r="E46" s="31"/>
      <c r="F46" s="30"/>
      <c r="G46" s="30"/>
      <c r="H46" s="30"/>
      <c r="I46" s="30"/>
      <c r="J46" s="30"/>
      <c r="K46" s="30"/>
      <c r="L46" s="5"/>
      <c r="M46" s="32"/>
      <c r="N46" s="30"/>
      <c r="O46" s="31"/>
      <c r="P46" s="31"/>
      <c r="Q46" s="31"/>
      <c r="R46" s="30"/>
      <c r="S46" s="30"/>
      <c r="T46" s="30"/>
      <c r="U46" s="30"/>
      <c r="V46" s="30"/>
      <c r="W46" s="30"/>
      <c r="X46" s="30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  <c r="IW46" s="7"/>
      <c r="IX46" s="7"/>
      <c r="IY46" s="7"/>
      <c r="IZ46" s="7"/>
      <c r="JA46" s="7"/>
      <c r="JB46" s="7"/>
      <c r="JC46" s="7"/>
      <c r="JD46" s="7"/>
      <c r="JE46" s="7"/>
      <c r="JF46" s="7"/>
      <c r="JG46" s="7"/>
      <c r="JH46" s="7"/>
      <c r="JI46" s="7"/>
      <c r="JJ46" s="7"/>
      <c r="JK46" s="7"/>
      <c r="JL46" s="7"/>
      <c r="JM46" s="7"/>
      <c r="JN46" s="7"/>
      <c r="JO46" s="7"/>
      <c r="JP46" s="7"/>
      <c r="JQ46" s="7"/>
      <c r="JR46" s="7"/>
      <c r="JS46" s="7"/>
      <c r="JT46" s="7"/>
      <c r="JU46" s="7"/>
      <c r="JV46" s="7"/>
      <c r="JW46" s="7"/>
      <c r="JX46" s="7"/>
      <c r="JY46" s="7"/>
      <c r="JZ46" s="7"/>
      <c r="KA46" s="7"/>
      <c r="KB46" s="7"/>
      <c r="KC46" s="7"/>
      <c r="KD46" s="7"/>
      <c r="KE46" s="7"/>
      <c r="KF46" s="7"/>
      <c r="KG46" s="7"/>
      <c r="KH46" s="7"/>
      <c r="KI46" s="7"/>
      <c r="KJ46" s="7"/>
      <c r="KK46" s="7"/>
      <c r="KL46" s="7"/>
      <c r="KM46" s="7"/>
      <c r="KN46" s="7"/>
      <c r="KO46" s="7"/>
      <c r="KP46" s="7"/>
    </row>
    <row r="47" spans="1:302" s="43" customFormat="1" ht="42.75" customHeight="1" thickBot="1" x14ac:dyDescent="0.3">
      <c r="A47" s="132" t="s">
        <v>77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47"/>
      <c r="M47" s="134" t="s">
        <v>77</v>
      </c>
      <c r="N47" s="135"/>
      <c r="O47" s="135"/>
      <c r="P47" s="135"/>
      <c r="Q47" s="135"/>
      <c r="R47" s="135"/>
      <c r="S47" s="135"/>
      <c r="T47" s="135"/>
      <c r="U47" s="135"/>
      <c r="V47" s="135"/>
      <c r="W47" s="136"/>
      <c r="X47" s="46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  <c r="GZ47" s="44"/>
      <c r="HA47" s="44"/>
      <c r="HB47" s="44"/>
      <c r="HC47" s="44"/>
      <c r="HD47" s="44"/>
      <c r="HE47" s="44"/>
      <c r="HF47" s="44"/>
      <c r="HG47" s="44"/>
      <c r="HH47" s="44"/>
      <c r="HI47" s="44"/>
      <c r="HJ47" s="44"/>
      <c r="HK47" s="44"/>
      <c r="HL47" s="44"/>
      <c r="HM47" s="44"/>
      <c r="HN47" s="44"/>
      <c r="HO47" s="44"/>
      <c r="HP47" s="44"/>
      <c r="HQ47" s="44"/>
      <c r="HR47" s="44"/>
      <c r="HS47" s="44"/>
      <c r="HT47" s="44"/>
      <c r="HU47" s="44"/>
      <c r="HV47" s="44"/>
      <c r="HW47" s="44"/>
      <c r="HX47" s="44"/>
      <c r="HY47" s="44"/>
      <c r="HZ47" s="44"/>
      <c r="IA47" s="44"/>
      <c r="IB47" s="44"/>
      <c r="IC47" s="44"/>
      <c r="ID47" s="44"/>
      <c r="IE47" s="44"/>
      <c r="IF47" s="44"/>
      <c r="IG47" s="44"/>
      <c r="IH47" s="44"/>
      <c r="II47" s="44"/>
      <c r="IJ47" s="44"/>
      <c r="IK47" s="44"/>
      <c r="IL47" s="44"/>
      <c r="IM47" s="44"/>
      <c r="IN47" s="44"/>
      <c r="IO47" s="44"/>
      <c r="IP47" s="44"/>
      <c r="IQ47" s="44"/>
      <c r="IR47" s="44"/>
      <c r="IS47" s="44"/>
      <c r="IT47" s="44"/>
      <c r="IU47" s="44"/>
      <c r="IV47" s="44"/>
      <c r="IW47" s="44"/>
      <c r="IX47" s="44"/>
      <c r="IY47" s="44"/>
      <c r="IZ47" s="44"/>
      <c r="JA47" s="44"/>
      <c r="JB47" s="44"/>
      <c r="JC47" s="44"/>
      <c r="JD47" s="44"/>
      <c r="JE47" s="44"/>
      <c r="JF47" s="44"/>
      <c r="JG47" s="44"/>
      <c r="JH47" s="44"/>
      <c r="JI47" s="44"/>
      <c r="JJ47" s="44"/>
      <c r="JK47" s="44"/>
      <c r="JL47" s="44"/>
      <c r="JM47" s="44"/>
      <c r="JN47" s="44"/>
      <c r="JO47" s="44"/>
      <c r="JP47" s="44"/>
      <c r="JQ47" s="44"/>
      <c r="JR47" s="44"/>
      <c r="JS47" s="44"/>
      <c r="JT47" s="44"/>
      <c r="JU47" s="44"/>
      <c r="JV47" s="44"/>
      <c r="JW47" s="44"/>
      <c r="JX47" s="44"/>
      <c r="JY47" s="44"/>
      <c r="JZ47" s="44"/>
      <c r="KA47" s="44"/>
      <c r="KB47" s="44"/>
      <c r="KC47" s="44"/>
      <c r="KD47" s="44"/>
      <c r="KE47" s="44"/>
      <c r="KF47" s="44"/>
      <c r="KG47" s="44"/>
      <c r="KH47" s="44"/>
      <c r="KI47" s="44"/>
      <c r="KJ47" s="44"/>
      <c r="KK47" s="44"/>
      <c r="KL47" s="44"/>
      <c r="KM47" s="44"/>
      <c r="KN47" s="44"/>
      <c r="KO47" s="44"/>
      <c r="KP47" s="44"/>
    </row>
    <row r="48" spans="1:302" ht="24" customHeight="1" x14ac:dyDescent="0.25">
      <c r="A48" s="42" t="s">
        <v>203</v>
      </c>
      <c r="B48" s="20" t="s">
        <v>216</v>
      </c>
      <c r="C48" s="23" t="s">
        <v>3</v>
      </c>
      <c r="D48" s="69" t="s">
        <v>2</v>
      </c>
      <c r="E48" s="23"/>
      <c r="F48" s="20" t="s">
        <v>13</v>
      </c>
      <c r="G48" s="20" t="s">
        <v>6</v>
      </c>
      <c r="H48" s="21" t="s">
        <v>12</v>
      </c>
      <c r="I48" s="20">
        <v>0</v>
      </c>
      <c r="J48" s="20">
        <v>5</v>
      </c>
      <c r="K48" s="19">
        <v>0</v>
      </c>
      <c r="L48" s="62"/>
      <c r="M48" s="24" t="s">
        <v>209</v>
      </c>
      <c r="N48" s="20" t="s">
        <v>216</v>
      </c>
      <c r="O48" s="23" t="s">
        <v>3</v>
      </c>
      <c r="P48" s="23" t="s">
        <v>2</v>
      </c>
      <c r="Q48" s="23"/>
      <c r="R48" s="21" t="s">
        <v>21</v>
      </c>
      <c r="S48" s="20" t="s">
        <v>6</v>
      </c>
      <c r="T48" s="21"/>
      <c r="U48" s="20">
        <v>0</v>
      </c>
      <c r="V48" s="20">
        <v>5</v>
      </c>
      <c r="W48" s="38">
        <f>U48/V48</f>
        <v>0</v>
      </c>
      <c r="X48" s="14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</row>
    <row r="49" spans="1:302" ht="24" customHeight="1" x14ac:dyDescent="0.25">
      <c r="A49" s="128" t="s">
        <v>204</v>
      </c>
      <c r="B49" s="13" t="s">
        <v>216</v>
      </c>
      <c r="C49" s="16" t="s">
        <v>3</v>
      </c>
      <c r="D49" s="66" t="s">
        <v>2</v>
      </c>
      <c r="E49" s="16"/>
      <c r="F49" s="13" t="s">
        <v>13</v>
      </c>
      <c r="G49" s="13" t="s">
        <v>6</v>
      </c>
      <c r="H49" s="14" t="s">
        <v>12</v>
      </c>
      <c r="I49" s="13">
        <v>0</v>
      </c>
      <c r="J49" s="13">
        <v>5</v>
      </c>
      <c r="K49" s="12">
        <v>0</v>
      </c>
      <c r="L49" s="62"/>
      <c r="M49" s="41" t="s">
        <v>210</v>
      </c>
      <c r="N49" s="13" t="s">
        <v>216</v>
      </c>
      <c r="O49" s="16" t="s">
        <v>3</v>
      </c>
      <c r="P49" s="16" t="s">
        <v>2</v>
      </c>
      <c r="Q49" s="16"/>
      <c r="R49" s="14" t="s">
        <v>21</v>
      </c>
      <c r="S49" s="13" t="s">
        <v>6</v>
      </c>
      <c r="T49" s="14"/>
      <c r="U49" s="13">
        <v>0</v>
      </c>
      <c r="V49" s="13">
        <v>5</v>
      </c>
      <c r="W49" s="12">
        <v>0</v>
      </c>
      <c r="X49" s="14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</row>
    <row r="50" spans="1:302" ht="24" customHeight="1" x14ac:dyDescent="0.25">
      <c r="A50" s="41" t="s">
        <v>205</v>
      </c>
      <c r="B50" s="13" t="s">
        <v>216</v>
      </c>
      <c r="C50" s="16" t="s">
        <v>5</v>
      </c>
      <c r="D50" s="66" t="s">
        <v>2</v>
      </c>
      <c r="E50" s="16"/>
      <c r="F50" s="13" t="s">
        <v>13</v>
      </c>
      <c r="G50" s="13" t="s">
        <v>6</v>
      </c>
      <c r="H50" s="14" t="s">
        <v>12</v>
      </c>
      <c r="I50" s="13">
        <v>0</v>
      </c>
      <c r="J50" s="13">
        <v>5</v>
      </c>
      <c r="K50" s="12">
        <v>0</v>
      </c>
      <c r="L50" s="62"/>
      <c r="M50" s="41" t="s">
        <v>211</v>
      </c>
      <c r="N50" s="13" t="s">
        <v>216</v>
      </c>
      <c r="O50" s="16" t="s">
        <v>3</v>
      </c>
      <c r="P50" s="16" t="s">
        <v>2</v>
      </c>
      <c r="Q50" s="16"/>
      <c r="R50" s="14" t="s">
        <v>21</v>
      </c>
      <c r="S50" s="13" t="s">
        <v>6</v>
      </c>
      <c r="T50" s="14"/>
      <c r="U50" s="13">
        <v>0</v>
      </c>
      <c r="V50" s="13">
        <v>5</v>
      </c>
      <c r="W50" s="12">
        <v>0</v>
      </c>
      <c r="X50" s="14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</row>
    <row r="51" spans="1:302" ht="24" customHeight="1" x14ac:dyDescent="0.25">
      <c r="A51" s="41" t="s">
        <v>206</v>
      </c>
      <c r="B51" s="13" t="s">
        <v>216</v>
      </c>
      <c r="C51" s="16" t="s">
        <v>5</v>
      </c>
      <c r="D51" s="66" t="s">
        <v>2</v>
      </c>
      <c r="E51" s="16"/>
      <c r="F51" s="13" t="s">
        <v>13</v>
      </c>
      <c r="G51" s="13" t="s">
        <v>6</v>
      </c>
      <c r="H51" s="14" t="s">
        <v>12</v>
      </c>
      <c r="I51" s="13">
        <v>0</v>
      </c>
      <c r="J51" s="13">
        <v>5</v>
      </c>
      <c r="K51" s="12">
        <v>0</v>
      </c>
      <c r="L51" s="62"/>
      <c r="M51" s="41" t="s">
        <v>212</v>
      </c>
      <c r="N51" s="13" t="s">
        <v>216</v>
      </c>
      <c r="O51" s="16" t="s">
        <v>3</v>
      </c>
      <c r="P51" s="16" t="s">
        <v>2</v>
      </c>
      <c r="Q51" s="16"/>
      <c r="R51" s="14" t="s">
        <v>21</v>
      </c>
      <c r="S51" s="13" t="s">
        <v>6</v>
      </c>
      <c r="T51" s="14"/>
      <c r="U51" s="13">
        <v>0</v>
      </c>
      <c r="V51" s="13">
        <v>5</v>
      </c>
      <c r="W51" s="12">
        <v>0</v>
      </c>
      <c r="X51" s="14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</row>
    <row r="52" spans="1:302" ht="24" customHeight="1" x14ac:dyDescent="0.25">
      <c r="A52" s="41" t="s">
        <v>207</v>
      </c>
      <c r="B52" s="13" t="s">
        <v>216</v>
      </c>
      <c r="C52" s="16" t="s">
        <v>5</v>
      </c>
      <c r="D52" s="66" t="s">
        <v>2</v>
      </c>
      <c r="E52" s="16"/>
      <c r="F52" s="13" t="s">
        <v>13</v>
      </c>
      <c r="G52" s="13" t="s">
        <v>6</v>
      </c>
      <c r="H52" s="14" t="s">
        <v>12</v>
      </c>
      <c r="I52" s="13">
        <v>0</v>
      </c>
      <c r="J52" s="13">
        <v>5</v>
      </c>
      <c r="K52" s="12">
        <v>0</v>
      </c>
      <c r="L52" s="62"/>
      <c r="M52" s="41" t="s">
        <v>213</v>
      </c>
      <c r="N52" s="13" t="s">
        <v>216</v>
      </c>
      <c r="O52" s="16" t="s">
        <v>5</v>
      </c>
      <c r="P52" s="16" t="s">
        <v>2</v>
      </c>
      <c r="Q52" s="16"/>
      <c r="R52" s="14" t="s">
        <v>21</v>
      </c>
      <c r="S52" s="13" t="s">
        <v>6</v>
      </c>
      <c r="T52" s="14"/>
      <c r="U52" s="13">
        <v>0</v>
      </c>
      <c r="V52" s="13">
        <v>5</v>
      </c>
      <c r="W52" s="12">
        <v>0</v>
      </c>
      <c r="X52" s="14"/>
    </row>
    <row r="53" spans="1:302" ht="24" customHeight="1" thickBot="1" x14ac:dyDescent="0.3">
      <c r="A53" s="40" t="s">
        <v>208</v>
      </c>
      <c r="B53" s="26" t="s">
        <v>216</v>
      </c>
      <c r="C53" s="28" t="s">
        <v>5</v>
      </c>
      <c r="D53" s="131" t="s">
        <v>2</v>
      </c>
      <c r="E53" s="28"/>
      <c r="F53" s="26" t="s">
        <v>13</v>
      </c>
      <c r="G53" s="26" t="s">
        <v>6</v>
      </c>
      <c r="H53" s="27" t="s">
        <v>12</v>
      </c>
      <c r="I53" s="26">
        <v>0</v>
      </c>
      <c r="J53" s="26">
        <v>5</v>
      </c>
      <c r="K53" s="25">
        <v>0</v>
      </c>
      <c r="L53" s="130"/>
      <c r="M53" s="29" t="s">
        <v>214</v>
      </c>
      <c r="N53" s="26" t="s">
        <v>216</v>
      </c>
      <c r="O53" s="28" t="s">
        <v>5</v>
      </c>
      <c r="P53" s="28" t="s">
        <v>2</v>
      </c>
      <c r="Q53" s="28"/>
      <c r="R53" s="27" t="s">
        <v>21</v>
      </c>
      <c r="S53" s="26" t="s">
        <v>6</v>
      </c>
      <c r="T53" s="27"/>
      <c r="U53" s="26">
        <v>0</v>
      </c>
      <c r="V53" s="26">
        <v>5</v>
      </c>
      <c r="W53" s="25">
        <v>0</v>
      </c>
      <c r="X53" s="14"/>
    </row>
    <row r="54" spans="1:302" ht="24" customHeight="1" x14ac:dyDescent="0.4">
      <c r="A54" s="42" t="s">
        <v>76</v>
      </c>
      <c r="B54" s="20" t="s">
        <v>217</v>
      </c>
      <c r="C54" s="23" t="s">
        <v>3</v>
      </c>
      <c r="D54" s="23" t="s">
        <v>2</v>
      </c>
      <c r="E54" s="23"/>
      <c r="F54" s="20" t="s">
        <v>18</v>
      </c>
      <c r="G54" s="22" t="s">
        <v>1</v>
      </c>
      <c r="H54" s="21" t="s">
        <v>4</v>
      </c>
      <c r="I54" s="20">
        <v>1</v>
      </c>
      <c r="J54" s="20">
        <v>3</v>
      </c>
      <c r="K54" s="19">
        <v>0.33</v>
      </c>
      <c r="M54" s="17" t="s">
        <v>75</v>
      </c>
      <c r="N54" s="13" t="s">
        <v>218</v>
      </c>
      <c r="O54" s="16" t="s">
        <v>3</v>
      </c>
      <c r="P54" s="16" t="s">
        <v>8</v>
      </c>
      <c r="Q54" s="16" t="s">
        <v>7</v>
      </c>
      <c r="R54" s="14" t="s">
        <v>21</v>
      </c>
      <c r="S54" s="13" t="s">
        <v>1</v>
      </c>
      <c r="T54" s="14" t="s">
        <v>4</v>
      </c>
      <c r="U54" s="13">
        <v>6</v>
      </c>
      <c r="V54" s="13">
        <v>5</v>
      </c>
      <c r="W54" s="37">
        <v>1.2</v>
      </c>
      <c r="X54" s="14"/>
    </row>
    <row r="55" spans="1:302" s="6" customFormat="1" ht="26.45" customHeight="1" x14ac:dyDescent="0.4">
      <c r="A55" s="41" t="s">
        <v>74</v>
      </c>
      <c r="B55" s="13" t="s">
        <v>217</v>
      </c>
      <c r="C55" s="16" t="s">
        <v>3</v>
      </c>
      <c r="D55" s="16" t="s">
        <v>2</v>
      </c>
      <c r="E55" s="16"/>
      <c r="F55" s="13" t="s">
        <v>18</v>
      </c>
      <c r="G55" s="18" t="s">
        <v>1</v>
      </c>
      <c r="H55" s="14" t="s">
        <v>4</v>
      </c>
      <c r="I55" s="13">
        <v>4</v>
      </c>
      <c r="J55" s="13">
        <v>5</v>
      </c>
      <c r="K55" s="12">
        <v>0.8</v>
      </c>
      <c r="L55" s="5"/>
      <c r="M55" s="17" t="s">
        <v>73</v>
      </c>
      <c r="N55" s="13" t="s">
        <v>218</v>
      </c>
      <c r="O55" s="16" t="s">
        <v>3</v>
      </c>
      <c r="P55" s="16" t="s">
        <v>8</v>
      </c>
      <c r="Q55" s="16" t="s">
        <v>7</v>
      </c>
      <c r="R55" s="14" t="s">
        <v>21</v>
      </c>
      <c r="S55" s="13" t="s">
        <v>1</v>
      </c>
      <c r="T55" s="14" t="s">
        <v>4</v>
      </c>
      <c r="U55" s="13">
        <v>3</v>
      </c>
      <c r="V55" s="13">
        <v>2</v>
      </c>
      <c r="W55" s="37">
        <v>1.5</v>
      </c>
      <c r="X55" s="14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  <c r="IS55" s="7"/>
      <c r="IT55" s="7"/>
      <c r="IU55" s="7"/>
      <c r="IV55" s="7"/>
      <c r="IW55" s="7"/>
      <c r="IX55" s="7"/>
      <c r="IY55" s="7"/>
      <c r="IZ55" s="7"/>
      <c r="JA55" s="7"/>
      <c r="JB55" s="7"/>
      <c r="JC55" s="7"/>
      <c r="JD55" s="7"/>
      <c r="JE55" s="7"/>
      <c r="JF55" s="7"/>
      <c r="JG55" s="7"/>
      <c r="JH55" s="7"/>
      <c r="JI55" s="7"/>
      <c r="JJ55" s="7"/>
      <c r="JK55" s="7"/>
      <c r="JL55" s="7"/>
      <c r="JM55" s="7"/>
      <c r="JN55" s="7"/>
      <c r="JO55" s="7"/>
      <c r="JP55" s="7"/>
      <c r="JQ55" s="7"/>
      <c r="JR55" s="7"/>
      <c r="JS55" s="7"/>
      <c r="JT55" s="7"/>
      <c r="JU55" s="7"/>
      <c r="JV55" s="7"/>
      <c r="JW55" s="7"/>
      <c r="JX55" s="7"/>
      <c r="JY55" s="7"/>
      <c r="JZ55" s="7"/>
      <c r="KA55" s="7"/>
      <c r="KB55" s="7"/>
      <c r="KC55" s="7"/>
      <c r="KD55" s="7"/>
      <c r="KE55" s="7"/>
      <c r="KF55" s="7"/>
      <c r="KG55" s="7"/>
      <c r="KH55" s="7"/>
      <c r="KI55" s="7"/>
      <c r="KJ55" s="7"/>
      <c r="KK55" s="7"/>
      <c r="KL55" s="7"/>
      <c r="KM55" s="7"/>
      <c r="KN55" s="7"/>
      <c r="KO55" s="7"/>
      <c r="KP55" s="7"/>
    </row>
    <row r="56" spans="1:302" s="6" customFormat="1" ht="26.45" customHeight="1" x14ac:dyDescent="0.4">
      <c r="A56" s="41" t="s">
        <v>72</v>
      </c>
      <c r="B56" s="13" t="s">
        <v>217</v>
      </c>
      <c r="C56" s="16" t="s">
        <v>3</v>
      </c>
      <c r="D56" s="16" t="s">
        <v>2</v>
      </c>
      <c r="E56" s="16"/>
      <c r="F56" s="13" t="s">
        <v>18</v>
      </c>
      <c r="G56" s="18" t="s">
        <v>1</v>
      </c>
      <c r="H56" s="14" t="s">
        <v>4</v>
      </c>
      <c r="I56" s="13">
        <v>0</v>
      </c>
      <c r="J56" s="13">
        <v>5</v>
      </c>
      <c r="K56" s="12">
        <v>0</v>
      </c>
      <c r="L56" s="5"/>
      <c r="M56" s="17" t="s">
        <v>71</v>
      </c>
      <c r="N56" s="13" t="s">
        <v>218</v>
      </c>
      <c r="O56" s="16" t="s">
        <v>3</v>
      </c>
      <c r="P56" s="16" t="s">
        <v>8</v>
      </c>
      <c r="Q56" s="16" t="s">
        <v>7</v>
      </c>
      <c r="R56" s="14" t="s">
        <v>21</v>
      </c>
      <c r="S56" s="13" t="s">
        <v>1</v>
      </c>
      <c r="T56" s="14" t="s">
        <v>4</v>
      </c>
      <c r="U56" s="13">
        <v>2</v>
      </c>
      <c r="V56" s="13">
        <v>5</v>
      </c>
      <c r="W56" s="37">
        <v>0.4</v>
      </c>
      <c r="X56" s="14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  <c r="IS56" s="7"/>
      <c r="IT56" s="7"/>
      <c r="IU56" s="7"/>
      <c r="IV56" s="7"/>
      <c r="IW56" s="7"/>
      <c r="IX56" s="7"/>
      <c r="IY56" s="7"/>
      <c r="IZ56" s="7"/>
      <c r="JA56" s="7"/>
      <c r="JB56" s="7"/>
      <c r="JC56" s="7"/>
      <c r="JD56" s="7"/>
      <c r="JE56" s="7"/>
      <c r="JF56" s="7"/>
      <c r="JG56" s="7"/>
      <c r="JH56" s="7"/>
      <c r="JI56" s="7"/>
      <c r="JJ56" s="7"/>
      <c r="JK56" s="7"/>
      <c r="JL56" s="7"/>
      <c r="JM56" s="7"/>
      <c r="JN56" s="7"/>
      <c r="JO56" s="7"/>
      <c r="JP56" s="7"/>
      <c r="JQ56" s="7"/>
      <c r="JR56" s="7"/>
      <c r="JS56" s="7"/>
      <c r="JT56" s="7"/>
      <c r="JU56" s="7"/>
      <c r="JV56" s="7"/>
      <c r="JW56" s="7"/>
      <c r="JX56" s="7"/>
      <c r="JY56" s="7"/>
      <c r="JZ56" s="7"/>
      <c r="KA56" s="7"/>
      <c r="KB56" s="7"/>
      <c r="KC56" s="7"/>
      <c r="KD56" s="7"/>
      <c r="KE56" s="7"/>
      <c r="KF56" s="7"/>
      <c r="KG56" s="7"/>
      <c r="KH56" s="7"/>
      <c r="KI56" s="7"/>
      <c r="KJ56" s="7"/>
      <c r="KK56" s="7"/>
      <c r="KL56" s="7"/>
      <c r="KM56" s="7"/>
      <c r="KN56" s="7"/>
      <c r="KO56" s="7"/>
      <c r="KP56" s="7"/>
    </row>
    <row r="57" spans="1:302" s="6" customFormat="1" ht="26.45" customHeight="1" x14ac:dyDescent="0.4">
      <c r="A57" s="41" t="s">
        <v>70</v>
      </c>
      <c r="B57" s="13" t="s">
        <v>217</v>
      </c>
      <c r="C57" s="16" t="s">
        <v>3</v>
      </c>
      <c r="D57" s="16" t="s">
        <v>2</v>
      </c>
      <c r="E57" s="16"/>
      <c r="F57" s="13" t="s">
        <v>18</v>
      </c>
      <c r="G57" s="18" t="s">
        <v>1</v>
      </c>
      <c r="H57" s="14" t="s">
        <v>4</v>
      </c>
      <c r="I57" s="13">
        <v>2</v>
      </c>
      <c r="J57" s="13">
        <v>5</v>
      </c>
      <c r="K57" s="12">
        <v>0.4</v>
      </c>
      <c r="L57" s="5"/>
      <c r="M57" s="17" t="s">
        <v>69</v>
      </c>
      <c r="N57" s="13" t="s">
        <v>218</v>
      </c>
      <c r="O57" s="16" t="s">
        <v>3</v>
      </c>
      <c r="P57" s="16" t="s">
        <v>8</v>
      </c>
      <c r="Q57" s="16" t="s">
        <v>7</v>
      </c>
      <c r="R57" s="14" t="s">
        <v>21</v>
      </c>
      <c r="S57" s="13" t="s">
        <v>1</v>
      </c>
      <c r="T57" s="14" t="s">
        <v>4</v>
      </c>
      <c r="U57" s="13">
        <v>0</v>
      </c>
      <c r="V57" s="13">
        <v>4</v>
      </c>
      <c r="W57" s="37">
        <v>0</v>
      </c>
      <c r="X57" s="14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  <c r="IS57" s="7"/>
      <c r="IT57" s="7"/>
      <c r="IU57" s="7"/>
      <c r="IV57" s="7"/>
      <c r="IW57" s="7"/>
      <c r="IX57" s="7"/>
      <c r="IY57" s="7"/>
      <c r="IZ57" s="7"/>
      <c r="JA57" s="7"/>
      <c r="JB57" s="7"/>
      <c r="JC57" s="7"/>
      <c r="JD57" s="7"/>
      <c r="JE57" s="7"/>
      <c r="JF57" s="7"/>
      <c r="JG57" s="7"/>
      <c r="JH57" s="7"/>
      <c r="JI57" s="7"/>
      <c r="JJ57" s="7"/>
      <c r="JK57" s="7"/>
      <c r="JL57" s="7"/>
      <c r="JM57" s="7"/>
      <c r="JN57" s="7"/>
      <c r="JO57" s="7"/>
      <c r="JP57" s="7"/>
      <c r="JQ57" s="7"/>
      <c r="JR57" s="7"/>
      <c r="JS57" s="7"/>
      <c r="JT57" s="7"/>
      <c r="JU57" s="7"/>
      <c r="JV57" s="7"/>
      <c r="JW57" s="7"/>
      <c r="JX57" s="7"/>
      <c r="JY57" s="7"/>
      <c r="JZ57" s="7"/>
      <c r="KA57" s="7"/>
      <c r="KB57" s="7"/>
      <c r="KC57" s="7"/>
      <c r="KD57" s="7"/>
      <c r="KE57" s="7"/>
      <c r="KF57" s="7"/>
      <c r="KG57" s="7"/>
      <c r="KH57" s="7"/>
      <c r="KI57" s="7"/>
      <c r="KJ57" s="7"/>
      <c r="KK57" s="7"/>
      <c r="KL57" s="7"/>
      <c r="KM57" s="7"/>
      <c r="KN57" s="7"/>
      <c r="KO57" s="7"/>
      <c r="KP57" s="7"/>
    </row>
    <row r="58" spans="1:302" s="6" customFormat="1" ht="26.45" customHeight="1" thickBot="1" x14ac:dyDescent="0.45">
      <c r="A58" s="40" t="s">
        <v>68</v>
      </c>
      <c r="B58" s="26" t="s">
        <v>217</v>
      </c>
      <c r="C58" s="28" t="s">
        <v>3</v>
      </c>
      <c r="D58" s="28" t="s">
        <v>2</v>
      </c>
      <c r="E58" s="28"/>
      <c r="F58" s="26" t="s">
        <v>18</v>
      </c>
      <c r="G58" s="35" t="s">
        <v>1</v>
      </c>
      <c r="H58" s="27" t="s">
        <v>4</v>
      </c>
      <c r="I58" s="26">
        <v>0</v>
      </c>
      <c r="J58" s="26">
        <v>5</v>
      </c>
      <c r="K58" s="25">
        <v>0</v>
      </c>
      <c r="L58" s="5"/>
      <c r="M58" s="17" t="s">
        <v>67</v>
      </c>
      <c r="N58" s="13" t="s">
        <v>218</v>
      </c>
      <c r="O58" s="16" t="s">
        <v>3</v>
      </c>
      <c r="P58" s="16" t="s">
        <v>8</v>
      </c>
      <c r="Q58" s="16" t="s">
        <v>7</v>
      </c>
      <c r="R58" s="14" t="s">
        <v>21</v>
      </c>
      <c r="S58" s="13" t="s">
        <v>1</v>
      </c>
      <c r="T58" s="14" t="s">
        <v>4</v>
      </c>
      <c r="U58" s="13">
        <v>7</v>
      </c>
      <c r="V58" s="13">
        <v>5</v>
      </c>
      <c r="W58" s="37">
        <v>1.4</v>
      </c>
      <c r="X58" s="14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  <c r="IL58" s="7"/>
      <c r="IM58" s="7"/>
      <c r="IN58" s="7"/>
      <c r="IO58" s="7"/>
      <c r="IP58" s="7"/>
      <c r="IQ58" s="7"/>
      <c r="IR58" s="7"/>
      <c r="IS58" s="7"/>
      <c r="IT58" s="7"/>
      <c r="IU58" s="7"/>
      <c r="IV58" s="7"/>
      <c r="IW58" s="7"/>
      <c r="IX58" s="7"/>
      <c r="IY58" s="7"/>
      <c r="IZ58" s="7"/>
      <c r="JA58" s="7"/>
      <c r="JB58" s="7"/>
      <c r="JC58" s="7"/>
      <c r="JD58" s="7"/>
      <c r="JE58" s="7"/>
      <c r="JF58" s="7"/>
      <c r="JG58" s="7"/>
      <c r="JH58" s="7"/>
      <c r="JI58" s="7"/>
      <c r="JJ58" s="7"/>
      <c r="JK58" s="7"/>
      <c r="JL58" s="7"/>
      <c r="JM58" s="7"/>
      <c r="JN58" s="7"/>
      <c r="JO58" s="7"/>
      <c r="JP58" s="7"/>
      <c r="JQ58" s="7"/>
      <c r="JR58" s="7"/>
      <c r="JS58" s="7"/>
      <c r="JT58" s="7"/>
      <c r="JU58" s="7"/>
      <c r="JV58" s="7"/>
      <c r="JW58" s="7"/>
      <c r="JX58" s="7"/>
      <c r="JY58" s="7"/>
      <c r="JZ58" s="7"/>
      <c r="KA58" s="7"/>
      <c r="KB58" s="7"/>
      <c r="KC58" s="7"/>
      <c r="KD58" s="7"/>
      <c r="KE58" s="7"/>
      <c r="KF58" s="7"/>
      <c r="KG58" s="7"/>
      <c r="KH58" s="7"/>
      <c r="KI58" s="7"/>
      <c r="KJ58" s="7"/>
      <c r="KK58" s="7"/>
      <c r="KL58" s="7"/>
      <c r="KM58" s="7"/>
      <c r="KN58" s="7"/>
      <c r="KO58" s="7"/>
      <c r="KP58" s="7"/>
    </row>
    <row r="59" spans="1:302" s="6" customFormat="1" ht="26.45" customHeight="1" x14ac:dyDescent="0.4">
      <c r="A59" s="24" t="s">
        <v>66</v>
      </c>
      <c r="B59" s="20" t="s">
        <v>218</v>
      </c>
      <c r="C59" s="23" t="s">
        <v>3</v>
      </c>
      <c r="D59" s="23" t="s">
        <v>2</v>
      </c>
      <c r="E59" s="23"/>
      <c r="F59" s="20" t="s">
        <v>18</v>
      </c>
      <c r="G59" s="22" t="s">
        <v>1</v>
      </c>
      <c r="H59" s="21" t="s">
        <v>4</v>
      </c>
      <c r="I59" s="20">
        <v>0</v>
      </c>
      <c r="J59" s="20">
        <v>5</v>
      </c>
      <c r="K59" s="19">
        <v>0</v>
      </c>
      <c r="L59" s="5"/>
      <c r="M59" s="17" t="s">
        <v>65</v>
      </c>
      <c r="N59" s="13" t="s">
        <v>218</v>
      </c>
      <c r="O59" s="16" t="s">
        <v>3</v>
      </c>
      <c r="P59" s="16" t="s">
        <v>8</v>
      </c>
      <c r="Q59" s="16" t="s">
        <v>7</v>
      </c>
      <c r="R59" s="14" t="s">
        <v>21</v>
      </c>
      <c r="S59" s="13" t="s">
        <v>1</v>
      </c>
      <c r="T59" s="14" t="s">
        <v>4</v>
      </c>
      <c r="U59" s="13">
        <v>15</v>
      </c>
      <c r="V59" s="13">
        <v>5</v>
      </c>
      <c r="W59" s="37">
        <v>2</v>
      </c>
      <c r="X59" s="14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  <c r="IW59" s="7"/>
      <c r="IX59" s="7"/>
      <c r="IY59" s="7"/>
      <c r="IZ59" s="7"/>
      <c r="JA59" s="7"/>
      <c r="JB59" s="7"/>
      <c r="JC59" s="7"/>
      <c r="JD59" s="7"/>
      <c r="JE59" s="7"/>
      <c r="JF59" s="7"/>
      <c r="JG59" s="7"/>
      <c r="JH59" s="7"/>
      <c r="JI59" s="7"/>
      <c r="JJ59" s="7"/>
      <c r="JK59" s="7"/>
      <c r="JL59" s="7"/>
      <c r="JM59" s="7"/>
      <c r="JN59" s="7"/>
      <c r="JO59" s="7"/>
      <c r="JP59" s="7"/>
      <c r="JQ59" s="7"/>
      <c r="JR59" s="7"/>
      <c r="JS59" s="7"/>
      <c r="JT59" s="7"/>
      <c r="JU59" s="7"/>
      <c r="JV59" s="7"/>
      <c r="JW59" s="7"/>
      <c r="JX59" s="7"/>
      <c r="JY59" s="7"/>
      <c r="JZ59" s="7"/>
      <c r="KA59" s="7"/>
      <c r="KB59" s="7"/>
      <c r="KC59" s="7"/>
      <c r="KD59" s="7"/>
      <c r="KE59" s="7"/>
      <c r="KF59" s="7"/>
      <c r="KG59" s="7"/>
      <c r="KH59" s="7"/>
      <c r="KI59" s="7"/>
      <c r="KJ59" s="7"/>
      <c r="KK59" s="7"/>
      <c r="KL59" s="7"/>
      <c r="KM59" s="7"/>
      <c r="KN59" s="7"/>
      <c r="KO59" s="7"/>
      <c r="KP59" s="7"/>
    </row>
    <row r="60" spans="1:302" s="6" customFormat="1" ht="26.45" customHeight="1" thickBot="1" x14ac:dyDescent="0.45">
      <c r="A60" s="17" t="s">
        <v>64</v>
      </c>
      <c r="B60" s="13" t="s">
        <v>218</v>
      </c>
      <c r="C60" s="16" t="s">
        <v>3</v>
      </c>
      <c r="D60" s="16" t="s">
        <v>2</v>
      </c>
      <c r="E60" s="16"/>
      <c r="F60" s="13" t="s">
        <v>18</v>
      </c>
      <c r="G60" s="18" t="s">
        <v>1</v>
      </c>
      <c r="H60" s="14" t="s">
        <v>4</v>
      </c>
      <c r="I60" s="13">
        <v>0</v>
      </c>
      <c r="J60" s="13">
        <v>2</v>
      </c>
      <c r="K60" s="12">
        <v>0</v>
      </c>
      <c r="L60" s="5"/>
      <c r="M60" s="29" t="s">
        <v>63</v>
      </c>
      <c r="N60" s="13" t="s">
        <v>218</v>
      </c>
      <c r="O60" s="28" t="s">
        <v>3</v>
      </c>
      <c r="P60" s="28" t="s">
        <v>8</v>
      </c>
      <c r="Q60" s="16" t="s">
        <v>7</v>
      </c>
      <c r="R60" s="27" t="s">
        <v>21</v>
      </c>
      <c r="S60" s="26" t="s">
        <v>1</v>
      </c>
      <c r="T60" s="27" t="s">
        <v>4</v>
      </c>
      <c r="U60" s="26">
        <v>9</v>
      </c>
      <c r="V60" s="26">
        <v>5</v>
      </c>
      <c r="W60" s="36">
        <v>1.8</v>
      </c>
      <c r="X60" s="14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7"/>
      <c r="IR60" s="7"/>
      <c r="IS60" s="7"/>
      <c r="IT60" s="7"/>
      <c r="IU60" s="7"/>
      <c r="IV60" s="7"/>
      <c r="IW60" s="7"/>
      <c r="IX60" s="7"/>
      <c r="IY60" s="7"/>
      <c r="IZ60" s="7"/>
      <c r="JA60" s="7"/>
      <c r="JB60" s="7"/>
      <c r="JC60" s="7"/>
      <c r="JD60" s="7"/>
      <c r="JE60" s="7"/>
      <c r="JF60" s="7"/>
      <c r="JG60" s="7"/>
      <c r="JH60" s="7"/>
      <c r="JI60" s="7"/>
      <c r="JJ60" s="7"/>
      <c r="JK60" s="7"/>
      <c r="JL60" s="7"/>
      <c r="JM60" s="7"/>
      <c r="JN60" s="7"/>
      <c r="JO60" s="7"/>
      <c r="JP60" s="7"/>
      <c r="JQ60" s="7"/>
      <c r="JR60" s="7"/>
      <c r="JS60" s="7"/>
      <c r="JT60" s="7"/>
      <c r="JU60" s="7"/>
      <c r="JV60" s="7"/>
      <c r="JW60" s="7"/>
      <c r="JX60" s="7"/>
      <c r="JY60" s="7"/>
      <c r="JZ60" s="7"/>
      <c r="KA60" s="7"/>
      <c r="KB60" s="7"/>
      <c r="KC60" s="7"/>
      <c r="KD60" s="7"/>
      <c r="KE60" s="7"/>
      <c r="KF60" s="7"/>
      <c r="KG60" s="7"/>
      <c r="KH60" s="7"/>
      <c r="KI60" s="7"/>
      <c r="KJ60" s="7"/>
      <c r="KK60" s="7"/>
      <c r="KL60" s="7"/>
      <c r="KM60" s="7"/>
      <c r="KN60" s="7"/>
      <c r="KO60" s="7"/>
      <c r="KP60" s="7"/>
    </row>
    <row r="61" spans="1:302" s="6" customFormat="1" ht="26.45" customHeight="1" x14ac:dyDescent="0.35">
      <c r="A61" s="17" t="s">
        <v>62</v>
      </c>
      <c r="B61" s="13" t="s">
        <v>218</v>
      </c>
      <c r="C61" s="16" t="s">
        <v>5</v>
      </c>
      <c r="D61" s="16" t="s">
        <v>2</v>
      </c>
      <c r="E61" s="16"/>
      <c r="F61" s="13" t="s">
        <v>13</v>
      </c>
      <c r="G61" s="18" t="s">
        <v>1</v>
      </c>
      <c r="H61" s="14" t="s">
        <v>4</v>
      </c>
      <c r="I61" s="13">
        <v>1</v>
      </c>
      <c r="J61" s="13">
        <v>4</v>
      </c>
      <c r="K61" s="12">
        <v>0.25</v>
      </c>
      <c r="L61" s="11"/>
      <c r="M61" s="24" t="s">
        <v>61</v>
      </c>
      <c r="N61" s="20" t="s">
        <v>217</v>
      </c>
      <c r="O61" s="23" t="s">
        <v>3</v>
      </c>
      <c r="P61" s="23" t="s">
        <v>2</v>
      </c>
      <c r="Q61" s="23"/>
      <c r="R61" s="21" t="s">
        <v>21</v>
      </c>
      <c r="S61" s="20" t="s">
        <v>1</v>
      </c>
      <c r="T61" s="21" t="s">
        <v>0</v>
      </c>
      <c r="U61" s="20">
        <v>0</v>
      </c>
      <c r="V61" s="20">
        <v>3</v>
      </c>
      <c r="W61" s="38">
        <f>U61/V61</f>
        <v>0</v>
      </c>
      <c r="X61" s="14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/>
      <c r="II61" s="7"/>
      <c r="IJ61" s="7"/>
      <c r="IK61" s="7"/>
      <c r="IL61" s="7"/>
      <c r="IM61" s="7"/>
      <c r="IN61" s="7"/>
      <c r="IO61" s="7"/>
      <c r="IP61" s="7"/>
      <c r="IQ61" s="7"/>
      <c r="IR61" s="7"/>
      <c r="IS61" s="7"/>
      <c r="IT61" s="7"/>
      <c r="IU61" s="7"/>
      <c r="IV61" s="7"/>
      <c r="IW61" s="7"/>
      <c r="IX61" s="7"/>
      <c r="IY61" s="7"/>
      <c r="IZ61" s="7"/>
      <c r="JA61" s="7"/>
      <c r="JB61" s="7"/>
      <c r="JC61" s="7"/>
      <c r="JD61" s="7"/>
      <c r="JE61" s="7"/>
      <c r="JF61" s="7"/>
      <c r="JG61" s="7"/>
      <c r="JH61" s="7"/>
      <c r="JI61" s="7"/>
      <c r="JJ61" s="7"/>
      <c r="JK61" s="7"/>
      <c r="JL61" s="7"/>
      <c r="JM61" s="7"/>
      <c r="JN61" s="7"/>
      <c r="JO61" s="7"/>
      <c r="JP61" s="7"/>
      <c r="JQ61" s="7"/>
      <c r="JR61" s="7"/>
      <c r="JS61" s="7"/>
      <c r="JT61" s="7"/>
      <c r="JU61" s="7"/>
      <c r="JV61" s="7"/>
      <c r="JW61" s="7"/>
      <c r="JX61" s="7"/>
      <c r="JY61" s="7"/>
      <c r="JZ61" s="7"/>
      <c r="KA61" s="7"/>
      <c r="KB61" s="7"/>
      <c r="KC61" s="7"/>
      <c r="KD61" s="7"/>
      <c r="KE61" s="7"/>
      <c r="KF61" s="7"/>
      <c r="KG61" s="7"/>
      <c r="KH61" s="7"/>
      <c r="KI61" s="7"/>
      <c r="KJ61" s="7"/>
      <c r="KK61" s="7"/>
      <c r="KL61" s="7"/>
      <c r="KM61" s="7"/>
      <c r="KN61" s="7"/>
      <c r="KO61" s="7"/>
      <c r="KP61" s="7"/>
    </row>
    <row r="62" spans="1:302" s="6" customFormat="1" ht="26.45" customHeight="1" x14ac:dyDescent="0.35">
      <c r="A62" s="17" t="s">
        <v>60</v>
      </c>
      <c r="B62" s="13" t="s">
        <v>218</v>
      </c>
      <c r="C62" s="16" t="s">
        <v>5</v>
      </c>
      <c r="D62" s="16" t="s">
        <v>2</v>
      </c>
      <c r="E62" s="16"/>
      <c r="F62" s="13" t="s">
        <v>13</v>
      </c>
      <c r="G62" s="18" t="s">
        <v>1</v>
      </c>
      <c r="H62" s="14" t="s">
        <v>4</v>
      </c>
      <c r="I62" s="13">
        <v>1</v>
      </c>
      <c r="J62" s="13">
        <v>4</v>
      </c>
      <c r="K62" s="12">
        <v>0.25</v>
      </c>
      <c r="L62" s="10"/>
      <c r="M62" s="17" t="s">
        <v>59</v>
      </c>
      <c r="N62" s="13" t="s">
        <v>217</v>
      </c>
      <c r="O62" s="16" t="s">
        <v>3</v>
      </c>
      <c r="P62" s="16" t="s">
        <v>2</v>
      </c>
      <c r="Q62" s="16"/>
      <c r="R62" s="14" t="s">
        <v>21</v>
      </c>
      <c r="S62" s="13" t="s">
        <v>1</v>
      </c>
      <c r="T62" s="14" t="s">
        <v>0</v>
      </c>
      <c r="U62" s="13">
        <v>0</v>
      </c>
      <c r="V62" s="13">
        <v>5</v>
      </c>
      <c r="W62" s="37">
        <f>U62/V62</f>
        <v>0</v>
      </c>
      <c r="X62" s="14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/>
      <c r="II62" s="7"/>
      <c r="IJ62" s="7"/>
      <c r="IK62" s="7"/>
      <c r="IL62" s="7"/>
      <c r="IM62" s="7"/>
      <c r="IN62" s="7"/>
      <c r="IO62" s="7"/>
      <c r="IP62" s="7"/>
      <c r="IQ62" s="7"/>
      <c r="IR62" s="7"/>
      <c r="IS62" s="7"/>
      <c r="IT62" s="7"/>
      <c r="IU62" s="7"/>
      <c r="IV62" s="7"/>
      <c r="IW62" s="7"/>
      <c r="IX62" s="7"/>
      <c r="IY62" s="7"/>
      <c r="IZ62" s="7"/>
      <c r="JA62" s="7"/>
      <c r="JB62" s="7"/>
      <c r="JC62" s="7"/>
      <c r="JD62" s="7"/>
      <c r="JE62" s="7"/>
      <c r="JF62" s="7"/>
      <c r="JG62" s="7"/>
      <c r="JH62" s="7"/>
      <c r="JI62" s="7"/>
      <c r="JJ62" s="7"/>
      <c r="JK62" s="7"/>
      <c r="JL62" s="7"/>
      <c r="JM62" s="7"/>
      <c r="JN62" s="7"/>
      <c r="JO62" s="7"/>
      <c r="JP62" s="7"/>
      <c r="JQ62" s="7"/>
      <c r="JR62" s="7"/>
      <c r="JS62" s="7"/>
      <c r="JT62" s="7"/>
      <c r="JU62" s="7"/>
      <c r="JV62" s="7"/>
      <c r="JW62" s="7"/>
      <c r="JX62" s="7"/>
      <c r="JY62" s="7"/>
      <c r="JZ62" s="7"/>
      <c r="KA62" s="7"/>
      <c r="KB62" s="7"/>
      <c r="KC62" s="7"/>
      <c r="KD62" s="7"/>
      <c r="KE62" s="7"/>
      <c r="KF62" s="7"/>
      <c r="KG62" s="7"/>
      <c r="KH62" s="7"/>
      <c r="KI62" s="7"/>
      <c r="KJ62" s="7"/>
      <c r="KK62" s="7"/>
      <c r="KL62" s="7"/>
      <c r="KM62" s="7"/>
      <c r="KN62" s="7"/>
      <c r="KO62" s="7"/>
      <c r="KP62" s="7"/>
    </row>
    <row r="63" spans="1:302" s="6" customFormat="1" ht="26.45" customHeight="1" x14ac:dyDescent="0.4">
      <c r="A63" s="17" t="s">
        <v>58</v>
      </c>
      <c r="B63" s="13" t="s">
        <v>218</v>
      </c>
      <c r="C63" s="16" t="s">
        <v>5</v>
      </c>
      <c r="D63" s="16" t="s">
        <v>2</v>
      </c>
      <c r="E63" s="16"/>
      <c r="F63" s="13" t="s">
        <v>13</v>
      </c>
      <c r="G63" s="18" t="s">
        <v>1</v>
      </c>
      <c r="H63" s="14" t="s">
        <v>4</v>
      </c>
      <c r="I63" s="13">
        <v>0</v>
      </c>
      <c r="J63" s="13">
        <v>4</v>
      </c>
      <c r="K63" s="12">
        <v>0</v>
      </c>
      <c r="L63" s="5"/>
      <c r="M63" s="17" t="s">
        <v>57</v>
      </c>
      <c r="N63" s="13" t="s">
        <v>217</v>
      </c>
      <c r="O63" s="16" t="s">
        <v>3</v>
      </c>
      <c r="P63" s="16" t="s">
        <v>2</v>
      </c>
      <c r="Q63" s="16"/>
      <c r="R63" s="14" t="s">
        <v>21</v>
      </c>
      <c r="S63" s="13" t="s">
        <v>1</v>
      </c>
      <c r="T63" s="14" t="s">
        <v>0</v>
      </c>
      <c r="U63" s="13">
        <v>3</v>
      </c>
      <c r="V63" s="13">
        <v>5</v>
      </c>
      <c r="W63" s="37">
        <f>U63/V63</f>
        <v>0.6</v>
      </c>
      <c r="X63" s="14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  <c r="IL63" s="7"/>
      <c r="IM63" s="7"/>
      <c r="IN63" s="7"/>
      <c r="IO63" s="7"/>
      <c r="IP63" s="7"/>
      <c r="IQ63" s="7"/>
      <c r="IR63" s="7"/>
      <c r="IS63" s="7"/>
      <c r="IT63" s="7"/>
      <c r="IU63" s="7"/>
      <c r="IV63" s="7"/>
      <c r="IW63" s="7"/>
      <c r="IX63" s="7"/>
      <c r="IY63" s="7"/>
      <c r="IZ63" s="7"/>
      <c r="JA63" s="7"/>
      <c r="JB63" s="7"/>
      <c r="JC63" s="7"/>
      <c r="JD63" s="7"/>
      <c r="JE63" s="7"/>
      <c r="JF63" s="7"/>
      <c r="JG63" s="7"/>
      <c r="JH63" s="7"/>
      <c r="JI63" s="7"/>
      <c r="JJ63" s="7"/>
      <c r="JK63" s="7"/>
      <c r="JL63" s="7"/>
      <c r="JM63" s="7"/>
      <c r="JN63" s="7"/>
      <c r="JO63" s="7"/>
      <c r="JP63" s="7"/>
      <c r="JQ63" s="7"/>
      <c r="JR63" s="7"/>
      <c r="JS63" s="7"/>
      <c r="JT63" s="7"/>
      <c r="JU63" s="7"/>
      <c r="JV63" s="7"/>
      <c r="JW63" s="7"/>
      <c r="JX63" s="7"/>
      <c r="JY63" s="7"/>
      <c r="JZ63" s="7"/>
      <c r="KA63" s="7"/>
      <c r="KB63" s="7"/>
      <c r="KC63" s="7"/>
      <c r="KD63" s="7"/>
      <c r="KE63" s="7"/>
      <c r="KF63" s="7"/>
      <c r="KG63" s="7"/>
      <c r="KH63" s="7"/>
      <c r="KI63" s="7"/>
      <c r="KJ63" s="7"/>
      <c r="KK63" s="7"/>
      <c r="KL63" s="7"/>
      <c r="KM63" s="7"/>
      <c r="KN63" s="7"/>
      <c r="KO63" s="7"/>
      <c r="KP63" s="7"/>
    </row>
    <row r="64" spans="1:302" s="6" customFormat="1" ht="26.45" customHeight="1" x14ac:dyDescent="0.4">
      <c r="A64" s="17" t="s">
        <v>56</v>
      </c>
      <c r="B64" s="13" t="s">
        <v>218</v>
      </c>
      <c r="C64" s="16" t="s">
        <v>5</v>
      </c>
      <c r="D64" s="16" t="s">
        <v>2</v>
      </c>
      <c r="E64" s="16"/>
      <c r="F64" s="13" t="s">
        <v>13</v>
      </c>
      <c r="G64" s="18" t="s">
        <v>1</v>
      </c>
      <c r="H64" s="14" t="s">
        <v>4</v>
      </c>
      <c r="I64" s="13">
        <v>0</v>
      </c>
      <c r="J64" s="13">
        <v>4</v>
      </c>
      <c r="K64" s="12">
        <v>0</v>
      </c>
      <c r="L64" s="5"/>
      <c r="M64" s="17" t="s">
        <v>55</v>
      </c>
      <c r="N64" s="13" t="s">
        <v>217</v>
      </c>
      <c r="O64" s="16" t="s">
        <v>3</v>
      </c>
      <c r="P64" s="16" t="s">
        <v>2</v>
      </c>
      <c r="Q64" s="16"/>
      <c r="R64" s="14" t="s">
        <v>21</v>
      </c>
      <c r="S64" s="13" t="s">
        <v>1</v>
      </c>
      <c r="T64" s="14" t="s">
        <v>0</v>
      </c>
      <c r="U64" s="13">
        <v>0</v>
      </c>
      <c r="V64" s="13">
        <v>5</v>
      </c>
      <c r="W64" s="37">
        <f>U64/V64</f>
        <v>0</v>
      </c>
      <c r="X64" s="14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/>
      <c r="II64" s="7"/>
      <c r="IJ64" s="7"/>
      <c r="IK64" s="7"/>
      <c r="IL64" s="7"/>
      <c r="IM64" s="7"/>
      <c r="IN64" s="7"/>
      <c r="IO64" s="7"/>
      <c r="IP64" s="7"/>
      <c r="IQ64" s="7"/>
      <c r="IR64" s="7"/>
      <c r="IS64" s="7"/>
      <c r="IT64" s="7"/>
      <c r="IU64" s="7"/>
      <c r="IV64" s="7"/>
      <c r="IW64" s="7"/>
      <c r="IX64" s="7"/>
      <c r="IY64" s="7"/>
      <c r="IZ64" s="7"/>
      <c r="JA64" s="7"/>
      <c r="JB64" s="7"/>
      <c r="JC64" s="7"/>
      <c r="JD64" s="7"/>
      <c r="JE64" s="7"/>
      <c r="JF64" s="7"/>
      <c r="JG64" s="7"/>
      <c r="JH64" s="7"/>
      <c r="JI64" s="7"/>
      <c r="JJ64" s="7"/>
      <c r="JK64" s="7"/>
      <c r="JL64" s="7"/>
      <c r="JM64" s="7"/>
      <c r="JN64" s="7"/>
      <c r="JO64" s="7"/>
      <c r="JP64" s="7"/>
      <c r="JQ64" s="7"/>
      <c r="JR64" s="7"/>
      <c r="JS64" s="7"/>
      <c r="JT64" s="7"/>
      <c r="JU64" s="7"/>
      <c r="JV64" s="7"/>
      <c r="JW64" s="7"/>
      <c r="JX64" s="7"/>
      <c r="JY64" s="7"/>
      <c r="JZ64" s="7"/>
      <c r="KA64" s="7"/>
      <c r="KB64" s="7"/>
      <c r="KC64" s="7"/>
      <c r="KD64" s="7"/>
      <c r="KE64" s="7"/>
      <c r="KF64" s="7"/>
      <c r="KG64" s="7"/>
      <c r="KH64" s="7"/>
      <c r="KI64" s="7"/>
      <c r="KJ64" s="7"/>
      <c r="KK64" s="7"/>
      <c r="KL64" s="7"/>
      <c r="KM64" s="7"/>
      <c r="KN64" s="7"/>
      <c r="KO64" s="7"/>
      <c r="KP64" s="7"/>
    </row>
    <row r="65" spans="1:302" s="6" customFormat="1" ht="26.45" customHeight="1" x14ac:dyDescent="0.4">
      <c r="A65" s="17" t="s">
        <v>54</v>
      </c>
      <c r="B65" s="13" t="s">
        <v>218</v>
      </c>
      <c r="C65" s="16" t="s">
        <v>5</v>
      </c>
      <c r="D65" s="16" t="s">
        <v>2</v>
      </c>
      <c r="E65" s="16"/>
      <c r="F65" s="13" t="s">
        <v>13</v>
      </c>
      <c r="G65" s="18" t="s">
        <v>1</v>
      </c>
      <c r="H65" s="14" t="s">
        <v>4</v>
      </c>
      <c r="I65" s="13">
        <v>1</v>
      </c>
      <c r="J65" s="13">
        <v>5</v>
      </c>
      <c r="K65" s="12">
        <f>I65/J65</f>
        <v>0.2</v>
      </c>
      <c r="L65" s="5"/>
      <c r="M65" s="17" t="s">
        <v>53</v>
      </c>
      <c r="N65" s="13" t="s">
        <v>217</v>
      </c>
      <c r="O65" s="16" t="s">
        <v>5</v>
      </c>
      <c r="P65" s="16" t="s">
        <v>2</v>
      </c>
      <c r="Q65" s="16"/>
      <c r="R65" s="14" t="s">
        <v>21</v>
      </c>
      <c r="S65" s="13" t="s">
        <v>1</v>
      </c>
      <c r="T65" s="14" t="s">
        <v>0</v>
      </c>
      <c r="U65" s="13">
        <v>0</v>
      </c>
      <c r="V65" s="13">
        <v>2</v>
      </c>
      <c r="W65" s="37">
        <v>0</v>
      </c>
      <c r="X65" s="14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  <c r="IL65" s="7"/>
      <c r="IM65" s="7"/>
      <c r="IN65" s="7"/>
      <c r="IO65" s="7"/>
      <c r="IP65" s="7"/>
      <c r="IQ65" s="7"/>
      <c r="IR65" s="7"/>
      <c r="IS65" s="7"/>
      <c r="IT65" s="7"/>
      <c r="IU65" s="7"/>
      <c r="IV65" s="7"/>
      <c r="IW65" s="7"/>
      <c r="IX65" s="7"/>
      <c r="IY65" s="7"/>
      <c r="IZ65" s="7"/>
      <c r="JA65" s="7"/>
      <c r="JB65" s="7"/>
      <c r="JC65" s="7"/>
      <c r="JD65" s="7"/>
      <c r="JE65" s="7"/>
      <c r="JF65" s="7"/>
      <c r="JG65" s="7"/>
      <c r="JH65" s="7"/>
      <c r="JI65" s="7"/>
      <c r="JJ65" s="7"/>
      <c r="JK65" s="7"/>
      <c r="JL65" s="7"/>
      <c r="JM65" s="7"/>
      <c r="JN65" s="7"/>
      <c r="JO65" s="7"/>
      <c r="JP65" s="7"/>
      <c r="JQ65" s="7"/>
      <c r="JR65" s="7"/>
      <c r="JS65" s="7"/>
      <c r="JT65" s="7"/>
      <c r="JU65" s="7"/>
      <c r="JV65" s="7"/>
      <c r="JW65" s="7"/>
      <c r="JX65" s="7"/>
      <c r="JY65" s="7"/>
      <c r="JZ65" s="7"/>
      <c r="KA65" s="7"/>
      <c r="KB65" s="7"/>
      <c r="KC65" s="7"/>
      <c r="KD65" s="7"/>
      <c r="KE65" s="7"/>
      <c r="KF65" s="7"/>
      <c r="KG65" s="7"/>
      <c r="KH65" s="7"/>
      <c r="KI65" s="7"/>
      <c r="KJ65" s="7"/>
      <c r="KK65" s="7"/>
      <c r="KL65" s="7"/>
      <c r="KM65" s="7"/>
      <c r="KN65" s="7"/>
      <c r="KO65" s="7"/>
      <c r="KP65" s="7"/>
    </row>
    <row r="66" spans="1:302" s="6" customFormat="1" ht="26.45" customHeight="1" thickBot="1" x14ac:dyDescent="0.45">
      <c r="A66" s="17" t="s">
        <v>52</v>
      </c>
      <c r="B66" s="13" t="s">
        <v>218</v>
      </c>
      <c r="C66" s="16" t="s">
        <v>5</v>
      </c>
      <c r="D66" s="16" t="s">
        <v>2</v>
      </c>
      <c r="E66" s="16"/>
      <c r="F66" s="13" t="s">
        <v>13</v>
      </c>
      <c r="G66" s="18" t="s">
        <v>1</v>
      </c>
      <c r="H66" s="14" t="s">
        <v>4</v>
      </c>
      <c r="I66" s="13">
        <v>0</v>
      </c>
      <c r="J66" s="13">
        <v>5</v>
      </c>
      <c r="K66" s="12">
        <f>I66/J66</f>
        <v>0</v>
      </c>
      <c r="L66" s="5"/>
      <c r="M66" s="29" t="s">
        <v>51</v>
      </c>
      <c r="N66" s="26" t="s">
        <v>217</v>
      </c>
      <c r="O66" s="28" t="s">
        <v>5</v>
      </c>
      <c r="P66" s="28" t="s">
        <v>2</v>
      </c>
      <c r="Q66" s="28"/>
      <c r="R66" s="27" t="s">
        <v>21</v>
      </c>
      <c r="S66" s="26" t="s">
        <v>1</v>
      </c>
      <c r="T66" s="27" t="s">
        <v>0</v>
      </c>
      <c r="U66" s="26">
        <v>3</v>
      </c>
      <c r="V66" s="26">
        <v>2</v>
      </c>
      <c r="W66" s="36">
        <v>1.5</v>
      </c>
      <c r="X66" s="14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/>
      <c r="II66" s="7"/>
      <c r="IJ66" s="7"/>
      <c r="IK66" s="7"/>
      <c r="IL66" s="7"/>
      <c r="IM66" s="7"/>
      <c r="IN66" s="7"/>
      <c r="IO66" s="7"/>
      <c r="IP66" s="7"/>
      <c r="IQ66" s="7"/>
      <c r="IR66" s="7"/>
      <c r="IS66" s="7"/>
      <c r="IT66" s="7"/>
      <c r="IU66" s="7"/>
      <c r="IV66" s="7"/>
      <c r="IW66" s="7"/>
      <c r="IX66" s="7"/>
      <c r="IY66" s="7"/>
      <c r="IZ66" s="7"/>
      <c r="JA66" s="7"/>
      <c r="JB66" s="7"/>
      <c r="JC66" s="7"/>
      <c r="JD66" s="7"/>
      <c r="JE66" s="7"/>
      <c r="JF66" s="7"/>
      <c r="JG66" s="7"/>
      <c r="JH66" s="7"/>
      <c r="JI66" s="7"/>
      <c r="JJ66" s="7"/>
      <c r="JK66" s="7"/>
      <c r="JL66" s="7"/>
      <c r="JM66" s="7"/>
      <c r="JN66" s="7"/>
      <c r="JO66" s="7"/>
      <c r="JP66" s="7"/>
      <c r="JQ66" s="7"/>
      <c r="JR66" s="7"/>
      <c r="JS66" s="7"/>
      <c r="JT66" s="7"/>
      <c r="JU66" s="7"/>
      <c r="JV66" s="7"/>
      <c r="JW66" s="7"/>
      <c r="JX66" s="7"/>
      <c r="JY66" s="7"/>
      <c r="JZ66" s="7"/>
      <c r="KA66" s="7"/>
      <c r="KB66" s="7"/>
      <c r="KC66" s="7"/>
      <c r="KD66" s="7"/>
      <c r="KE66" s="7"/>
      <c r="KF66" s="7"/>
      <c r="KG66" s="7"/>
      <c r="KH66" s="7"/>
      <c r="KI66" s="7"/>
      <c r="KJ66" s="7"/>
      <c r="KK66" s="7"/>
      <c r="KL66" s="7"/>
      <c r="KM66" s="7"/>
      <c r="KN66" s="7"/>
      <c r="KO66" s="7"/>
      <c r="KP66" s="7"/>
    </row>
    <row r="67" spans="1:302" s="6" customFormat="1" ht="26.45" customHeight="1" x14ac:dyDescent="0.4">
      <c r="A67" s="17" t="s">
        <v>50</v>
      </c>
      <c r="B67" s="13" t="s">
        <v>218</v>
      </c>
      <c r="C67" s="16" t="s">
        <v>5</v>
      </c>
      <c r="D67" s="16" t="s">
        <v>2</v>
      </c>
      <c r="E67" s="16"/>
      <c r="F67" s="13" t="s">
        <v>13</v>
      </c>
      <c r="G67" s="18" t="s">
        <v>1</v>
      </c>
      <c r="H67" s="14" t="s">
        <v>4</v>
      </c>
      <c r="I67" s="13">
        <v>0</v>
      </c>
      <c r="J67" s="13">
        <v>5</v>
      </c>
      <c r="K67" s="12">
        <f>I67/J67</f>
        <v>0</v>
      </c>
      <c r="L67" s="5"/>
      <c r="M67" s="24" t="s">
        <v>49</v>
      </c>
      <c r="N67" s="20" t="s">
        <v>218</v>
      </c>
      <c r="O67" s="23" t="s">
        <v>3</v>
      </c>
      <c r="P67" s="23" t="s">
        <v>2</v>
      </c>
      <c r="Q67" s="23"/>
      <c r="R67" s="21" t="s">
        <v>21</v>
      </c>
      <c r="S67" s="20" t="s">
        <v>1</v>
      </c>
      <c r="T67" s="21" t="s">
        <v>0</v>
      </c>
      <c r="U67" s="20">
        <v>2</v>
      </c>
      <c r="V67" s="20">
        <v>1</v>
      </c>
      <c r="W67" s="38">
        <f>U67/V67</f>
        <v>2</v>
      </c>
      <c r="X67" s="14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/>
      <c r="II67" s="7"/>
      <c r="IJ67" s="7"/>
      <c r="IK67" s="7"/>
      <c r="IL67" s="7"/>
      <c r="IM67" s="7"/>
      <c r="IN67" s="7"/>
      <c r="IO67" s="7"/>
      <c r="IP67" s="7"/>
      <c r="IQ67" s="7"/>
      <c r="IR67" s="7"/>
      <c r="IS67" s="7"/>
      <c r="IT67" s="7"/>
      <c r="IU67" s="7"/>
      <c r="IV67" s="7"/>
      <c r="IW67" s="7"/>
      <c r="IX67" s="7"/>
      <c r="IY67" s="7"/>
      <c r="IZ67" s="7"/>
      <c r="JA67" s="7"/>
      <c r="JB67" s="7"/>
      <c r="JC67" s="7"/>
      <c r="JD67" s="7"/>
      <c r="JE67" s="7"/>
      <c r="JF67" s="7"/>
      <c r="JG67" s="7"/>
      <c r="JH67" s="7"/>
      <c r="JI67" s="7"/>
      <c r="JJ67" s="7"/>
      <c r="JK67" s="7"/>
      <c r="JL67" s="7"/>
      <c r="JM67" s="7"/>
      <c r="JN67" s="7"/>
      <c r="JO67" s="7"/>
      <c r="JP67" s="7"/>
      <c r="JQ67" s="7"/>
      <c r="JR67" s="7"/>
      <c r="JS67" s="7"/>
      <c r="JT67" s="7"/>
      <c r="JU67" s="7"/>
      <c r="JV67" s="7"/>
      <c r="JW67" s="7"/>
      <c r="JX67" s="7"/>
      <c r="JY67" s="7"/>
      <c r="JZ67" s="7"/>
      <c r="KA67" s="7"/>
      <c r="KB67" s="7"/>
      <c r="KC67" s="7"/>
      <c r="KD67" s="7"/>
      <c r="KE67" s="7"/>
      <c r="KF67" s="7"/>
      <c r="KG67" s="7"/>
      <c r="KH67" s="7"/>
      <c r="KI67" s="7"/>
      <c r="KJ67" s="7"/>
      <c r="KK67" s="7"/>
      <c r="KL67" s="7"/>
      <c r="KM67" s="7"/>
      <c r="KN67" s="7"/>
      <c r="KO67" s="7"/>
      <c r="KP67" s="7"/>
    </row>
    <row r="68" spans="1:302" s="6" customFormat="1" ht="26.45" customHeight="1" thickBot="1" x14ac:dyDescent="0.4">
      <c r="A68" s="29" t="s">
        <v>48</v>
      </c>
      <c r="B68" s="13" t="s">
        <v>218</v>
      </c>
      <c r="C68" s="28" t="s">
        <v>5</v>
      </c>
      <c r="D68" s="28" t="s">
        <v>2</v>
      </c>
      <c r="E68" s="28"/>
      <c r="F68" s="26" t="s">
        <v>13</v>
      </c>
      <c r="G68" s="35" t="s">
        <v>1</v>
      </c>
      <c r="H68" s="27" t="s">
        <v>4</v>
      </c>
      <c r="I68" s="26">
        <v>2</v>
      </c>
      <c r="J68" s="26">
        <v>5</v>
      </c>
      <c r="K68" s="25">
        <f>I68/J68</f>
        <v>0.4</v>
      </c>
      <c r="L68" s="11"/>
      <c r="M68" s="17" t="s">
        <v>47</v>
      </c>
      <c r="N68" s="13" t="s">
        <v>218</v>
      </c>
      <c r="O68" s="16" t="s">
        <v>3</v>
      </c>
      <c r="P68" s="16" t="s">
        <v>2</v>
      </c>
      <c r="Q68" s="16"/>
      <c r="R68" s="14" t="s">
        <v>21</v>
      </c>
      <c r="S68" s="13" t="s">
        <v>1</v>
      </c>
      <c r="T68" s="14" t="s">
        <v>0</v>
      </c>
      <c r="U68" s="13">
        <v>1</v>
      </c>
      <c r="V68" s="13">
        <v>1</v>
      </c>
      <c r="W68" s="37">
        <f>U68/V68</f>
        <v>1</v>
      </c>
      <c r="X68" s="14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  <c r="IL68" s="7"/>
      <c r="IM68" s="7"/>
      <c r="IN68" s="7"/>
      <c r="IO68" s="7"/>
      <c r="IP68" s="7"/>
      <c r="IQ68" s="7"/>
      <c r="IR68" s="7"/>
      <c r="IS68" s="7"/>
      <c r="IT68" s="7"/>
      <c r="IU68" s="7"/>
      <c r="IV68" s="7"/>
      <c r="IW68" s="7"/>
      <c r="IX68" s="7"/>
      <c r="IY68" s="7"/>
      <c r="IZ68" s="7"/>
      <c r="JA68" s="7"/>
      <c r="JB68" s="7"/>
      <c r="JC68" s="7"/>
      <c r="JD68" s="7"/>
      <c r="JE68" s="7"/>
      <c r="JF68" s="7"/>
      <c r="JG68" s="7"/>
      <c r="JH68" s="7"/>
      <c r="JI68" s="7"/>
      <c r="JJ68" s="7"/>
      <c r="JK68" s="7"/>
      <c r="JL68" s="7"/>
      <c r="JM68" s="7"/>
      <c r="JN68" s="7"/>
      <c r="JO68" s="7"/>
      <c r="JP68" s="7"/>
      <c r="JQ68" s="7"/>
      <c r="JR68" s="7"/>
      <c r="JS68" s="7"/>
      <c r="JT68" s="7"/>
      <c r="JU68" s="7"/>
      <c r="JV68" s="7"/>
      <c r="JW68" s="7"/>
      <c r="JX68" s="7"/>
      <c r="JY68" s="7"/>
      <c r="JZ68" s="7"/>
      <c r="KA68" s="7"/>
      <c r="KB68" s="7"/>
      <c r="KC68" s="7"/>
      <c r="KD68" s="7"/>
      <c r="KE68" s="7"/>
      <c r="KF68" s="7"/>
      <c r="KG68" s="7"/>
      <c r="KH68" s="7"/>
      <c r="KI68" s="7"/>
      <c r="KJ68" s="7"/>
      <c r="KK68" s="7"/>
      <c r="KL68" s="7"/>
      <c r="KM68" s="7"/>
      <c r="KN68" s="7"/>
      <c r="KO68" s="7"/>
      <c r="KP68" s="7"/>
    </row>
    <row r="69" spans="1:302" s="6" customFormat="1" ht="26.45" customHeight="1" x14ac:dyDescent="0.35">
      <c r="A69" s="24" t="s">
        <v>46</v>
      </c>
      <c r="B69" s="20" t="s">
        <v>217</v>
      </c>
      <c r="C69" s="23" t="s">
        <v>3</v>
      </c>
      <c r="D69" s="23" t="s">
        <v>2</v>
      </c>
      <c r="E69" s="23"/>
      <c r="F69" s="20" t="s">
        <v>18</v>
      </c>
      <c r="G69" s="22" t="s">
        <v>1</v>
      </c>
      <c r="H69" s="21" t="s">
        <v>0</v>
      </c>
      <c r="I69" s="20">
        <v>0</v>
      </c>
      <c r="J69" s="20">
        <v>2</v>
      </c>
      <c r="K69" s="19">
        <v>0</v>
      </c>
      <c r="L69" s="10"/>
      <c r="M69" s="17" t="s">
        <v>45</v>
      </c>
      <c r="N69" s="13" t="s">
        <v>218</v>
      </c>
      <c r="O69" s="16" t="s">
        <v>3</v>
      </c>
      <c r="P69" s="16" t="s">
        <v>2</v>
      </c>
      <c r="Q69" s="16"/>
      <c r="R69" s="14" t="s">
        <v>21</v>
      </c>
      <c r="S69" s="13" t="s">
        <v>1</v>
      </c>
      <c r="T69" s="14" t="s">
        <v>0</v>
      </c>
      <c r="U69" s="13">
        <v>1</v>
      </c>
      <c r="V69" s="13">
        <v>5</v>
      </c>
      <c r="W69" s="37">
        <v>0.2</v>
      </c>
      <c r="X69" s="14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  <c r="IL69" s="7"/>
      <c r="IM69" s="7"/>
      <c r="IN69" s="7"/>
      <c r="IO69" s="7"/>
      <c r="IP69" s="7"/>
      <c r="IQ69" s="7"/>
      <c r="IR69" s="7"/>
      <c r="IS69" s="7"/>
      <c r="IT69" s="7"/>
      <c r="IU69" s="7"/>
      <c r="IV69" s="7"/>
      <c r="IW69" s="7"/>
      <c r="IX69" s="7"/>
      <c r="IY69" s="7"/>
      <c r="IZ69" s="7"/>
      <c r="JA69" s="7"/>
      <c r="JB69" s="7"/>
      <c r="JC69" s="7"/>
      <c r="JD69" s="7"/>
      <c r="JE69" s="7"/>
      <c r="JF69" s="7"/>
      <c r="JG69" s="7"/>
      <c r="JH69" s="7"/>
      <c r="JI69" s="7"/>
      <c r="JJ69" s="7"/>
      <c r="JK69" s="7"/>
      <c r="JL69" s="7"/>
      <c r="JM69" s="7"/>
      <c r="JN69" s="7"/>
      <c r="JO69" s="7"/>
      <c r="JP69" s="7"/>
      <c r="JQ69" s="7"/>
      <c r="JR69" s="7"/>
      <c r="JS69" s="7"/>
      <c r="JT69" s="7"/>
      <c r="JU69" s="7"/>
      <c r="JV69" s="7"/>
      <c r="JW69" s="7"/>
      <c r="JX69" s="7"/>
      <c r="JY69" s="7"/>
      <c r="JZ69" s="7"/>
      <c r="KA69" s="7"/>
      <c r="KB69" s="7"/>
      <c r="KC69" s="7"/>
      <c r="KD69" s="7"/>
      <c r="KE69" s="7"/>
      <c r="KF69" s="7"/>
      <c r="KG69" s="7"/>
      <c r="KH69" s="7"/>
      <c r="KI69" s="7"/>
      <c r="KJ69" s="7"/>
      <c r="KK69" s="7"/>
      <c r="KL69" s="7"/>
      <c r="KM69" s="7"/>
      <c r="KN69" s="7"/>
      <c r="KO69" s="7"/>
      <c r="KP69" s="7"/>
    </row>
    <row r="70" spans="1:302" s="6" customFormat="1" ht="26.45" customHeight="1" x14ac:dyDescent="0.4">
      <c r="A70" s="17" t="s">
        <v>44</v>
      </c>
      <c r="B70" s="13" t="s">
        <v>217</v>
      </c>
      <c r="C70" s="16" t="s">
        <v>3</v>
      </c>
      <c r="D70" s="16" t="s">
        <v>2</v>
      </c>
      <c r="E70" s="16"/>
      <c r="F70" s="13" t="s">
        <v>18</v>
      </c>
      <c r="G70" s="18" t="s">
        <v>1</v>
      </c>
      <c r="H70" s="14" t="s">
        <v>0</v>
      </c>
      <c r="I70" s="13">
        <v>0</v>
      </c>
      <c r="J70" s="13">
        <v>2</v>
      </c>
      <c r="K70" s="12">
        <v>0</v>
      </c>
      <c r="L70" s="5"/>
      <c r="M70" s="17" t="s">
        <v>43</v>
      </c>
      <c r="N70" s="13" t="s">
        <v>218</v>
      </c>
      <c r="O70" s="16" t="s">
        <v>3</v>
      </c>
      <c r="P70" s="16" t="s">
        <v>2</v>
      </c>
      <c r="Q70" s="16"/>
      <c r="R70" s="14" t="s">
        <v>21</v>
      </c>
      <c r="S70" s="13" t="s">
        <v>1</v>
      </c>
      <c r="T70" s="14" t="s">
        <v>0</v>
      </c>
      <c r="U70" s="13">
        <v>1</v>
      </c>
      <c r="V70" s="13">
        <v>5</v>
      </c>
      <c r="W70" s="37">
        <v>0.2</v>
      </c>
      <c r="X70" s="14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  <c r="IL70" s="7"/>
      <c r="IM70" s="7"/>
      <c r="IN70" s="7"/>
      <c r="IO70" s="7"/>
      <c r="IP70" s="7"/>
      <c r="IQ70" s="7"/>
      <c r="IR70" s="7"/>
      <c r="IS70" s="7"/>
      <c r="IT70" s="7"/>
      <c r="IU70" s="7"/>
      <c r="IV70" s="7"/>
      <c r="IW70" s="7"/>
      <c r="IX70" s="7"/>
      <c r="IY70" s="7"/>
      <c r="IZ70" s="7"/>
      <c r="JA70" s="7"/>
      <c r="JB70" s="7"/>
      <c r="JC70" s="7"/>
      <c r="JD70" s="7"/>
      <c r="JE70" s="7"/>
      <c r="JF70" s="7"/>
      <c r="JG70" s="7"/>
      <c r="JH70" s="7"/>
      <c r="JI70" s="7"/>
      <c r="JJ70" s="7"/>
      <c r="JK70" s="7"/>
      <c r="JL70" s="7"/>
      <c r="JM70" s="7"/>
      <c r="JN70" s="7"/>
      <c r="JO70" s="7"/>
      <c r="JP70" s="7"/>
      <c r="JQ70" s="7"/>
      <c r="JR70" s="7"/>
      <c r="JS70" s="7"/>
      <c r="JT70" s="7"/>
      <c r="JU70" s="7"/>
      <c r="JV70" s="7"/>
      <c r="JW70" s="7"/>
      <c r="JX70" s="7"/>
      <c r="JY70" s="7"/>
      <c r="JZ70" s="7"/>
      <c r="KA70" s="7"/>
      <c r="KB70" s="7"/>
      <c r="KC70" s="7"/>
      <c r="KD70" s="7"/>
      <c r="KE70" s="7"/>
      <c r="KF70" s="7"/>
      <c r="KG70" s="7"/>
      <c r="KH70" s="7"/>
      <c r="KI70" s="7"/>
      <c r="KJ70" s="7"/>
      <c r="KK70" s="7"/>
      <c r="KL70" s="7"/>
      <c r="KM70" s="7"/>
      <c r="KN70" s="7"/>
      <c r="KO70" s="7"/>
      <c r="KP70" s="7"/>
    </row>
    <row r="71" spans="1:302" s="6" customFormat="1" ht="26.45" customHeight="1" x14ac:dyDescent="0.4">
      <c r="A71" s="17" t="s">
        <v>42</v>
      </c>
      <c r="B71" s="13" t="s">
        <v>217</v>
      </c>
      <c r="C71" s="16" t="s">
        <v>3</v>
      </c>
      <c r="D71" s="16" t="s">
        <v>2</v>
      </c>
      <c r="E71" s="16"/>
      <c r="F71" s="13" t="s">
        <v>18</v>
      </c>
      <c r="G71" s="18" t="s">
        <v>1</v>
      </c>
      <c r="H71" s="14" t="s">
        <v>0</v>
      </c>
      <c r="I71" s="13">
        <v>0</v>
      </c>
      <c r="J71" s="13">
        <v>2</v>
      </c>
      <c r="K71" s="12">
        <v>0</v>
      </c>
      <c r="L71" s="5"/>
      <c r="M71" s="17" t="s">
        <v>38</v>
      </c>
      <c r="N71" s="13" t="s">
        <v>218</v>
      </c>
      <c r="O71" s="16" t="s">
        <v>5</v>
      </c>
      <c r="P71" s="16" t="s">
        <v>2</v>
      </c>
      <c r="Q71" s="16"/>
      <c r="R71" s="14" t="s">
        <v>21</v>
      </c>
      <c r="S71" s="13" t="s">
        <v>1</v>
      </c>
      <c r="T71" s="14" t="s">
        <v>0</v>
      </c>
      <c r="U71" s="13">
        <v>1</v>
      </c>
      <c r="V71" s="13">
        <v>4</v>
      </c>
      <c r="W71" s="37">
        <v>0.25</v>
      </c>
      <c r="X71" s="14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  <c r="IL71" s="7"/>
      <c r="IM71" s="7"/>
      <c r="IN71" s="7"/>
      <c r="IO71" s="7"/>
      <c r="IP71" s="7"/>
      <c r="IQ71" s="7"/>
      <c r="IR71" s="7"/>
      <c r="IS71" s="7"/>
      <c r="IT71" s="7"/>
      <c r="IU71" s="7"/>
      <c r="IV71" s="7"/>
      <c r="IW71" s="7"/>
      <c r="IX71" s="7"/>
      <c r="IY71" s="7"/>
      <c r="IZ71" s="7"/>
      <c r="JA71" s="7"/>
      <c r="JB71" s="7"/>
      <c r="JC71" s="7"/>
      <c r="JD71" s="7"/>
      <c r="JE71" s="7"/>
      <c r="JF71" s="7"/>
      <c r="JG71" s="7"/>
      <c r="JH71" s="7"/>
      <c r="JI71" s="7"/>
      <c r="JJ71" s="7"/>
      <c r="JK71" s="7"/>
      <c r="JL71" s="7"/>
      <c r="JM71" s="7"/>
      <c r="JN71" s="7"/>
      <c r="JO71" s="7"/>
      <c r="JP71" s="7"/>
      <c r="JQ71" s="7"/>
      <c r="JR71" s="7"/>
      <c r="JS71" s="7"/>
      <c r="JT71" s="7"/>
      <c r="JU71" s="7"/>
      <c r="JV71" s="7"/>
      <c r="JW71" s="7"/>
      <c r="JX71" s="7"/>
      <c r="JY71" s="7"/>
      <c r="JZ71" s="7"/>
      <c r="KA71" s="7"/>
      <c r="KB71" s="7"/>
      <c r="KC71" s="7"/>
      <c r="KD71" s="7"/>
      <c r="KE71" s="7"/>
      <c r="KF71" s="7"/>
      <c r="KG71" s="7"/>
      <c r="KH71" s="7"/>
      <c r="KI71" s="7"/>
      <c r="KJ71" s="7"/>
      <c r="KK71" s="7"/>
      <c r="KL71" s="7"/>
      <c r="KM71" s="7"/>
      <c r="KN71" s="7"/>
      <c r="KO71" s="7"/>
      <c r="KP71" s="7"/>
    </row>
    <row r="72" spans="1:302" s="6" customFormat="1" ht="26.45" customHeight="1" x14ac:dyDescent="0.4">
      <c r="A72" s="17" t="s">
        <v>41</v>
      </c>
      <c r="B72" s="13" t="s">
        <v>217</v>
      </c>
      <c r="C72" s="16" t="s">
        <v>3</v>
      </c>
      <c r="D72" s="16" t="s">
        <v>2</v>
      </c>
      <c r="E72" s="16"/>
      <c r="F72" s="13" t="s">
        <v>18</v>
      </c>
      <c r="G72" s="18" t="s">
        <v>1</v>
      </c>
      <c r="H72" s="14" t="s">
        <v>0</v>
      </c>
      <c r="I72" s="13">
        <v>2</v>
      </c>
      <c r="J72" s="13">
        <v>2</v>
      </c>
      <c r="K72" s="12">
        <v>1</v>
      </c>
      <c r="L72" s="5"/>
      <c r="M72" s="17" t="s">
        <v>36</v>
      </c>
      <c r="N72" s="13" t="s">
        <v>218</v>
      </c>
      <c r="O72" s="16" t="s">
        <v>5</v>
      </c>
      <c r="P72" s="16" t="s">
        <v>2</v>
      </c>
      <c r="Q72" s="16"/>
      <c r="R72" s="14" t="s">
        <v>21</v>
      </c>
      <c r="S72" s="13" t="s">
        <v>1</v>
      </c>
      <c r="T72" s="14" t="s">
        <v>0</v>
      </c>
      <c r="U72" s="13">
        <v>2</v>
      </c>
      <c r="V72" s="13">
        <v>4</v>
      </c>
      <c r="W72" s="37">
        <v>0.5</v>
      </c>
      <c r="X72" s="14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  <c r="IL72" s="7"/>
      <c r="IM72" s="7"/>
      <c r="IN72" s="7"/>
      <c r="IO72" s="7"/>
      <c r="IP72" s="7"/>
      <c r="IQ72" s="7"/>
      <c r="IR72" s="7"/>
      <c r="IS72" s="7"/>
      <c r="IT72" s="7"/>
      <c r="IU72" s="7"/>
      <c r="IV72" s="7"/>
      <c r="IW72" s="7"/>
      <c r="IX72" s="7"/>
      <c r="IY72" s="7"/>
      <c r="IZ72" s="7"/>
      <c r="JA72" s="7"/>
      <c r="JB72" s="7"/>
      <c r="JC72" s="7"/>
      <c r="JD72" s="7"/>
      <c r="JE72" s="7"/>
      <c r="JF72" s="7"/>
      <c r="JG72" s="7"/>
      <c r="JH72" s="7"/>
      <c r="JI72" s="7"/>
      <c r="JJ72" s="7"/>
      <c r="JK72" s="7"/>
      <c r="JL72" s="7"/>
      <c r="JM72" s="7"/>
      <c r="JN72" s="7"/>
      <c r="JO72" s="7"/>
      <c r="JP72" s="7"/>
      <c r="JQ72" s="7"/>
      <c r="JR72" s="7"/>
      <c r="JS72" s="7"/>
      <c r="JT72" s="7"/>
      <c r="JU72" s="7"/>
      <c r="JV72" s="7"/>
      <c r="JW72" s="7"/>
      <c r="JX72" s="7"/>
      <c r="JY72" s="7"/>
      <c r="JZ72" s="7"/>
      <c r="KA72" s="7"/>
      <c r="KB72" s="7"/>
      <c r="KC72" s="7"/>
      <c r="KD72" s="7"/>
      <c r="KE72" s="7"/>
      <c r="KF72" s="7"/>
      <c r="KG72" s="7"/>
      <c r="KH72" s="7"/>
      <c r="KI72" s="7"/>
      <c r="KJ72" s="7"/>
      <c r="KK72" s="7"/>
      <c r="KL72" s="7"/>
      <c r="KM72" s="7"/>
      <c r="KN72" s="7"/>
      <c r="KO72" s="7"/>
      <c r="KP72" s="7"/>
    </row>
    <row r="73" spans="1:302" s="6" customFormat="1" ht="26.45" customHeight="1" x14ac:dyDescent="0.4">
      <c r="A73" s="17" t="s">
        <v>40</v>
      </c>
      <c r="B73" s="13" t="s">
        <v>217</v>
      </c>
      <c r="C73" s="16" t="s">
        <v>5</v>
      </c>
      <c r="D73" s="16" t="s">
        <v>2</v>
      </c>
      <c r="E73" s="16"/>
      <c r="F73" s="13" t="s">
        <v>18</v>
      </c>
      <c r="G73" s="18" t="s">
        <v>1</v>
      </c>
      <c r="H73" s="14" t="s">
        <v>0</v>
      </c>
      <c r="I73" s="13">
        <v>0</v>
      </c>
      <c r="J73" s="13">
        <v>2</v>
      </c>
      <c r="K73" s="12">
        <v>0</v>
      </c>
      <c r="L73" s="5"/>
      <c r="M73" s="17" t="s">
        <v>34</v>
      </c>
      <c r="N73" s="13" t="s">
        <v>218</v>
      </c>
      <c r="O73" s="16" t="s">
        <v>5</v>
      </c>
      <c r="P73" s="16" t="s">
        <v>2</v>
      </c>
      <c r="Q73" s="16"/>
      <c r="R73" s="14" t="s">
        <v>21</v>
      </c>
      <c r="S73" s="13" t="s">
        <v>1</v>
      </c>
      <c r="T73" s="14" t="s">
        <v>0</v>
      </c>
      <c r="U73" s="13">
        <v>2</v>
      </c>
      <c r="V73" s="13">
        <v>4</v>
      </c>
      <c r="W73" s="37">
        <v>0.5</v>
      </c>
      <c r="X73" s="14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  <c r="IL73" s="7"/>
      <c r="IM73" s="7"/>
      <c r="IN73" s="7"/>
      <c r="IO73" s="7"/>
      <c r="IP73" s="7"/>
      <c r="IQ73" s="7"/>
      <c r="IR73" s="7"/>
      <c r="IS73" s="7"/>
      <c r="IT73" s="7"/>
      <c r="IU73" s="7"/>
      <c r="IV73" s="7"/>
      <c r="IW73" s="7"/>
      <c r="IX73" s="7"/>
      <c r="IY73" s="7"/>
      <c r="IZ73" s="7"/>
      <c r="JA73" s="7"/>
      <c r="JB73" s="7"/>
      <c r="JC73" s="7"/>
      <c r="JD73" s="7"/>
      <c r="JE73" s="7"/>
      <c r="JF73" s="7"/>
      <c r="JG73" s="7"/>
      <c r="JH73" s="7"/>
      <c r="JI73" s="7"/>
      <c r="JJ73" s="7"/>
      <c r="JK73" s="7"/>
      <c r="JL73" s="7"/>
      <c r="JM73" s="7"/>
      <c r="JN73" s="7"/>
      <c r="JO73" s="7"/>
      <c r="JP73" s="7"/>
      <c r="JQ73" s="7"/>
      <c r="JR73" s="7"/>
      <c r="JS73" s="7"/>
      <c r="JT73" s="7"/>
      <c r="JU73" s="7"/>
      <c r="JV73" s="7"/>
      <c r="JW73" s="7"/>
      <c r="JX73" s="7"/>
      <c r="JY73" s="7"/>
      <c r="JZ73" s="7"/>
      <c r="KA73" s="7"/>
      <c r="KB73" s="7"/>
      <c r="KC73" s="7"/>
      <c r="KD73" s="7"/>
      <c r="KE73" s="7"/>
      <c r="KF73" s="7"/>
      <c r="KG73" s="7"/>
      <c r="KH73" s="7"/>
      <c r="KI73" s="7"/>
      <c r="KJ73" s="7"/>
      <c r="KK73" s="7"/>
      <c r="KL73" s="7"/>
      <c r="KM73" s="7"/>
      <c r="KN73" s="7"/>
      <c r="KO73" s="7"/>
      <c r="KP73" s="7"/>
    </row>
    <row r="74" spans="1:302" s="6" customFormat="1" ht="26.45" customHeight="1" x14ac:dyDescent="0.35">
      <c r="A74" s="17" t="s">
        <v>39</v>
      </c>
      <c r="B74" s="13" t="s">
        <v>217</v>
      </c>
      <c r="C74" s="16" t="s">
        <v>5</v>
      </c>
      <c r="D74" s="16" t="s">
        <v>2</v>
      </c>
      <c r="E74" s="16"/>
      <c r="F74" s="13" t="s">
        <v>18</v>
      </c>
      <c r="G74" s="18" t="s">
        <v>1</v>
      </c>
      <c r="H74" s="14" t="s">
        <v>0</v>
      </c>
      <c r="I74" s="13">
        <v>0</v>
      </c>
      <c r="J74" s="13">
        <v>2</v>
      </c>
      <c r="K74" s="12">
        <v>0</v>
      </c>
      <c r="L74" s="11"/>
      <c r="M74" s="17" t="s">
        <v>38</v>
      </c>
      <c r="N74" s="13" t="s">
        <v>218</v>
      </c>
      <c r="O74" s="16" t="s">
        <v>5</v>
      </c>
      <c r="P74" s="16" t="s">
        <v>2</v>
      </c>
      <c r="Q74" s="16"/>
      <c r="R74" s="14" t="s">
        <v>21</v>
      </c>
      <c r="S74" s="13" t="s">
        <v>1</v>
      </c>
      <c r="T74" s="14" t="s">
        <v>0</v>
      </c>
      <c r="U74" s="13">
        <v>1</v>
      </c>
      <c r="V74" s="13">
        <v>4</v>
      </c>
      <c r="W74" s="37">
        <v>0.25</v>
      </c>
      <c r="X74" s="14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  <c r="IQ74" s="7"/>
      <c r="IR74" s="7"/>
      <c r="IS74" s="7"/>
      <c r="IT74" s="7"/>
      <c r="IU74" s="7"/>
      <c r="IV74" s="7"/>
      <c r="IW74" s="7"/>
      <c r="IX74" s="7"/>
      <c r="IY74" s="7"/>
      <c r="IZ74" s="7"/>
      <c r="JA74" s="7"/>
      <c r="JB74" s="7"/>
      <c r="JC74" s="7"/>
      <c r="JD74" s="7"/>
      <c r="JE74" s="7"/>
      <c r="JF74" s="7"/>
      <c r="JG74" s="7"/>
      <c r="JH74" s="7"/>
      <c r="JI74" s="7"/>
      <c r="JJ74" s="7"/>
      <c r="JK74" s="7"/>
      <c r="JL74" s="7"/>
      <c r="JM74" s="7"/>
      <c r="JN74" s="7"/>
      <c r="JO74" s="7"/>
      <c r="JP74" s="7"/>
      <c r="JQ74" s="7"/>
      <c r="JR74" s="7"/>
      <c r="JS74" s="7"/>
      <c r="JT74" s="7"/>
      <c r="JU74" s="7"/>
      <c r="JV74" s="7"/>
      <c r="JW74" s="7"/>
      <c r="JX74" s="7"/>
      <c r="JY74" s="7"/>
      <c r="JZ74" s="7"/>
      <c r="KA74" s="7"/>
      <c r="KB74" s="7"/>
      <c r="KC74" s="7"/>
      <c r="KD74" s="7"/>
      <c r="KE74" s="7"/>
      <c r="KF74" s="7"/>
      <c r="KG74" s="7"/>
      <c r="KH74" s="7"/>
      <c r="KI74" s="7"/>
      <c r="KJ74" s="7"/>
      <c r="KK74" s="7"/>
      <c r="KL74" s="7"/>
      <c r="KM74" s="7"/>
      <c r="KN74" s="7"/>
      <c r="KO74" s="7"/>
      <c r="KP74" s="7"/>
    </row>
    <row r="75" spans="1:302" s="6" customFormat="1" ht="26.45" customHeight="1" thickBot="1" x14ac:dyDescent="0.4">
      <c r="A75" s="17" t="s">
        <v>37</v>
      </c>
      <c r="B75" s="13" t="s">
        <v>217</v>
      </c>
      <c r="C75" s="16" t="s">
        <v>5</v>
      </c>
      <c r="D75" s="16" t="s">
        <v>2</v>
      </c>
      <c r="E75" s="16"/>
      <c r="F75" s="13" t="s">
        <v>18</v>
      </c>
      <c r="G75" s="18" t="s">
        <v>1</v>
      </c>
      <c r="H75" s="14" t="s">
        <v>0</v>
      </c>
      <c r="I75" s="13">
        <v>0</v>
      </c>
      <c r="J75" s="13">
        <v>2</v>
      </c>
      <c r="K75" s="12">
        <v>0</v>
      </c>
      <c r="L75" s="10"/>
      <c r="M75" s="17" t="s">
        <v>36</v>
      </c>
      <c r="N75" s="13" t="s">
        <v>218</v>
      </c>
      <c r="O75" s="16" t="s">
        <v>5</v>
      </c>
      <c r="P75" s="16" t="s">
        <v>2</v>
      </c>
      <c r="Q75" s="16"/>
      <c r="R75" s="14" t="s">
        <v>21</v>
      </c>
      <c r="S75" s="13" t="s">
        <v>1</v>
      </c>
      <c r="T75" s="14" t="s">
        <v>0</v>
      </c>
      <c r="U75" s="13">
        <v>1</v>
      </c>
      <c r="V75" s="13">
        <v>4</v>
      </c>
      <c r="W75" s="37">
        <v>0.25</v>
      </c>
      <c r="X75" s="14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  <c r="IL75" s="7"/>
      <c r="IM75" s="7"/>
      <c r="IN75" s="7"/>
      <c r="IO75" s="7"/>
      <c r="IP75" s="7"/>
      <c r="IQ75" s="7"/>
      <c r="IR75" s="7"/>
      <c r="IS75" s="7"/>
      <c r="IT75" s="7"/>
      <c r="IU75" s="7"/>
      <c r="IV75" s="7"/>
      <c r="IW75" s="7"/>
      <c r="IX75" s="7"/>
      <c r="IY75" s="7"/>
      <c r="IZ75" s="7"/>
      <c r="JA75" s="7"/>
      <c r="JB75" s="7"/>
      <c r="JC75" s="7"/>
      <c r="JD75" s="7"/>
      <c r="JE75" s="7"/>
      <c r="JF75" s="7"/>
      <c r="JG75" s="7"/>
      <c r="JH75" s="7"/>
      <c r="JI75" s="7"/>
      <c r="JJ75" s="7"/>
      <c r="JK75" s="7"/>
      <c r="JL75" s="7"/>
      <c r="JM75" s="7"/>
      <c r="JN75" s="7"/>
      <c r="JO75" s="7"/>
      <c r="JP75" s="7"/>
      <c r="JQ75" s="7"/>
      <c r="JR75" s="7"/>
      <c r="JS75" s="7"/>
      <c r="JT75" s="7"/>
      <c r="JU75" s="7"/>
      <c r="JV75" s="7"/>
      <c r="JW75" s="7"/>
      <c r="JX75" s="7"/>
      <c r="JY75" s="7"/>
      <c r="JZ75" s="7"/>
      <c r="KA75" s="7"/>
      <c r="KB75" s="7"/>
      <c r="KC75" s="7"/>
      <c r="KD75" s="7"/>
      <c r="KE75" s="7"/>
      <c r="KF75" s="7"/>
      <c r="KG75" s="7"/>
      <c r="KH75" s="7"/>
      <c r="KI75" s="7"/>
      <c r="KJ75" s="7"/>
      <c r="KK75" s="7"/>
      <c r="KL75" s="7"/>
      <c r="KM75" s="7"/>
      <c r="KN75" s="7"/>
      <c r="KO75" s="7"/>
      <c r="KP75" s="7"/>
    </row>
    <row r="76" spans="1:302" s="6" customFormat="1" ht="26.45" customHeight="1" thickBot="1" x14ac:dyDescent="0.45">
      <c r="A76" s="24" t="s">
        <v>35</v>
      </c>
      <c r="B76" s="20" t="s">
        <v>218</v>
      </c>
      <c r="C76" s="23" t="s">
        <v>5</v>
      </c>
      <c r="D76" s="23" t="s">
        <v>8</v>
      </c>
      <c r="E76" s="23" t="s">
        <v>7</v>
      </c>
      <c r="F76" s="20" t="s">
        <v>13</v>
      </c>
      <c r="G76" s="22" t="s">
        <v>1</v>
      </c>
      <c r="H76" s="21" t="s">
        <v>0</v>
      </c>
      <c r="I76" s="20">
        <v>1</v>
      </c>
      <c r="J76" s="20">
        <v>5</v>
      </c>
      <c r="K76" s="19">
        <f>I76/J76</f>
        <v>0.2</v>
      </c>
      <c r="L76" s="5"/>
      <c r="M76" s="17" t="s">
        <v>34</v>
      </c>
      <c r="N76" s="13" t="s">
        <v>218</v>
      </c>
      <c r="O76" s="16" t="s">
        <v>5</v>
      </c>
      <c r="P76" s="16" t="s">
        <v>2</v>
      </c>
      <c r="Q76" s="16"/>
      <c r="R76" s="14" t="s">
        <v>21</v>
      </c>
      <c r="S76" s="13" t="s">
        <v>1</v>
      </c>
      <c r="T76" s="14" t="s">
        <v>0</v>
      </c>
      <c r="U76" s="13">
        <v>2</v>
      </c>
      <c r="V76" s="13">
        <v>4</v>
      </c>
      <c r="W76" s="37">
        <v>0.5</v>
      </c>
      <c r="X76" s="14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/>
      <c r="II76" s="7"/>
      <c r="IJ76" s="7"/>
      <c r="IK76" s="7"/>
      <c r="IL76" s="7"/>
      <c r="IM76" s="7"/>
      <c r="IN76" s="7"/>
      <c r="IO76" s="7"/>
      <c r="IP76" s="7"/>
      <c r="IQ76" s="7"/>
      <c r="IR76" s="7"/>
      <c r="IS76" s="7"/>
      <c r="IT76" s="7"/>
      <c r="IU76" s="7"/>
      <c r="IV76" s="7"/>
      <c r="IW76" s="7"/>
      <c r="IX76" s="7"/>
      <c r="IY76" s="7"/>
      <c r="IZ76" s="7"/>
      <c r="JA76" s="7"/>
      <c r="JB76" s="7"/>
      <c r="JC76" s="7"/>
      <c r="JD76" s="7"/>
      <c r="JE76" s="7"/>
      <c r="JF76" s="7"/>
      <c r="JG76" s="7"/>
      <c r="JH76" s="7"/>
      <c r="JI76" s="7"/>
      <c r="JJ76" s="7"/>
      <c r="JK76" s="7"/>
      <c r="JL76" s="7"/>
      <c r="JM76" s="7"/>
      <c r="JN76" s="7"/>
      <c r="JO76" s="7"/>
      <c r="JP76" s="7"/>
      <c r="JQ76" s="7"/>
      <c r="JR76" s="7"/>
      <c r="JS76" s="7"/>
      <c r="JT76" s="7"/>
      <c r="JU76" s="7"/>
      <c r="JV76" s="7"/>
      <c r="JW76" s="7"/>
      <c r="JX76" s="7"/>
      <c r="JY76" s="7"/>
      <c r="JZ76" s="7"/>
      <c r="KA76" s="7"/>
      <c r="KB76" s="7"/>
      <c r="KC76" s="7"/>
      <c r="KD76" s="7"/>
      <c r="KE76" s="7"/>
      <c r="KF76" s="7"/>
      <c r="KG76" s="7"/>
      <c r="KH76" s="7"/>
      <c r="KI76" s="7"/>
      <c r="KJ76" s="7"/>
      <c r="KK76" s="7"/>
      <c r="KL76" s="7"/>
      <c r="KM76" s="7"/>
      <c r="KN76" s="7"/>
      <c r="KO76" s="7"/>
      <c r="KP76" s="7"/>
    </row>
    <row r="77" spans="1:302" s="6" customFormat="1" ht="26.45" customHeight="1" x14ac:dyDescent="0.4">
      <c r="A77" s="17" t="s">
        <v>33</v>
      </c>
      <c r="B77" s="13" t="s">
        <v>218</v>
      </c>
      <c r="C77" s="16" t="s">
        <v>5</v>
      </c>
      <c r="D77" s="16" t="s">
        <v>8</v>
      </c>
      <c r="E77" s="16" t="s">
        <v>7</v>
      </c>
      <c r="F77" s="13" t="s">
        <v>13</v>
      </c>
      <c r="G77" s="18" t="s">
        <v>1</v>
      </c>
      <c r="H77" s="14" t="s">
        <v>0</v>
      </c>
      <c r="I77" s="13">
        <v>1</v>
      </c>
      <c r="J77" s="13">
        <v>2</v>
      </c>
      <c r="K77" s="12">
        <f>I77/J77</f>
        <v>0.5</v>
      </c>
      <c r="L77" s="5"/>
      <c r="M77" s="24" t="s">
        <v>32</v>
      </c>
      <c r="N77" s="20" t="s">
        <v>217</v>
      </c>
      <c r="O77" s="23" t="s">
        <v>5</v>
      </c>
      <c r="P77" s="23" t="s">
        <v>2</v>
      </c>
      <c r="Q77" s="23"/>
      <c r="R77" s="21" t="s">
        <v>21</v>
      </c>
      <c r="S77" s="39" t="s">
        <v>11</v>
      </c>
      <c r="T77" s="21" t="s">
        <v>4</v>
      </c>
      <c r="U77" s="20">
        <v>1</v>
      </c>
      <c r="V77" s="20">
        <v>5</v>
      </c>
      <c r="W77" s="38">
        <v>0.2</v>
      </c>
      <c r="X77" s="7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/>
      <c r="II77" s="7"/>
      <c r="IJ77" s="7"/>
      <c r="IK77" s="7"/>
      <c r="IL77" s="7"/>
      <c r="IM77" s="7"/>
      <c r="IN77" s="7"/>
      <c r="IO77" s="7"/>
      <c r="IP77" s="7"/>
      <c r="IQ77" s="7"/>
      <c r="IR77" s="7"/>
      <c r="IS77" s="7"/>
      <c r="IT77" s="7"/>
      <c r="IU77" s="7"/>
      <c r="IV77" s="7"/>
      <c r="IW77" s="7"/>
      <c r="IX77" s="7"/>
      <c r="IY77" s="7"/>
      <c r="IZ77" s="7"/>
      <c r="JA77" s="7"/>
      <c r="JB77" s="7"/>
      <c r="JC77" s="7"/>
      <c r="JD77" s="7"/>
      <c r="JE77" s="7"/>
      <c r="JF77" s="7"/>
      <c r="JG77" s="7"/>
      <c r="JH77" s="7"/>
      <c r="JI77" s="7"/>
      <c r="JJ77" s="7"/>
      <c r="JK77" s="7"/>
      <c r="JL77" s="7"/>
      <c r="JM77" s="7"/>
      <c r="JN77" s="7"/>
      <c r="JO77" s="7"/>
      <c r="JP77" s="7"/>
      <c r="JQ77" s="7"/>
      <c r="JR77" s="7"/>
      <c r="JS77" s="7"/>
      <c r="JT77" s="7"/>
      <c r="JU77" s="7"/>
      <c r="JV77" s="7"/>
      <c r="JW77" s="7"/>
      <c r="JX77" s="7"/>
      <c r="JY77" s="7"/>
      <c r="JZ77" s="7"/>
      <c r="KA77" s="7"/>
      <c r="KB77" s="7"/>
      <c r="KC77" s="7"/>
      <c r="KD77" s="7"/>
      <c r="KE77" s="7"/>
      <c r="KF77" s="7"/>
      <c r="KG77" s="7"/>
      <c r="KH77" s="7"/>
      <c r="KI77" s="7"/>
      <c r="KJ77" s="7"/>
      <c r="KK77" s="7"/>
      <c r="KL77" s="7"/>
      <c r="KM77" s="7"/>
      <c r="KN77" s="7"/>
      <c r="KO77" s="7"/>
      <c r="KP77" s="7"/>
    </row>
    <row r="78" spans="1:302" s="6" customFormat="1" ht="26.45" customHeight="1" x14ac:dyDescent="0.4">
      <c r="A78" s="17" t="s">
        <v>31</v>
      </c>
      <c r="B78" s="13" t="s">
        <v>218</v>
      </c>
      <c r="C78" s="16" t="s">
        <v>5</v>
      </c>
      <c r="D78" s="16" t="s">
        <v>2</v>
      </c>
      <c r="E78" s="16"/>
      <c r="F78" s="13" t="s">
        <v>13</v>
      </c>
      <c r="G78" s="18" t="s">
        <v>1</v>
      </c>
      <c r="H78" s="14" t="s">
        <v>0</v>
      </c>
      <c r="I78" s="13">
        <v>0</v>
      </c>
      <c r="J78" s="13">
        <v>4</v>
      </c>
      <c r="K78" s="12">
        <v>0</v>
      </c>
      <c r="L78" s="5"/>
      <c r="M78" s="17" t="s">
        <v>30</v>
      </c>
      <c r="N78" s="13" t="s">
        <v>217</v>
      </c>
      <c r="O78" s="16" t="s">
        <v>5</v>
      </c>
      <c r="P78" s="16" t="s">
        <v>2</v>
      </c>
      <c r="Q78" s="16"/>
      <c r="R78" s="14" t="s">
        <v>21</v>
      </c>
      <c r="S78" s="15" t="s">
        <v>11</v>
      </c>
      <c r="T78" s="14" t="s">
        <v>4</v>
      </c>
      <c r="U78" s="13">
        <v>0.5</v>
      </c>
      <c r="V78" s="13">
        <v>5</v>
      </c>
      <c r="W78" s="37">
        <v>0.1</v>
      </c>
      <c r="X78" s="7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  <c r="IR78" s="7"/>
      <c r="IS78" s="7"/>
      <c r="IT78" s="7"/>
      <c r="IU78" s="7"/>
      <c r="IV78" s="7"/>
      <c r="IW78" s="7"/>
      <c r="IX78" s="7"/>
      <c r="IY78" s="7"/>
      <c r="IZ78" s="7"/>
      <c r="JA78" s="7"/>
      <c r="JB78" s="7"/>
      <c r="JC78" s="7"/>
      <c r="JD78" s="7"/>
      <c r="JE78" s="7"/>
      <c r="JF78" s="7"/>
      <c r="JG78" s="7"/>
      <c r="JH78" s="7"/>
      <c r="JI78" s="7"/>
      <c r="JJ78" s="7"/>
      <c r="JK78" s="7"/>
      <c r="JL78" s="7"/>
      <c r="JM78" s="7"/>
      <c r="JN78" s="7"/>
      <c r="JO78" s="7"/>
      <c r="JP78" s="7"/>
      <c r="JQ78" s="7"/>
      <c r="JR78" s="7"/>
      <c r="JS78" s="7"/>
      <c r="JT78" s="7"/>
      <c r="JU78" s="7"/>
      <c r="JV78" s="7"/>
      <c r="JW78" s="7"/>
      <c r="JX78" s="7"/>
      <c r="JY78" s="7"/>
      <c r="JZ78" s="7"/>
      <c r="KA78" s="7"/>
      <c r="KB78" s="7"/>
      <c r="KC78" s="7"/>
      <c r="KD78" s="7"/>
      <c r="KE78" s="7"/>
      <c r="KF78" s="7"/>
      <c r="KG78" s="7"/>
      <c r="KH78" s="7"/>
      <c r="KI78" s="7"/>
      <c r="KJ78" s="7"/>
      <c r="KK78" s="7"/>
      <c r="KL78" s="7"/>
      <c r="KM78" s="7"/>
      <c r="KN78" s="7"/>
      <c r="KO78" s="7"/>
      <c r="KP78" s="7"/>
    </row>
    <row r="79" spans="1:302" s="6" customFormat="1" ht="26.45" customHeight="1" x14ac:dyDescent="0.4">
      <c r="A79" s="17" t="s">
        <v>29</v>
      </c>
      <c r="B79" s="13" t="s">
        <v>218</v>
      </c>
      <c r="C79" s="16" t="s">
        <v>5</v>
      </c>
      <c r="D79" s="16" t="s">
        <v>2</v>
      </c>
      <c r="E79" s="16"/>
      <c r="F79" s="13" t="s">
        <v>13</v>
      </c>
      <c r="G79" s="18" t="s">
        <v>1</v>
      </c>
      <c r="H79" s="14" t="s">
        <v>0</v>
      </c>
      <c r="I79" s="13">
        <v>2</v>
      </c>
      <c r="J79" s="13">
        <v>4</v>
      </c>
      <c r="K79" s="12">
        <v>0.5</v>
      </c>
      <c r="L79" s="5"/>
      <c r="M79" s="17" t="s">
        <v>28</v>
      </c>
      <c r="N79" s="13" t="s">
        <v>217</v>
      </c>
      <c r="O79" s="16" t="s">
        <v>3</v>
      </c>
      <c r="P79" s="16" t="s">
        <v>2</v>
      </c>
      <c r="Q79" s="16"/>
      <c r="R79" s="14" t="s">
        <v>21</v>
      </c>
      <c r="S79" s="15" t="s">
        <v>11</v>
      </c>
      <c r="T79" s="14" t="s">
        <v>4</v>
      </c>
      <c r="U79" s="13">
        <v>1</v>
      </c>
      <c r="V79" s="13">
        <v>5</v>
      </c>
      <c r="W79" s="37">
        <v>0.2</v>
      </c>
      <c r="X79" s="7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  <c r="IQ79" s="7"/>
      <c r="IR79" s="7"/>
      <c r="IS79" s="7"/>
      <c r="IT79" s="7"/>
      <c r="IU79" s="7"/>
      <c r="IV79" s="7"/>
      <c r="IW79" s="7"/>
      <c r="IX79" s="7"/>
      <c r="IY79" s="7"/>
      <c r="IZ79" s="7"/>
      <c r="JA79" s="7"/>
      <c r="JB79" s="7"/>
      <c r="JC79" s="7"/>
      <c r="JD79" s="7"/>
      <c r="JE79" s="7"/>
      <c r="JF79" s="7"/>
      <c r="JG79" s="7"/>
      <c r="JH79" s="7"/>
      <c r="JI79" s="7"/>
      <c r="JJ79" s="7"/>
      <c r="JK79" s="7"/>
      <c r="JL79" s="7"/>
      <c r="JM79" s="7"/>
      <c r="JN79" s="7"/>
      <c r="JO79" s="7"/>
      <c r="JP79" s="7"/>
      <c r="JQ79" s="7"/>
      <c r="JR79" s="7"/>
      <c r="JS79" s="7"/>
      <c r="JT79" s="7"/>
      <c r="JU79" s="7"/>
      <c r="JV79" s="7"/>
      <c r="JW79" s="7"/>
      <c r="JX79" s="7"/>
      <c r="JY79" s="7"/>
      <c r="JZ79" s="7"/>
      <c r="KA79" s="7"/>
      <c r="KB79" s="7"/>
      <c r="KC79" s="7"/>
      <c r="KD79" s="7"/>
      <c r="KE79" s="7"/>
      <c r="KF79" s="7"/>
      <c r="KG79" s="7"/>
      <c r="KH79" s="7"/>
      <c r="KI79" s="7"/>
      <c r="KJ79" s="7"/>
      <c r="KK79" s="7"/>
      <c r="KL79" s="7"/>
      <c r="KM79" s="7"/>
      <c r="KN79" s="7"/>
      <c r="KO79" s="7"/>
      <c r="KP79" s="7"/>
    </row>
    <row r="80" spans="1:302" s="6" customFormat="1" ht="26.45" customHeight="1" x14ac:dyDescent="0.4">
      <c r="A80" s="17" t="s">
        <v>27</v>
      </c>
      <c r="B80" s="13" t="s">
        <v>218</v>
      </c>
      <c r="C80" s="16" t="s">
        <v>5</v>
      </c>
      <c r="D80" s="16" t="s">
        <v>2</v>
      </c>
      <c r="E80" s="16"/>
      <c r="F80" s="13" t="s">
        <v>13</v>
      </c>
      <c r="G80" s="18" t="s">
        <v>1</v>
      </c>
      <c r="H80" s="14" t="s">
        <v>0</v>
      </c>
      <c r="I80" s="13">
        <v>1</v>
      </c>
      <c r="J80" s="13">
        <v>4</v>
      </c>
      <c r="K80" s="12">
        <v>0.25</v>
      </c>
      <c r="L80" s="5"/>
      <c r="M80" s="17" t="s">
        <v>26</v>
      </c>
      <c r="N80" s="13" t="s">
        <v>217</v>
      </c>
      <c r="O80" s="16" t="s">
        <v>3</v>
      </c>
      <c r="P80" s="16" t="s">
        <v>2</v>
      </c>
      <c r="Q80" s="16"/>
      <c r="R80" s="14" t="s">
        <v>21</v>
      </c>
      <c r="S80" s="15" t="s">
        <v>11</v>
      </c>
      <c r="T80" s="14" t="s">
        <v>4</v>
      </c>
      <c r="U80" s="13">
        <v>0</v>
      </c>
      <c r="V80" s="13">
        <v>5</v>
      </c>
      <c r="W80" s="37">
        <v>0</v>
      </c>
      <c r="X80" s="7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/>
      <c r="II80" s="7"/>
      <c r="IJ80" s="7"/>
      <c r="IK80" s="7"/>
      <c r="IL80" s="7"/>
      <c r="IM80" s="7"/>
      <c r="IN80" s="7"/>
      <c r="IO80" s="7"/>
      <c r="IP80" s="7"/>
      <c r="IQ80" s="7"/>
      <c r="IR80" s="7"/>
      <c r="IS80" s="7"/>
      <c r="IT80" s="7"/>
      <c r="IU80" s="7"/>
      <c r="IV80" s="7"/>
      <c r="IW80" s="7"/>
      <c r="IX80" s="7"/>
      <c r="IY80" s="7"/>
      <c r="IZ80" s="7"/>
      <c r="JA80" s="7"/>
      <c r="JB80" s="7"/>
      <c r="JC80" s="7"/>
      <c r="JD80" s="7"/>
      <c r="JE80" s="7"/>
      <c r="JF80" s="7"/>
      <c r="JG80" s="7"/>
      <c r="JH80" s="7"/>
      <c r="JI80" s="7"/>
      <c r="JJ80" s="7"/>
      <c r="JK80" s="7"/>
      <c r="JL80" s="7"/>
      <c r="JM80" s="7"/>
      <c r="JN80" s="7"/>
      <c r="JO80" s="7"/>
      <c r="JP80" s="7"/>
      <c r="JQ80" s="7"/>
      <c r="JR80" s="7"/>
      <c r="JS80" s="7"/>
      <c r="JT80" s="7"/>
      <c r="JU80" s="7"/>
      <c r="JV80" s="7"/>
      <c r="JW80" s="7"/>
      <c r="JX80" s="7"/>
      <c r="JY80" s="7"/>
      <c r="JZ80" s="7"/>
      <c r="KA80" s="7"/>
      <c r="KB80" s="7"/>
      <c r="KC80" s="7"/>
      <c r="KD80" s="7"/>
      <c r="KE80" s="7"/>
      <c r="KF80" s="7"/>
      <c r="KG80" s="7"/>
      <c r="KH80" s="7"/>
      <c r="KI80" s="7"/>
      <c r="KJ80" s="7"/>
      <c r="KK80" s="7"/>
      <c r="KL80" s="7"/>
      <c r="KM80" s="7"/>
      <c r="KN80" s="7"/>
      <c r="KO80" s="7"/>
      <c r="KP80" s="7"/>
    </row>
    <row r="81" spans="1:302" s="6" customFormat="1" ht="26.45" customHeight="1" x14ac:dyDescent="0.35">
      <c r="A81" s="17" t="s">
        <v>25</v>
      </c>
      <c r="B81" s="13" t="s">
        <v>218</v>
      </c>
      <c r="C81" s="16" t="s">
        <v>3</v>
      </c>
      <c r="D81" s="16" t="s">
        <v>2</v>
      </c>
      <c r="E81" s="16"/>
      <c r="F81" s="13" t="s">
        <v>13</v>
      </c>
      <c r="G81" s="18" t="s">
        <v>1</v>
      </c>
      <c r="H81" s="14" t="s">
        <v>0</v>
      </c>
      <c r="I81" s="13">
        <v>5</v>
      </c>
      <c r="J81" s="13">
        <v>5</v>
      </c>
      <c r="K81" s="12">
        <v>1</v>
      </c>
      <c r="L81" s="11"/>
      <c r="M81" s="17" t="s">
        <v>24</v>
      </c>
      <c r="N81" s="13" t="s">
        <v>217</v>
      </c>
      <c r="O81" s="16" t="s">
        <v>3</v>
      </c>
      <c r="P81" s="16" t="s">
        <v>8</v>
      </c>
      <c r="Q81" s="16" t="s">
        <v>7</v>
      </c>
      <c r="R81" s="14" t="s">
        <v>21</v>
      </c>
      <c r="S81" s="15" t="s">
        <v>11</v>
      </c>
      <c r="T81" s="14" t="s">
        <v>4</v>
      </c>
      <c r="U81" s="13">
        <v>5</v>
      </c>
      <c r="V81" s="13">
        <v>5</v>
      </c>
      <c r="W81" s="37">
        <v>1</v>
      </c>
      <c r="X81" s="9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/>
      <c r="II81" s="7"/>
      <c r="IJ81" s="7"/>
      <c r="IK81" s="7"/>
      <c r="IL81" s="7"/>
      <c r="IM81" s="7"/>
      <c r="IN81" s="7"/>
      <c r="IO81" s="7"/>
      <c r="IP81" s="7"/>
      <c r="IQ81" s="7"/>
      <c r="IR81" s="7"/>
      <c r="IS81" s="7"/>
      <c r="IT81" s="7"/>
      <c r="IU81" s="7"/>
      <c r="IV81" s="7"/>
      <c r="IW81" s="7"/>
      <c r="IX81" s="7"/>
      <c r="IY81" s="7"/>
      <c r="IZ81" s="7"/>
      <c r="JA81" s="7"/>
      <c r="JB81" s="7"/>
      <c r="JC81" s="7"/>
      <c r="JD81" s="7"/>
      <c r="JE81" s="7"/>
      <c r="JF81" s="7"/>
      <c r="JG81" s="7"/>
      <c r="JH81" s="7"/>
      <c r="JI81" s="7"/>
      <c r="JJ81" s="7"/>
      <c r="JK81" s="7"/>
      <c r="JL81" s="7"/>
      <c r="JM81" s="7"/>
      <c r="JN81" s="7"/>
      <c r="JO81" s="7"/>
      <c r="JP81" s="7"/>
      <c r="JQ81" s="7"/>
      <c r="JR81" s="7"/>
      <c r="JS81" s="7"/>
      <c r="JT81" s="7"/>
      <c r="JU81" s="7"/>
      <c r="JV81" s="7"/>
      <c r="JW81" s="7"/>
      <c r="JX81" s="7"/>
      <c r="JY81" s="7"/>
      <c r="JZ81" s="7"/>
      <c r="KA81" s="7"/>
      <c r="KB81" s="7"/>
      <c r="KC81" s="7"/>
      <c r="KD81" s="7"/>
      <c r="KE81" s="7"/>
      <c r="KF81" s="7"/>
      <c r="KG81" s="7"/>
      <c r="KH81" s="7"/>
      <c r="KI81" s="7"/>
      <c r="KJ81" s="7"/>
      <c r="KK81" s="7"/>
      <c r="KL81" s="7"/>
      <c r="KM81" s="7"/>
      <c r="KN81" s="7"/>
      <c r="KO81" s="7"/>
      <c r="KP81" s="7"/>
    </row>
    <row r="82" spans="1:302" s="6" customFormat="1" ht="26.45" customHeight="1" thickBot="1" x14ac:dyDescent="0.4">
      <c r="A82" s="17" t="s">
        <v>23</v>
      </c>
      <c r="B82" s="13" t="s">
        <v>218</v>
      </c>
      <c r="C82" s="16" t="s">
        <v>3</v>
      </c>
      <c r="D82" s="16" t="s">
        <v>2</v>
      </c>
      <c r="E82" s="16"/>
      <c r="F82" s="13" t="s">
        <v>13</v>
      </c>
      <c r="G82" s="18" t="s">
        <v>1</v>
      </c>
      <c r="H82" s="14" t="s">
        <v>0</v>
      </c>
      <c r="I82" s="13">
        <v>4</v>
      </c>
      <c r="J82" s="13">
        <v>5</v>
      </c>
      <c r="K82" s="12">
        <v>0.8</v>
      </c>
      <c r="L82" s="10"/>
      <c r="M82" s="29" t="s">
        <v>22</v>
      </c>
      <c r="N82" s="26" t="s">
        <v>219</v>
      </c>
      <c r="O82" s="28" t="s">
        <v>3</v>
      </c>
      <c r="P82" s="28" t="s">
        <v>8</v>
      </c>
      <c r="Q82" s="28" t="s">
        <v>7</v>
      </c>
      <c r="R82" s="27" t="s">
        <v>21</v>
      </c>
      <c r="S82" s="33" t="s">
        <v>11</v>
      </c>
      <c r="T82" s="27" t="s">
        <v>4</v>
      </c>
      <c r="U82" s="26">
        <v>5</v>
      </c>
      <c r="V82" s="26">
        <v>5</v>
      </c>
      <c r="W82" s="36">
        <v>1</v>
      </c>
      <c r="X82" s="9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  <c r="IX82" s="7"/>
      <c r="IY82" s="7"/>
      <c r="IZ82" s="7"/>
      <c r="JA82" s="7"/>
      <c r="JB82" s="7"/>
      <c r="JC82" s="7"/>
      <c r="JD82" s="7"/>
      <c r="JE82" s="7"/>
      <c r="JF82" s="7"/>
      <c r="JG82" s="7"/>
      <c r="JH82" s="7"/>
      <c r="JI82" s="7"/>
      <c r="JJ82" s="7"/>
      <c r="JK82" s="7"/>
      <c r="JL82" s="7"/>
      <c r="JM82" s="7"/>
      <c r="JN82" s="7"/>
      <c r="JO82" s="7"/>
      <c r="JP82" s="7"/>
      <c r="JQ82" s="7"/>
      <c r="JR82" s="7"/>
      <c r="JS82" s="7"/>
      <c r="JT82" s="7"/>
      <c r="JU82" s="7"/>
      <c r="JV82" s="7"/>
      <c r="JW82" s="7"/>
      <c r="JX82" s="7"/>
      <c r="JY82" s="7"/>
      <c r="JZ82" s="7"/>
      <c r="KA82" s="7"/>
      <c r="KB82" s="7"/>
      <c r="KC82" s="7"/>
      <c r="KD82" s="7"/>
      <c r="KE82" s="7"/>
      <c r="KF82" s="7"/>
      <c r="KG82" s="7"/>
      <c r="KH82" s="7"/>
      <c r="KI82" s="7"/>
      <c r="KJ82" s="7"/>
      <c r="KK82" s="7"/>
      <c r="KL82" s="7"/>
      <c r="KM82" s="7"/>
      <c r="KN82" s="7"/>
      <c r="KO82" s="7"/>
      <c r="KP82" s="7"/>
    </row>
    <row r="83" spans="1:302" s="6" customFormat="1" ht="26.45" customHeight="1" thickBot="1" x14ac:dyDescent="0.45">
      <c r="A83" s="29" t="s">
        <v>20</v>
      </c>
      <c r="B83" s="26" t="s">
        <v>218</v>
      </c>
      <c r="C83" s="28" t="s">
        <v>3</v>
      </c>
      <c r="D83" s="28" t="s">
        <v>2</v>
      </c>
      <c r="E83" s="28"/>
      <c r="F83" s="26" t="s">
        <v>13</v>
      </c>
      <c r="G83" s="35" t="s">
        <v>1</v>
      </c>
      <c r="H83" s="27" t="s">
        <v>0</v>
      </c>
      <c r="I83" s="26">
        <v>3</v>
      </c>
      <c r="J83" s="26">
        <v>5</v>
      </c>
      <c r="K83" s="25">
        <v>0.6</v>
      </c>
      <c r="L83" s="5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9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  <c r="IN83" s="7"/>
      <c r="IO83" s="7"/>
      <c r="IP83" s="7"/>
      <c r="IQ83" s="7"/>
      <c r="IR83" s="7"/>
      <c r="IS83" s="7"/>
      <c r="IT83" s="7"/>
      <c r="IU83" s="7"/>
      <c r="IV83" s="7"/>
      <c r="IW83" s="7"/>
      <c r="IX83" s="7"/>
      <c r="IY83" s="7"/>
      <c r="IZ83" s="7"/>
      <c r="JA83" s="7"/>
      <c r="JB83" s="7"/>
      <c r="JC83" s="7"/>
      <c r="JD83" s="7"/>
      <c r="JE83" s="7"/>
      <c r="JF83" s="7"/>
      <c r="JG83" s="7"/>
      <c r="JH83" s="7"/>
      <c r="JI83" s="7"/>
      <c r="JJ83" s="7"/>
      <c r="JK83" s="7"/>
      <c r="JL83" s="7"/>
      <c r="JM83" s="7"/>
      <c r="JN83" s="7"/>
      <c r="JO83" s="7"/>
      <c r="JP83" s="7"/>
      <c r="JQ83" s="7"/>
      <c r="JR83" s="7"/>
      <c r="JS83" s="7"/>
      <c r="JT83" s="7"/>
      <c r="JU83" s="7"/>
      <c r="JV83" s="7"/>
      <c r="JW83" s="7"/>
      <c r="JX83" s="7"/>
      <c r="JY83" s="7"/>
      <c r="JZ83" s="7"/>
      <c r="KA83" s="7"/>
      <c r="KB83" s="7"/>
      <c r="KC83" s="7"/>
      <c r="KD83" s="7"/>
      <c r="KE83" s="7"/>
      <c r="KF83" s="7"/>
      <c r="KG83" s="7"/>
      <c r="KH83" s="7"/>
      <c r="KI83" s="7"/>
      <c r="KJ83" s="7"/>
      <c r="KK83" s="7"/>
      <c r="KL83" s="7"/>
      <c r="KM83" s="7"/>
      <c r="KN83" s="7"/>
      <c r="KO83" s="7"/>
      <c r="KP83" s="7"/>
    </row>
    <row r="84" spans="1:302" s="6" customFormat="1" ht="26.45" customHeight="1" x14ac:dyDescent="0.4">
      <c r="A84" s="17" t="s">
        <v>19</v>
      </c>
      <c r="B84" s="13" t="s">
        <v>217</v>
      </c>
      <c r="C84" s="16" t="s">
        <v>3</v>
      </c>
      <c r="D84" s="16" t="s">
        <v>8</v>
      </c>
      <c r="E84" s="16" t="s">
        <v>7</v>
      </c>
      <c r="F84" s="13" t="s">
        <v>18</v>
      </c>
      <c r="G84" s="15" t="s">
        <v>11</v>
      </c>
      <c r="H84" s="14" t="s">
        <v>4</v>
      </c>
      <c r="I84" s="13">
        <v>2</v>
      </c>
      <c r="J84" s="13">
        <v>5</v>
      </c>
      <c r="K84" s="13">
        <v>0.4</v>
      </c>
      <c r="L84" s="5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9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  <c r="IW84" s="7"/>
      <c r="IX84" s="7"/>
      <c r="IY84" s="7"/>
      <c r="IZ84" s="7"/>
      <c r="JA84" s="7"/>
      <c r="JB84" s="7"/>
      <c r="JC84" s="7"/>
      <c r="JD84" s="7"/>
      <c r="JE84" s="7"/>
      <c r="JF84" s="7"/>
      <c r="JG84" s="7"/>
      <c r="JH84" s="7"/>
      <c r="JI84" s="7"/>
      <c r="JJ84" s="7"/>
      <c r="JK84" s="7"/>
      <c r="JL84" s="7"/>
      <c r="JM84" s="7"/>
      <c r="JN84" s="7"/>
      <c r="JO84" s="7"/>
      <c r="JP84" s="7"/>
      <c r="JQ84" s="7"/>
      <c r="JR84" s="7"/>
      <c r="JS84" s="7"/>
      <c r="JT84" s="7"/>
      <c r="JU84" s="7"/>
      <c r="JV84" s="7"/>
      <c r="JW84" s="7"/>
      <c r="JX84" s="7"/>
      <c r="JY84" s="7"/>
      <c r="JZ84" s="7"/>
      <c r="KA84" s="7"/>
      <c r="KB84" s="7"/>
      <c r="KC84" s="7"/>
      <c r="KD84" s="7"/>
      <c r="KE84" s="7"/>
      <c r="KF84" s="7"/>
      <c r="KG84" s="7"/>
      <c r="KH84" s="7"/>
      <c r="KI84" s="7"/>
      <c r="KJ84" s="7"/>
      <c r="KK84" s="7"/>
      <c r="KL84" s="7"/>
      <c r="KM84" s="7"/>
      <c r="KN84" s="7"/>
      <c r="KO84" s="7"/>
      <c r="KP84" s="7"/>
    </row>
    <row r="85" spans="1:302" x14ac:dyDescent="0.4">
      <c r="A85" s="17" t="s">
        <v>17</v>
      </c>
      <c r="B85" s="13" t="s">
        <v>217</v>
      </c>
      <c r="C85" s="16" t="s">
        <v>3</v>
      </c>
      <c r="D85" s="16" t="s">
        <v>8</v>
      </c>
      <c r="E85" s="16" t="s">
        <v>7</v>
      </c>
      <c r="F85" s="13" t="s">
        <v>13</v>
      </c>
      <c r="G85" s="15" t="s">
        <v>11</v>
      </c>
      <c r="H85" s="14" t="s">
        <v>4</v>
      </c>
      <c r="I85" s="13">
        <v>0</v>
      </c>
      <c r="J85" s="13">
        <v>5</v>
      </c>
      <c r="K85" s="13">
        <v>0</v>
      </c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</row>
    <row r="86" spans="1:302" x14ac:dyDescent="0.4">
      <c r="A86" s="17" t="s">
        <v>16</v>
      </c>
      <c r="B86" s="13" t="s">
        <v>217</v>
      </c>
      <c r="C86" s="16" t="s">
        <v>3</v>
      </c>
      <c r="D86" s="16" t="s">
        <v>2</v>
      </c>
      <c r="E86" s="16"/>
      <c r="F86" s="13" t="s">
        <v>13</v>
      </c>
      <c r="G86" s="15" t="s">
        <v>11</v>
      </c>
      <c r="H86" s="14" t="s">
        <v>4</v>
      </c>
      <c r="I86" s="13">
        <v>0</v>
      </c>
      <c r="J86" s="13">
        <v>5</v>
      </c>
      <c r="K86" s="13">
        <v>0</v>
      </c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</row>
    <row r="87" spans="1:302" x14ac:dyDescent="0.4">
      <c r="A87" s="17" t="s">
        <v>15</v>
      </c>
      <c r="B87" s="13" t="s">
        <v>217</v>
      </c>
      <c r="C87" s="16" t="s">
        <v>3</v>
      </c>
      <c r="D87" s="16" t="s">
        <v>2</v>
      </c>
      <c r="E87" s="16"/>
      <c r="F87" s="13" t="s">
        <v>13</v>
      </c>
      <c r="G87" s="15" t="s">
        <v>11</v>
      </c>
      <c r="H87" s="14" t="s">
        <v>4</v>
      </c>
      <c r="I87" s="13">
        <v>3</v>
      </c>
      <c r="J87" s="13">
        <v>5</v>
      </c>
      <c r="K87" s="13">
        <v>0.6</v>
      </c>
      <c r="M87" s="32"/>
      <c r="N87" s="30"/>
      <c r="O87" s="31"/>
      <c r="P87" s="31"/>
      <c r="Q87" s="31"/>
      <c r="R87" s="30"/>
      <c r="S87" s="30"/>
      <c r="T87" s="30"/>
      <c r="U87" s="30"/>
      <c r="V87" s="30"/>
      <c r="W87" s="30"/>
    </row>
    <row r="88" spans="1:302" ht="27" thickBot="1" x14ac:dyDescent="0.45">
      <c r="A88" s="29" t="s">
        <v>14</v>
      </c>
      <c r="B88" s="26" t="s">
        <v>217</v>
      </c>
      <c r="C88" s="28" t="s">
        <v>3</v>
      </c>
      <c r="D88" s="28" t="s">
        <v>2</v>
      </c>
      <c r="E88" s="28"/>
      <c r="F88" s="26" t="s">
        <v>13</v>
      </c>
      <c r="G88" s="33" t="s">
        <v>11</v>
      </c>
      <c r="H88" s="27" t="s">
        <v>4</v>
      </c>
      <c r="I88" s="26">
        <v>0</v>
      </c>
      <c r="J88" s="26">
        <v>5</v>
      </c>
      <c r="K88" s="26">
        <v>0</v>
      </c>
      <c r="M88" s="32"/>
      <c r="N88" s="30"/>
      <c r="O88" s="31"/>
      <c r="P88" s="31"/>
      <c r="Q88" s="31"/>
      <c r="R88" s="30"/>
      <c r="S88" s="30"/>
      <c r="T88" s="30"/>
      <c r="U88" s="30"/>
      <c r="V88" s="30"/>
      <c r="W88" s="30"/>
    </row>
    <row r="89" spans="1:302" x14ac:dyDescent="0.4">
      <c r="A89" s="32"/>
      <c r="B89" s="30"/>
      <c r="C89" s="31"/>
      <c r="D89" s="31"/>
      <c r="E89" s="31"/>
      <c r="F89" s="30"/>
      <c r="G89" s="30"/>
      <c r="H89" s="30"/>
      <c r="I89" s="30"/>
      <c r="J89" s="30"/>
      <c r="K89" s="30"/>
      <c r="M89" s="32"/>
      <c r="N89" s="30"/>
      <c r="O89" s="31"/>
      <c r="P89" s="31"/>
      <c r="Q89" s="31"/>
      <c r="R89" s="30"/>
      <c r="S89" s="30"/>
      <c r="T89" s="30"/>
      <c r="U89" s="30"/>
      <c r="V89" s="30"/>
      <c r="W89" s="30"/>
    </row>
    <row r="90" spans="1:302" x14ac:dyDescent="0.4">
      <c r="A90" s="32"/>
      <c r="B90" s="30"/>
      <c r="C90" s="31"/>
      <c r="D90" s="31"/>
      <c r="E90" s="31"/>
      <c r="F90" s="30"/>
      <c r="G90" s="30"/>
      <c r="H90" s="30"/>
      <c r="I90" s="30"/>
      <c r="J90" s="30"/>
      <c r="K90" s="30"/>
      <c r="M90" s="32"/>
      <c r="N90" s="30"/>
      <c r="O90" s="31"/>
      <c r="P90" s="31"/>
      <c r="Q90" s="31"/>
      <c r="R90" s="30"/>
      <c r="S90" s="30"/>
      <c r="T90" s="30"/>
      <c r="U90" s="30"/>
      <c r="V90" s="30"/>
      <c r="W90" s="30"/>
    </row>
  </sheetData>
  <mergeCells count="28">
    <mergeCell ref="V2:V3"/>
    <mergeCell ref="W2:W3"/>
    <mergeCell ref="A4:K4"/>
    <mergeCell ref="M4:W4"/>
    <mergeCell ref="P2:P3"/>
    <mergeCell ref="Q2:Q3"/>
    <mergeCell ref="R2:R3"/>
    <mergeCell ref="M2:M3"/>
    <mergeCell ref="N2:N3"/>
    <mergeCell ref="O2:O3"/>
    <mergeCell ref="J2:J3"/>
    <mergeCell ref="K2:K3"/>
    <mergeCell ref="A47:K47"/>
    <mergeCell ref="M47:W47"/>
    <mergeCell ref="A1:K1"/>
    <mergeCell ref="M1:W1"/>
    <mergeCell ref="A2:A3"/>
    <mergeCell ref="B2:B3"/>
    <mergeCell ref="C2:C3"/>
    <mergeCell ref="D2:D3"/>
    <mergeCell ref="E2:E3"/>
    <mergeCell ref="F2:F3"/>
    <mergeCell ref="G2:G3"/>
    <mergeCell ref="H2:H3"/>
    <mergeCell ref="S2:S3"/>
    <mergeCell ref="T2:T3"/>
    <mergeCell ref="U2:U3"/>
    <mergeCell ref="I2:I3"/>
  </mergeCells>
  <conditionalFormatting sqref="U1 I4:I5 I54:I1048576 U4:U5 I12:I46 U12:U47 U54:U1048576">
    <cfRule type="cellIs" dxfId="47" priority="61" operator="greaterThan">
      <formula>0</formula>
    </cfRule>
  </conditionalFormatting>
  <conditionalFormatting sqref="I1">
    <cfRule type="cellIs" dxfId="46" priority="60" operator="greaterThan">
      <formula>0</formula>
    </cfRule>
  </conditionalFormatting>
  <conditionalFormatting sqref="C1:C5 C54:C1048576 O1:O5 C12:C46 O12:O47 O54:O1048576">
    <cfRule type="cellIs" dxfId="45" priority="59" operator="equal">
      <formula>"M"</formula>
    </cfRule>
  </conditionalFormatting>
  <conditionalFormatting sqref="C1:C5 C54:C1048576 O1:O5 C12:C46 O12:O47 O54:O1048576">
    <cfRule type="cellIs" dxfId="44" priority="58" operator="equal">
      <formula>"F"</formula>
    </cfRule>
  </conditionalFormatting>
  <conditionalFormatting sqref="I11 U11">
    <cfRule type="cellIs" dxfId="43" priority="57" operator="greaterThan">
      <formula>0</formula>
    </cfRule>
  </conditionalFormatting>
  <conditionalFormatting sqref="C11 O11">
    <cfRule type="cellIs" dxfId="42" priority="56" operator="equal">
      <formula>"M"</formula>
    </cfRule>
  </conditionalFormatting>
  <conditionalFormatting sqref="C11 O11">
    <cfRule type="cellIs" dxfId="41" priority="55" operator="equal">
      <formula>"F"</formula>
    </cfRule>
  </conditionalFormatting>
  <conditionalFormatting sqref="I10">
    <cfRule type="cellIs" dxfId="40" priority="54" operator="greaterThan">
      <formula>0</formula>
    </cfRule>
  </conditionalFormatting>
  <conditionalFormatting sqref="I9">
    <cfRule type="cellIs" dxfId="39" priority="51" operator="greaterThan">
      <formula>0</formula>
    </cfRule>
  </conditionalFormatting>
  <conditionalFormatting sqref="I8">
    <cfRule type="cellIs" dxfId="38" priority="48" operator="greaterThan">
      <formula>0</formula>
    </cfRule>
  </conditionalFormatting>
  <conditionalFormatting sqref="I7">
    <cfRule type="cellIs" dxfId="37" priority="45" operator="greaterThan">
      <formula>0</formula>
    </cfRule>
  </conditionalFormatting>
  <conditionalFormatting sqref="C7 O7:O8">
    <cfRule type="cellIs" dxfId="36" priority="44" operator="equal">
      <formula>"M"</formula>
    </cfRule>
  </conditionalFormatting>
  <conditionalFormatting sqref="C7 O7:O8">
    <cfRule type="cellIs" dxfId="35" priority="43" operator="equal">
      <formula>"F"</formula>
    </cfRule>
  </conditionalFormatting>
  <conditionalFormatting sqref="I6">
    <cfRule type="cellIs" dxfId="34" priority="42" operator="greaterThan">
      <formula>0</formula>
    </cfRule>
  </conditionalFormatting>
  <conditionalFormatting sqref="C6 O6">
    <cfRule type="cellIs" dxfId="33" priority="41" operator="equal">
      <formula>"M"</formula>
    </cfRule>
  </conditionalFormatting>
  <conditionalFormatting sqref="C6 O6">
    <cfRule type="cellIs" dxfId="32" priority="40" operator="equal">
      <formula>"F"</formula>
    </cfRule>
  </conditionalFormatting>
  <conditionalFormatting sqref="C8:C10">
    <cfRule type="cellIs" dxfId="31" priority="39" operator="equal">
      <formula>"M"</formula>
    </cfRule>
  </conditionalFormatting>
  <conditionalFormatting sqref="C8:C10">
    <cfRule type="cellIs" dxfId="30" priority="38" operator="equal">
      <formula>"F"</formula>
    </cfRule>
  </conditionalFormatting>
  <conditionalFormatting sqref="U7">
    <cfRule type="cellIs" dxfId="29" priority="30" operator="greaterThan">
      <formula>0</formula>
    </cfRule>
  </conditionalFormatting>
  <conditionalFormatting sqref="U10">
    <cfRule type="cellIs" dxfId="28" priority="33" operator="greaterThan">
      <formula>0</formula>
    </cfRule>
  </conditionalFormatting>
  <conditionalFormatting sqref="U9">
    <cfRule type="cellIs" dxfId="27" priority="32" operator="greaterThan">
      <formula>0</formula>
    </cfRule>
  </conditionalFormatting>
  <conditionalFormatting sqref="U8">
    <cfRule type="cellIs" dxfId="26" priority="31" operator="greaterThan">
      <formula>0</formula>
    </cfRule>
  </conditionalFormatting>
  <conditionalFormatting sqref="U6">
    <cfRule type="cellIs" dxfId="25" priority="34" operator="greaterThan">
      <formula>0</formula>
    </cfRule>
  </conditionalFormatting>
  <conditionalFormatting sqref="I48 U48">
    <cfRule type="cellIs" dxfId="24" priority="29" operator="greaterThan">
      <formula>0</formula>
    </cfRule>
  </conditionalFormatting>
  <conditionalFormatting sqref="C48 O48">
    <cfRule type="cellIs" dxfId="23" priority="28" operator="equal">
      <formula>"M"</formula>
    </cfRule>
  </conditionalFormatting>
  <conditionalFormatting sqref="C48 O48">
    <cfRule type="cellIs" dxfId="22" priority="27" operator="equal">
      <formula>"F"</formula>
    </cfRule>
  </conditionalFormatting>
  <conditionalFormatting sqref="I53">
    <cfRule type="cellIs" dxfId="21" priority="26" operator="greaterThan">
      <formula>0</formula>
    </cfRule>
  </conditionalFormatting>
  <conditionalFormatting sqref="I52">
    <cfRule type="cellIs" dxfId="20" priority="23" operator="greaterThan">
      <formula>0</formula>
    </cfRule>
  </conditionalFormatting>
  <conditionalFormatting sqref="I51">
    <cfRule type="cellIs" dxfId="19" priority="20" operator="greaterThan">
      <formula>0</formula>
    </cfRule>
  </conditionalFormatting>
  <conditionalFormatting sqref="O51">
    <cfRule type="cellIs" dxfId="18" priority="19" operator="equal">
      <formula>"M"</formula>
    </cfRule>
  </conditionalFormatting>
  <conditionalFormatting sqref="O51">
    <cfRule type="cellIs" dxfId="17" priority="18" operator="equal">
      <formula>"F"</formula>
    </cfRule>
  </conditionalFormatting>
  <conditionalFormatting sqref="I50">
    <cfRule type="cellIs" dxfId="16" priority="17" operator="greaterThan">
      <formula>0</formula>
    </cfRule>
  </conditionalFormatting>
  <conditionalFormatting sqref="O50">
    <cfRule type="cellIs" dxfId="15" priority="16" operator="equal">
      <formula>"M"</formula>
    </cfRule>
  </conditionalFormatting>
  <conditionalFormatting sqref="O50">
    <cfRule type="cellIs" dxfId="14" priority="15" operator="equal">
      <formula>"F"</formula>
    </cfRule>
  </conditionalFormatting>
  <conditionalFormatting sqref="I49">
    <cfRule type="cellIs" dxfId="13" priority="14" operator="greaterThan">
      <formula>0</formula>
    </cfRule>
  </conditionalFormatting>
  <conditionalFormatting sqref="C49 O49">
    <cfRule type="cellIs" dxfId="12" priority="13" operator="equal">
      <formula>"M"</formula>
    </cfRule>
  </conditionalFormatting>
  <conditionalFormatting sqref="C49 O49">
    <cfRule type="cellIs" dxfId="11" priority="12" operator="equal">
      <formula>"F"</formula>
    </cfRule>
  </conditionalFormatting>
  <conditionalFormatting sqref="C50:C53">
    <cfRule type="cellIs" dxfId="10" priority="11" operator="equal">
      <formula>"M"</formula>
    </cfRule>
  </conditionalFormatting>
  <conditionalFormatting sqref="C50:C53">
    <cfRule type="cellIs" dxfId="9" priority="10" operator="equal">
      <formula>"F"</formula>
    </cfRule>
  </conditionalFormatting>
  <conditionalFormatting sqref="U50">
    <cfRule type="cellIs" dxfId="8" priority="5" operator="greaterThan">
      <formula>0</formula>
    </cfRule>
  </conditionalFormatting>
  <conditionalFormatting sqref="U53">
    <cfRule type="cellIs" dxfId="7" priority="8" operator="greaterThan">
      <formula>0</formula>
    </cfRule>
  </conditionalFormatting>
  <conditionalFormatting sqref="U52">
    <cfRule type="cellIs" dxfId="6" priority="7" operator="greaterThan">
      <formula>0</formula>
    </cfRule>
  </conditionalFormatting>
  <conditionalFormatting sqref="U51">
    <cfRule type="cellIs" dxfId="5" priority="6" operator="greaterThan">
      <formula>0</formula>
    </cfRule>
  </conditionalFormatting>
  <conditionalFormatting sqref="U49">
    <cfRule type="cellIs" dxfId="4" priority="9" operator="greaterThan">
      <formula>0</formula>
    </cfRule>
  </conditionalFormatting>
  <conditionalFormatting sqref="O9:O10">
    <cfRule type="cellIs" dxfId="3" priority="4" operator="equal">
      <formula>"M"</formula>
    </cfRule>
  </conditionalFormatting>
  <conditionalFormatting sqref="O9:O10">
    <cfRule type="cellIs" dxfId="2" priority="3" operator="equal">
      <formula>"F"</formula>
    </cfRule>
  </conditionalFormatting>
  <conditionalFormatting sqref="O52:O53">
    <cfRule type="cellIs" dxfId="1" priority="2" operator="equal">
      <formula>"M"</formula>
    </cfRule>
  </conditionalFormatting>
  <conditionalFormatting sqref="O52:O53">
    <cfRule type="cellIs" dxfId="0" priority="1" operator="equal">
      <formula>"F"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A643D-0795-43DE-9DA6-E43DF7442255}">
  <dimension ref="B1:Q13"/>
  <sheetViews>
    <sheetView topLeftCell="B1" workbookViewId="0">
      <selection activeCell="J19" sqref="J19"/>
    </sheetView>
  </sheetViews>
  <sheetFormatPr defaultRowHeight="15" x14ac:dyDescent="0.25"/>
  <cols>
    <col min="2" max="17" width="16.28515625" style="81" customWidth="1"/>
  </cols>
  <sheetData>
    <row r="1" spans="2:17" ht="15.75" thickBot="1" x14ac:dyDescent="0.3"/>
    <row r="2" spans="2:17" x14ac:dyDescent="0.25">
      <c r="B2" s="154" t="s">
        <v>158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6"/>
    </row>
    <row r="3" spans="2:17" ht="15.75" thickBot="1" x14ac:dyDescent="0.3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9"/>
    </row>
    <row r="4" spans="2:17" ht="15.75" thickBot="1" x14ac:dyDescent="0.3">
      <c r="B4" s="154" t="s">
        <v>154</v>
      </c>
      <c r="C4" s="156" t="s">
        <v>159</v>
      </c>
      <c r="D4" s="162" t="s">
        <v>182</v>
      </c>
      <c r="E4" s="163"/>
      <c r="F4" s="163"/>
      <c r="G4" s="163"/>
      <c r="H4" s="163"/>
      <c r="I4" s="163"/>
      <c r="J4" s="164"/>
      <c r="K4" s="162" t="s">
        <v>183</v>
      </c>
      <c r="L4" s="163"/>
      <c r="M4" s="163"/>
      <c r="N4" s="163"/>
      <c r="O4" s="163"/>
      <c r="P4" s="163"/>
      <c r="Q4" s="164"/>
    </row>
    <row r="5" spans="2:17" ht="15.75" thickBot="1" x14ac:dyDescent="0.3">
      <c r="B5" s="160"/>
      <c r="C5" s="161"/>
      <c r="D5" s="82" t="s">
        <v>160</v>
      </c>
      <c r="E5" s="83" t="s">
        <v>184</v>
      </c>
      <c r="F5" s="84" t="s">
        <v>161</v>
      </c>
      <c r="G5" s="85" t="s">
        <v>162</v>
      </c>
      <c r="H5" s="85" t="s">
        <v>163</v>
      </c>
      <c r="I5" s="86" t="s">
        <v>164</v>
      </c>
      <c r="J5" s="87" t="s">
        <v>165</v>
      </c>
      <c r="K5" s="82" t="s">
        <v>160</v>
      </c>
      <c r="L5" s="83" t="s">
        <v>184</v>
      </c>
      <c r="M5" s="84" t="s">
        <v>161</v>
      </c>
      <c r="N5" s="85" t="s">
        <v>162</v>
      </c>
      <c r="O5" s="85" t="s">
        <v>163</v>
      </c>
      <c r="P5" s="86" t="s">
        <v>164</v>
      </c>
      <c r="Q5" s="87" t="s">
        <v>165</v>
      </c>
    </row>
    <row r="6" spans="2:17" x14ac:dyDescent="0.25">
      <c r="B6" s="151" t="s">
        <v>217</v>
      </c>
      <c r="C6" s="88" t="s">
        <v>6</v>
      </c>
      <c r="D6" s="89">
        <v>15</v>
      </c>
      <c r="E6" s="90">
        <v>4</v>
      </c>
      <c r="F6" s="91">
        <f>4/15*100</f>
        <v>26.666666666666668</v>
      </c>
      <c r="G6" s="92">
        <v>4</v>
      </c>
      <c r="H6" s="92" t="s">
        <v>166</v>
      </c>
      <c r="I6" s="93">
        <v>4</v>
      </c>
      <c r="J6" s="94" t="s">
        <v>167</v>
      </c>
      <c r="K6" s="95">
        <v>9</v>
      </c>
      <c r="L6" s="90">
        <v>4</v>
      </c>
      <c r="M6" s="91">
        <f>4/9*100</f>
        <v>44.444444444444443</v>
      </c>
      <c r="N6" s="96">
        <v>1</v>
      </c>
      <c r="O6" s="96" t="s">
        <v>168</v>
      </c>
      <c r="P6" s="97" t="s">
        <v>166</v>
      </c>
      <c r="Q6" s="98" t="s">
        <v>169</v>
      </c>
    </row>
    <row r="7" spans="2:17" x14ac:dyDescent="0.25">
      <c r="B7" s="152"/>
      <c r="C7" s="99" t="s">
        <v>185</v>
      </c>
      <c r="D7" s="100">
        <v>5</v>
      </c>
      <c r="E7" s="101">
        <v>3</v>
      </c>
      <c r="F7" s="102">
        <f>3/5*100</f>
        <v>60</v>
      </c>
      <c r="G7" s="103" t="s">
        <v>12</v>
      </c>
      <c r="H7" s="103" t="s">
        <v>12</v>
      </c>
      <c r="I7" s="104" t="s">
        <v>170</v>
      </c>
      <c r="J7" s="105" t="s">
        <v>12</v>
      </c>
      <c r="K7" s="106" t="s">
        <v>12</v>
      </c>
      <c r="L7" s="101" t="s">
        <v>12</v>
      </c>
      <c r="M7" s="102" t="s">
        <v>12</v>
      </c>
      <c r="N7" s="107" t="s">
        <v>12</v>
      </c>
      <c r="O7" s="107" t="s">
        <v>12</v>
      </c>
      <c r="P7" s="108" t="s">
        <v>12</v>
      </c>
      <c r="Q7" s="109" t="s">
        <v>12</v>
      </c>
    </row>
    <row r="8" spans="2:17" x14ac:dyDescent="0.25">
      <c r="B8" s="152"/>
      <c r="C8" s="99" t="s">
        <v>186</v>
      </c>
      <c r="D8" s="100">
        <v>7</v>
      </c>
      <c r="E8" s="101">
        <v>1</v>
      </c>
      <c r="F8" s="102">
        <f>1/7*100</f>
        <v>14.285714285714285</v>
      </c>
      <c r="G8" s="103">
        <v>4</v>
      </c>
      <c r="H8" s="103" t="s">
        <v>12</v>
      </c>
      <c r="I8" s="104" t="s">
        <v>168</v>
      </c>
      <c r="J8" s="105" t="s">
        <v>12</v>
      </c>
      <c r="K8" s="106">
        <v>6</v>
      </c>
      <c r="L8" s="101">
        <v>2</v>
      </c>
      <c r="M8" s="102">
        <f>2/6*100</f>
        <v>33.333333333333329</v>
      </c>
      <c r="N8" s="107" t="s">
        <v>171</v>
      </c>
      <c r="O8" s="107" t="s">
        <v>12</v>
      </c>
      <c r="P8" s="108" t="s">
        <v>172</v>
      </c>
      <c r="Q8" s="109" t="s">
        <v>12</v>
      </c>
    </row>
    <row r="9" spans="2:17" ht="15.75" thickBot="1" x14ac:dyDescent="0.3">
      <c r="B9" s="153"/>
      <c r="C9" s="110" t="s">
        <v>187</v>
      </c>
      <c r="D9" s="111">
        <v>5</v>
      </c>
      <c r="E9" s="112">
        <v>2</v>
      </c>
      <c r="F9" s="113">
        <f>2/5*100</f>
        <v>40</v>
      </c>
      <c r="G9" s="114" t="s">
        <v>12</v>
      </c>
      <c r="H9" s="114" t="s">
        <v>12</v>
      </c>
      <c r="I9" s="115" t="s">
        <v>168</v>
      </c>
      <c r="J9" s="116" t="s">
        <v>172</v>
      </c>
      <c r="K9" s="117">
        <v>6</v>
      </c>
      <c r="L9" s="112">
        <v>5</v>
      </c>
      <c r="M9" s="113">
        <f>5/6*100</f>
        <v>83.333333333333343</v>
      </c>
      <c r="N9" s="118" t="s">
        <v>173</v>
      </c>
      <c r="O9" s="118" t="s">
        <v>12</v>
      </c>
      <c r="P9" s="119" t="s">
        <v>172</v>
      </c>
      <c r="Q9" s="120" t="s">
        <v>173</v>
      </c>
    </row>
    <row r="10" spans="2:17" x14ac:dyDescent="0.25">
      <c r="B10" s="151" t="s">
        <v>218</v>
      </c>
      <c r="C10" s="88" t="s">
        <v>6</v>
      </c>
      <c r="D10" s="89">
        <v>14</v>
      </c>
      <c r="E10" s="90">
        <v>4</v>
      </c>
      <c r="F10" s="91">
        <f>4/14*100</f>
        <v>28.571428571428569</v>
      </c>
      <c r="G10" s="92" t="s">
        <v>174</v>
      </c>
      <c r="H10" s="92">
        <v>3</v>
      </c>
      <c r="I10" s="93" t="s">
        <v>169</v>
      </c>
      <c r="J10" s="94" t="s">
        <v>172</v>
      </c>
      <c r="K10" s="95">
        <v>26</v>
      </c>
      <c r="L10" s="90">
        <v>20</v>
      </c>
      <c r="M10" s="91">
        <f>24/36*100</f>
        <v>66.666666666666657</v>
      </c>
      <c r="N10" s="96" t="s">
        <v>173</v>
      </c>
      <c r="O10" s="96" t="s">
        <v>175</v>
      </c>
      <c r="P10" s="97" t="s">
        <v>176</v>
      </c>
      <c r="Q10" s="98" t="s">
        <v>177</v>
      </c>
    </row>
    <row r="11" spans="2:17" x14ac:dyDescent="0.25">
      <c r="B11" s="152"/>
      <c r="C11" s="99" t="s">
        <v>185</v>
      </c>
      <c r="D11" s="100">
        <v>8</v>
      </c>
      <c r="E11" s="121">
        <v>4</v>
      </c>
      <c r="F11" s="102">
        <f>4/8*100</f>
        <v>50</v>
      </c>
      <c r="G11" s="103" t="s">
        <v>178</v>
      </c>
      <c r="H11" s="103" t="s">
        <v>12</v>
      </c>
      <c r="I11" s="104">
        <v>2</v>
      </c>
      <c r="J11" s="105" t="s">
        <v>12</v>
      </c>
      <c r="K11" s="106">
        <v>7</v>
      </c>
      <c r="L11" s="121">
        <v>6</v>
      </c>
      <c r="M11" s="102">
        <f>6/7*100</f>
        <v>85.714285714285708</v>
      </c>
      <c r="N11" s="107" t="s">
        <v>12</v>
      </c>
      <c r="O11" s="107" t="s">
        <v>12</v>
      </c>
      <c r="P11" s="108" t="s">
        <v>12</v>
      </c>
      <c r="Q11" s="109" t="s">
        <v>179</v>
      </c>
    </row>
    <row r="12" spans="2:17" ht="15.75" thickBot="1" x14ac:dyDescent="0.3">
      <c r="B12" s="153"/>
      <c r="C12" s="110" t="s">
        <v>186</v>
      </c>
      <c r="D12" s="111">
        <v>8</v>
      </c>
      <c r="E12" s="112">
        <v>7</v>
      </c>
      <c r="F12" s="113">
        <f>7/8*100</f>
        <v>87.5</v>
      </c>
      <c r="G12" s="122" t="s">
        <v>167</v>
      </c>
      <c r="H12" s="122" t="s">
        <v>173</v>
      </c>
      <c r="I12" s="123" t="s">
        <v>180</v>
      </c>
      <c r="J12" s="124" t="s">
        <v>12</v>
      </c>
      <c r="K12" s="117">
        <v>10</v>
      </c>
      <c r="L12" s="112">
        <v>10</v>
      </c>
      <c r="M12" s="113">
        <f>10/10*100</f>
        <v>100</v>
      </c>
      <c r="N12" s="125" t="s">
        <v>181</v>
      </c>
      <c r="O12" s="125" t="s">
        <v>12</v>
      </c>
      <c r="P12" s="126" t="s">
        <v>176</v>
      </c>
      <c r="Q12" s="127" t="s">
        <v>12</v>
      </c>
    </row>
    <row r="13" spans="2:17" x14ac:dyDescent="0.25">
      <c r="G13" s="165" t="s">
        <v>188</v>
      </c>
      <c r="H13" s="165"/>
      <c r="I13" s="165" t="s">
        <v>189</v>
      </c>
      <c r="J13" s="165"/>
      <c r="N13" s="165" t="s">
        <v>191</v>
      </c>
      <c r="O13" s="165"/>
      <c r="P13" s="165" t="s">
        <v>190</v>
      </c>
      <c r="Q13" s="165"/>
    </row>
  </sheetData>
  <mergeCells count="11">
    <mergeCell ref="G13:H13"/>
    <mergeCell ref="I13:J13"/>
    <mergeCell ref="N13:O13"/>
    <mergeCell ref="P13:Q13"/>
    <mergeCell ref="B10:B12"/>
    <mergeCell ref="B6:B9"/>
    <mergeCell ref="B2:Q3"/>
    <mergeCell ref="B4:B5"/>
    <mergeCell ref="C4:C5"/>
    <mergeCell ref="D4:J4"/>
    <mergeCell ref="K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TLTs raw data</vt:lpstr>
      <vt:lpstr>TLT table with sex breakdown</vt:lpstr>
    </vt:vector>
  </TitlesOfParts>
  <Company>University of Utah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Venosa</dc:creator>
  <cp:lastModifiedBy>Alessandro Venosa</cp:lastModifiedBy>
  <dcterms:created xsi:type="dcterms:W3CDTF">2024-07-19T16:45:01Z</dcterms:created>
  <dcterms:modified xsi:type="dcterms:W3CDTF">2024-10-01T14:27:15Z</dcterms:modified>
</cp:coreProperties>
</file>