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X1GEN10\Documents\[Prof] UG\Papers\[Paper] Cirella -Urban Rewilding Poland --NO\+PL Data--Expert Survey\"/>
    </mc:Choice>
  </mc:AlternateContent>
  <xr:revisionPtr revIDLastSave="0" documentId="8_{7DDE604E-210D-406E-AFA3-B47079A34D79}" xr6:coauthVersionLast="47" xr6:coauthVersionMax="47" xr10:uidLastSave="{00000000-0000-0000-0000-000000000000}"/>
  <bookViews>
    <workbookView xWindow="-100" yWindow="-100" windowWidth="34294" windowHeight="17455" activeTab="3" xr2:uid="{00000000-000D-0000-FFFF-FFFF00000000}"/>
  </bookViews>
  <sheets>
    <sheet name="Expert Survey PL" sheetId="3" r:id="rId1"/>
    <sheet name="Expert Survey EN" sheetId="1" r:id="rId2"/>
    <sheet name="Expert Quantitative Totals" sheetId="2" r:id="rId3"/>
    <sheet name="Community Survey--Sopot"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 l="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E13" i="4"/>
  <c r="D13" i="4"/>
  <c r="C13" i="4"/>
  <c r="F12" i="4"/>
  <c r="F11" i="4"/>
  <c r="F10" i="4"/>
  <c r="E9" i="4"/>
  <c r="D9" i="4"/>
  <c r="C9" i="4"/>
  <c r="F8" i="4"/>
  <c r="F7" i="4"/>
  <c r="F6" i="4"/>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F9" i="4" l="1"/>
  <c r="G6" i="4" s="1"/>
  <c r="F13" i="4"/>
  <c r="G10" i="4" l="1"/>
  <c r="G7" i="4"/>
  <c r="G12" i="4"/>
  <c r="G11" i="4"/>
  <c r="G8" i="4"/>
  <c r="E48" i="2"/>
  <c r="D48" i="2"/>
  <c r="C48" i="2"/>
  <c r="B48" i="2"/>
  <c r="A48" i="2"/>
  <c r="F44" i="2"/>
  <c r="E44" i="2"/>
  <c r="D44" i="2"/>
  <c r="C44" i="2"/>
  <c r="B44" i="2"/>
  <c r="A44" i="2"/>
  <c r="C40" i="2"/>
  <c r="B40" i="2"/>
  <c r="A40" i="2"/>
  <c r="C36" i="2"/>
  <c r="B36" i="2"/>
  <c r="A36" i="2"/>
  <c r="E32" i="2"/>
  <c r="D32" i="2"/>
  <c r="C32" i="2"/>
  <c r="B32" i="2"/>
  <c r="A32" i="2"/>
  <c r="B28" i="2"/>
  <c r="A28" i="2"/>
  <c r="E24" i="2"/>
  <c r="D24" i="2"/>
  <c r="C24" i="2"/>
  <c r="B24" i="2"/>
  <c r="A24" i="2"/>
  <c r="E20" i="2"/>
  <c r="D20" i="2"/>
  <c r="C20" i="2"/>
  <c r="B20" i="2"/>
  <c r="A20" i="2"/>
  <c r="E16" i="2"/>
  <c r="D16" i="2"/>
  <c r="C16" i="2"/>
  <c r="B16" i="2"/>
  <c r="A16" i="2"/>
  <c r="E12" i="2"/>
  <c r="D12" i="2"/>
  <c r="C12" i="2"/>
  <c r="B12" i="2"/>
  <c r="A12" i="2"/>
  <c r="E8" i="2"/>
  <c r="D8" i="2"/>
  <c r="C8" i="2"/>
  <c r="B8" i="2"/>
  <c r="A8" i="2"/>
  <c r="B4" i="2"/>
  <c r="A4" i="2"/>
</calcChain>
</file>

<file path=xl/sharedStrings.xml><?xml version="1.0" encoding="utf-8"?>
<sst xmlns="http://schemas.openxmlformats.org/spreadsheetml/2006/main" count="1976" uniqueCount="738">
  <si>
    <t>28. What is your educational background? Please indicate your highest degree / title (if achieved) and your field of study.</t>
  </si>
  <si>
    <t>Country Code</t>
  </si>
  <si>
    <t/>
  </si>
  <si>
    <t>Yes</t>
  </si>
  <si>
    <t>No</t>
  </si>
  <si>
    <t>Senior specialist in the Forest and Nature Team</t>
  </si>
  <si>
    <t>Intentional actions leading to the creation of various habitats/microhabitats for native organisms.</t>
  </si>
  <si>
    <t>Agree</t>
  </si>
  <si>
    <t>Neutral</t>
  </si>
  <si>
    <t>Creating ecozones in parks—areas with limited or only interventional maintenance, where the space is primarily intended for natural processes. As a pilot project, native plants from nearby forest areas are introduced to city parks, along with the transfer of some forest litter (leaves, wood). Dead wood is left on the surface, especially in the form of so-called witnesses to natural decomposition. Alien and invasive species are removed from naturally valuable areas, including partially protected areas like ecological zones and NATURA2000 sites. In forest areas, tree stands are reconstructed, replacing foreign species with communities dominated by native species. A program to increase the city's forest cover is implemented. Native trees are planted in non-forest green areas using forestry techniques, including the creation of Miyawaki forests. Lawn mowing is limited to transform habitats into meadows.</t>
  </si>
  <si>
    <t>The Preservation and increase of biodiversity that will have a positive impact on the stability of ecosystems.</t>
  </si>
  <si>
    <t>Depending on the initiative undertaken, these are most often activities that require the involvement of employees and resources at the expense of other activities. The threat is a lack of sufficient financing from the authorities, who could treat rewilding activities and its effects as unnecessary or even posing a threat to users in green areas.</t>
  </si>
  <si>
    <t>Actions can be implemented on a larger scale in forested areas and large parks on municipal and State Treasury lands. Environmental education efforts can increase awareness among private landowners, encouraging them to take action on their own properties.</t>
  </si>
  <si>
    <t>A lack of knowledge and experience on the part of both those commissioning tasks and the companies carrying out the work in the field, along with insufficient awareness of the issue among the general public and city residents.</t>
  </si>
  <si>
    <t>Initiatives are being undertaken, but passive protection measures are also being implemented, particularly in relation to established forms of nature conservation.</t>
  </si>
  <si>
    <t>Urban</t>
  </si>
  <si>
    <t>more than 1000 ha</t>
  </si>
  <si>
    <t>City with district rights</t>
  </si>
  <si>
    <t>35-44</t>
  </si>
  <si>
    <t>M</t>
  </si>
  <si>
    <t>Lesser Poland</t>
  </si>
  <si>
    <t>Forestry / horticulture, Ph.D. Eng.</t>
  </si>
  <si>
    <t>PL</t>
  </si>
  <si>
    <t>Chief Specialist for Urban Green Spaces</t>
  </si>
  <si>
    <t>As recognizing the value of natural plant succession processes</t>
  </si>
  <si>
    <t>Strongly Agree</t>
  </si>
  <si>
    <t>Creating a recreational area on a degraded site (former clay quarry) based on existing pioneer vegetation. A significant reduction in all "maintenance" activities in this area. Utilizing the specific water conditions in one of the post-mining landscapes to establish a 500 m² sedge meadow (with approximately 9 protected species). Gradual and consistent reduction of mowing in areas covered with perennial plant communities (so-called wastelands, large areas between apartment blocks, and similar locations).</t>
  </si>
  <si>
    <t>No, the difficulty of implementation can vary.</t>
  </si>
  <si>
    <t>The main challenge is the lack of public awareness regarding the necessity of changes in this direction.</t>
  </si>
  <si>
    <t>I’m not sure, but I believe that progressive climate changes could be a factor: today’s wild plant communities might not survive tomorrow due to changes in habitat conditions. Native species that thrive now may struggle with future conditions. Introducing non-native species today with the hope that they will become native in the future disrupts trophic chains. The situation is challenging due to dynamic climate changes.</t>
  </si>
  <si>
    <t>Restoring the status of a 300-hectare area of afforestation to that of a forest. Renaturalizing a small river flowing through Zabrze—Bytomka. However, this seems unlikely due to the division of responsibilities between the municipality (for the areas along the river) and the Water Management Authority (for the riverbed). We are looking for ways to protect the floodplains outside the dikes and concentrate recreational areas along the river, while the Water Management Authority is working to raise the flood defenses and potentially fill in the floodplain.</t>
  </si>
  <si>
    <t>Conceptually, sometimes yes; in practice, no.</t>
  </si>
  <si>
    <t>I don't know</t>
  </si>
  <si>
    <t>It is not true that the authorities have decided not to undertake such initiatives.</t>
  </si>
  <si>
    <t>I don’t think the municipality is taking over any areas for the purpose of increasing biodiversity or implementing rewilding initiatives; at least, I’m not aware of any such actions.</t>
  </si>
  <si>
    <t>101-500 ha</t>
  </si>
  <si>
    <t>55-64</t>
  </si>
  <si>
    <t>Silesia</t>
  </si>
  <si>
    <t>Master of Science in Management, Landscape Architecture Engineer</t>
  </si>
  <si>
    <t>city ​​treasurer</t>
  </si>
  <si>
    <t>Actions aimed at increasing or spatially allocating areas in cities that represent as much of the original nature as possible.</t>
  </si>
  <si>
    <t>"1.Reduce built-up areas by adding more tree plantings. 2.Create flower meadows. 3.Avoid mowing green spaces."</t>
  </si>
  <si>
    <t>"1.Improving the experience of urban areas. 2.Reducing temperatures. 3.Enhancing residents' well-being through exposure to green environments."</t>
  </si>
  <si>
    <t>Balancing the expectations of residents and potential investors</t>
  </si>
  <si>
    <t>Identifying suitable or possible locations for such activities. Funding.</t>
  </si>
  <si>
    <t>In Sopot, there is no such pressing need since it is a very green city.</t>
  </si>
  <si>
    <t>-</t>
  </si>
  <si>
    <t>City with distrcit  rights</t>
  </si>
  <si>
    <t>Pomerania</t>
  </si>
  <si>
    <t>Higher education in economics</t>
  </si>
  <si>
    <t>Deputy Mayor of Sopot</t>
  </si>
  <si>
    <t>Restoration of wild nature</t>
  </si>
  <si>
    <t>Restoration of wild nature in cities</t>
  </si>
  <si>
    <t>Flower meadows, forest reserves</t>
  </si>
  <si>
    <t>Restoration of biodiversity, tree protection, flood prevention</t>
  </si>
  <si>
    <t>There are differences</t>
  </si>
  <si>
    <t>Financial issues and land ownership issues</t>
  </si>
  <si>
    <t>Challenges related to climate change force could force action into rewilding projects</t>
  </si>
  <si>
    <t>not applicable</t>
  </si>
  <si>
    <t>45-54</t>
  </si>
  <si>
    <t>higher education in proctology</t>
  </si>
  <si>
    <t>Inspector</t>
  </si>
  <si>
    <t>Allowing nature to regenerate on its own</t>
  </si>
  <si>
    <t>Reforestation</t>
  </si>
  <si>
    <t>Green spaces, flower meadows, planting along neighborhoods</t>
  </si>
  <si>
    <t>Caring for the climate and species diversity, reduced flood risk</t>
  </si>
  <si>
    <t>Planting trees and shrubs, establishing green areas</t>
  </si>
  <si>
    <t>establishment of reserves</t>
  </si>
  <si>
    <t>town/ municipality</t>
  </si>
  <si>
    <t>F</t>
  </si>
  <si>
    <t>master's degree in environmental protection</t>
  </si>
  <si>
    <t>Introducing natural elements into cities and letting vegetation grow "wild"</t>
  </si>
  <si>
    <t>stripping out concrete and replacing with more greenery</t>
  </si>
  <si>
    <t>Improving the quality of life for residents</t>
  </si>
  <si>
    <t>Conflicts with residents, restrictions in some parks</t>
  </si>
  <si>
    <t>Tree gardens</t>
  </si>
  <si>
    <t>yes</t>
  </si>
  <si>
    <t>Higher education</t>
  </si>
  <si>
    <t>Inspektor</t>
  </si>
  <si>
    <t>Disagree</t>
  </si>
  <si>
    <t>25-34</t>
  </si>
  <si>
    <t>Enviroment</t>
  </si>
  <si>
    <t>Dyrector</t>
  </si>
  <si>
    <t>Reversing human activities that have caused damage to the natural environment</t>
  </si>
  <si>
    <t>Limiting human activities</t>
  </si>
  <si>
    <t>Protection of trees and dunes</t>
  </si>
  <si>
    <t>Protection against the loss of the  natural environment</t>
  </si>
  <si>
    <t>Education</t>
  </si>
  <si>
    <t>More landscapes</t>
  </si>
  <si>
    <t>Urban development</t>
  </si>
  <si>
    <t>Higher education in architecture</t>
  </si>
  <si>
    <t>Specialist</t>
  </si>
  <si>
    <t>Revitalization/renewal and restoration of ecosystem functionality</t>
  </si>
  <si>
    <t>Reavaluation  through the improvement of  ecosystem functionality</t>
  </si>
  <si>
    <t>Strongly Disagree</t>
  </si>
  <si>
    <t>Wetlands - ditches, coastal forests, habitat restoration, dune areas, coastal forests, restoration of bird habitats, reserves - intervention areas</t>
  </si>
  <si>
    <t>Maintaining natural environmental systems and nature in areas directly affected by human and animal activities (on pedestrian and bicycle paths)</t>
  </si>
  <si>
    <t>Differences in the scale of surface area and the amount of work and resources required</t>
  </si>
  <si>
    <t>Dissemination of the problem and design of districts, increased funding for education</t>
  </si>
  <si>
    <t>Ultimately, the area under restoration, surface restoration can be complicated</t>
  </si>
  <si>
    <t>Educational and landscape value</t>
  </si>
  <si>
    <t>Beauty and EU financial support</t>
  </si>
  <si>
    <t>Higher education in biology</t>
  </si>
  <si>
    <t>City Councilor of Sopot</t>
  </si>
  <si>
    <t>The process of afforestation of flora and fauna</t>
  </si>
  <si>
    <t>The process of reclamation and increasing the density of flora and fauna in cities</t>
  </si>
  <si>
    <t>Nature and parks, wildflowers, tree planting, prohibition of tree cutting</t>
  </si>
  <si>
    <t>Reduction of temperature in the city during the summer</t>
  </si>
  <si>
    <t>Yes, In cities, this is a preventive measure to limit temperature and increase biological diversity</t>
  </si>
  <si>
    <t>Limited areas for new plantings</t>
  </si>
  <si>
    <t>Afforestation of green areas on existing lands</t>
  </si>
  <si>
    <t>Lack of complete knowledge about these processes</t>
  </si>
  <si>
    <t>Protection of coastal dunes</t>
  </si>
  <si>
    <t>Manager</t>
  </si>
  <si>
    <t>Stopping all work on a particular area</t>
  </si>
  <si>
    <t>Reforestation of areas that will not be subject to ongoing maintenance</t>
  </si>
  <si>
    <t>I do not see the value</t>
  </si>
  <si>
    <t>Higher technical education</t>
  </si>
  <si>
    <t>Department Manager</t>
  </si>
  <si>
    <t>Restoration to a natural state while preserving biodiversity</t>
  </si>
  <si>
    <t>Remediation of natural areas like parks, etc., increasing biodiversity</t>
  </si>
  <si>
    <t>For example, the lack of reforestation, natural watercourse channels in forest areas, areas valuable for nature conservation</t>
  </si>
  <si>
    <t>Minimizing human activities in areas valuable for nature conservation</t>
  </si>
  <si>
    <t>Educating residents, creating ideas and locations, selection, analysis of possibilities and achievable outcomes, and financing</t>
  </si>
  <si>
    <t>Action strategy, focusing and identifying problems</t>
  </si>
  <si>
    <t>Revitalization of areas valuable for nature conservation</t>
  </si>
  <si>
    <t>To some degree yes</t>
  </si>
  <si>
    <t>Creating green spaces for recreation and improving the quality of life for residents, restoration of watercourses, de-paving of cities</t>
  </si>
  <si>
    <t>Restoring habitats to their original natural form</t>
  </si>
  <si>
    <t>Renaturalization of anthropogenic areas through natural succession</t>
  </si>
  <si>
    <t>For example, establishing flower meadows, reducing or limiting mowing, alternative reclamation of forest areas, reducing anthropogenic pressure and its impacts</t>
  </si>
  <si>
    <t>Restoring ecological functions, supporting natural processes</t>
  </si>
  <si>
    <t>Public reception, education, planning, identifying locations and their potential, needs analysis, incorporating strategies into the design process</t>
  </si>
  <si>
    <t>Defining a policy, implementing assumptions</t>
  </si>
  <si>
    <t>Expanding green areas, "de-paving," reclamation of degraded areas</t>
  </si>
  <si>
    <t>exchange of experiences</t>
  </si>
  <si>
    <t>Flower meadows, rain gardens, areas with reduced mowing frequency, expanding street tree areas</t>
  </si>
  <si>
    <t>middle education, currently studying in the field of engineering</t>
  </si>
  <si>
    <t>Senior Specialist for Green Space Maintenance</t>
  </si>
  <si>
    <t>Limiting maintenance practices, introducing native species</t>
  </si>
  <si>
    <t>Preserving the natural character of the area (where possible)</t>
  </si>
  <si>
    <t>Public expectations</t>
  </si>
  <si>
    <t>Lubusz</t>
  </si>
  <si>
    <t>Higher – specialized</t>
  </si>
  <si>
    <t>Senior Specialist and Deputy Inspector (two people completed the survey)</t>
  </si>
  <si>
    <t>Protection of wild areas to prevent degradation, for example, due to ongoing urbanization. Protection through appropriate provisions in local land use plans and by applying forms of nature conservation. Planting greenery: filling gaps or creating new green spaces where possible, and enriching biodiversity.</t>
  </si>
  <si>
    <t>Protection through appropriate provisions in local land use plans, and by applying forms of nature conservation (e.g., nature and landscape complexes, natural monuments). Planting greenery: filling gaps or creating new green spaces where possible (roadside strips, parks, pocket parks), enriching biodiversity, reducing mowing and raking of lawns, creating flower meadows, installing pollinator hotels, bird feeders, hedgehog houses, swift boxes, and implementing green space protection requirements during investments through a Mayor's Decree.</t>
  </si>
  <si>
    <t>Care for nature for the city's residents, visitors, and future generations.</t>
  </si>
  <si>
    <t>Securing appropriate financial resources.</t>
  </si>
  <si>
    <t>Enforcing the provisions of the Mayor's Decree on green space protection during investments and securing financial resources.</t>
  </si>
  <si>
    <t>Ochrona np. poprzez stosowne zapisy w miejscowych planach zagospodarowania przestrzennego, obejmowanie formami ochrony przyrody (np. zespoły przyrodniczo – krajobrazowe, pomniki przyrody), wykonywanie nasadzeń zieleni: uzupełnianie ubytków lub tworzenie, jeżeli jest taka możliwość nowych miejsc z dużą ilością zieleni (pasy drogowe, parki, parki kieszonkowe), wzbogacanie bioróżnorodności, ograniczanie koszenia i grabienia trawników, zakładanie łąk kwietnych, hotele dla zapylaczy, karmniki dla ptaków, domki dla jeży, budki dla jeżyków, wprowadzenie Zarządzeniem Prezydenta Miasta obowiązków ochrony zieleni podczas realizacji inwestycji.</t>
  </si>
  <si>
    <t>Not applicable</t>
  </si>
  <si>
    <t>501-1000 ha</t>
  </si>
  <si>
    <t>city</t>
  </si>
  <si>
    <t>Masovia</t>
  </si>
  <si>
    <t>Higher</t>
  </si>
  <si>
    <t>Senior Inspector in the Environmental Protection Office</t>
  </si>
  <si>
    <t>Renaturalization of the land, restoring self-sustaining ecosystems with minimal or zero human impact.</t>
  </si>
  <si>
    <t>Designating green enclaves free from human interference to increase biodiversity in urbanized areas.</t>
  </si>
  <si>
    <t>agree-Urban revitalization improves access to green spaces and well-being in cities, but in my opinion, it is contrary to rewilding. I understand revitalization as urban planning activities aimed at bringing an area back to life, mainly in a social and economic context. Therefore, urban revitalization does not have to be associated with the renaturalization of green areas. Rewilding, on the other hand, aims to restore an area in terms of ecology, focusing on "rewilding" it, which is not related to improving access to that area for residents.</t>
  </si>
  <si>
    <t>Despite the fact that rewilding offers significant ecological benefits, due to the lack of available space to create natural ecosystems in previously urbanized areas, potential benefits for our city's areas are not analyzed. However, considering passive rewilding, i.e., simply leaving areas previously covered with natural, unmanaged vegetation without human intervention, such practices offer opportunities to improve air quality through pollution filtration and air circulation, as well as reducing the city's temperature. Such practices are applied in our city's areas.</t>
  </si>
  <si>
    <t>We do not conduct this type of cooperation</t>
  </si>
  <si>
    <t>No actions are being taken to reintroduce species because no research is being conducted in this area. It should also be noted that Brodnica is a city with relatively small size and dense development, with its administrative boundaries unchanged for nearly 40 years. Therefore, the proportion of wild areas that have been urbanized and could today be restored to nature is quite minimal.</t>
  </si>
  <si>
    <t>It is difficult to designate new areas within the city that are completely free from human intervention, but we strive to manage green spaces rationally in developed areas and do not interfere with unmanaged areas. Additionally, within the city's administrative boundaries, there is the Drwęca River Ichthyological Reserve, the Natura 2000 PLH280001 Drwęca Valley, which is a special area of habitat and species protection, and the Natura 2000 PLB040002 Drwęca Valley Mire, which is a special bird protection area, where any interventions are minimized. Areas where the river naturally floods are not exploited because they are not only protected areas but also serve as natural retention reservoirs reducing flood risks during high water levels in late February and March. Furthermore, when introducing new greenery in developed public areas, we strive to adapt to habitat conditions as much as possible to minimize later care for the vegetation. We also limit grass mowing; most areas not used for ornamental lawns are mowed a maximum of four times per season, and roadside areas on the city’s outskirts are largely excluded from green management. We strive to create good conditions for birds, bats, and insects in public green spaces by installing nesting boxes, insect hotels, and planting species that provide food for birds and pollinating insects</t>
  </si>
  <si>
    <t>Kuyavian-Pomeranian</t>
  </si>
  <si>
    <t>Master of Science in Landscape Architecture</t>
  </si>
  <si>
    <t>Head of the Greenery Maintenance Department</t>
  </si>
  <si>
    <t>Return to natural forms of greenery</t>
  </si>
  <si>
    <t>Excluding parts of parks and green areas from maintenance and minimal intervention in such areas, discontinuing mowing of large areas on road plots, limiting or excluding many lawn areas from maintenance.</t>
  </si>
  <si>
    <t>Trends in maintaining green areas, expectations of some residents.</t>
  </si>
  <si>
    <t>Definitely yes. The emphasis on returning to nature mainly occurs in urban areas and perhaps does not concern city centers as much as neighborhoods outside them.</t>
  </si>
  <si>
    <t>In city centers, there is not enough  space for areas that could be left in a wild state.</t>
  </si>
  <si>
    <t>The challenge is to properly select locations so that instead of returning to nature, we do not end up with a landfill site or an area that looks frightening.</t>
  </si>
  <si>
    <t>Thoughtful transformation of squares and parks as well as small fragments of road plots</t>
  </si>
  <si>
    <t>Residents' expectations</t>
  </si>
  <si>
    <t>Higher education in forestry</t>
  </si>
  <si>
    <t>Secertary</t>
  </si>
  <si>
    <t>Withdrawal of human activity and giving areas back to natural processes</t>
  </si>
  <si>
    <t>Withdrawal of human activity and giving areas back to natural processes in developed areas</t>
  </si>
  <si>
    <t>Wildflower meadows in the city</t>
  </si>
  <si>
    <t>As a secretary, I do not have the authority to fill out this category, but as a person, I agree with the idea and identify with it—ethical motivations</t>
  </si>
  <si>
    <t>no</t>
  </si>
  <si>
    <t>Raising awareness among both authorities and residents</t>
  </si>
  <si>
    <t>Allocating financial resources. Translating it into actions by decision-makers</t>
  </si>
  <si>
    <t>Possibly pilot projects</t>
  </si>
  <si>
    <t>Other priorities—actions related to green areas are rather aimed at taming nature</t>
  </si>
  <si>
    <t>Revitalization of green areas, parks, and wildflower meadows</t>
  </si>
  <si>
    <t>urban/rural municipality</t>
  </si>
  <si>
    <t>Environmental protection</t>
  </si>
  <si>
    <t>The process of restoring natural ecosystems and wildlife by reintroducing native plant and animal species and rebuilding natural ecological processes.</t>
  </si>
  <si>
    <t>Creation, restoration, or protection of habitats for wild plants and animals in urban spaces, such as parks, gardens, rooftops, or even abandoned industrial areas. The goal is to increase biodiversity, improve residents' quality of life, and create a sustainable and environmentally friendly urban landscape. Activities within this process may include planting native plant species, creating green zones, cleaning and renaturalizing rivers and canals, and constructing special shelters for wildlife, such as birds, insects, or small mammals. Rewilding in cities also aims to educate the public about environmental protection and promote a more ecological lifestyle.</t>
  </si>
  <si>
    <t>Planting wildflowers: Introducing native flower species on roadsides and green strips to increase biodiversity and support pollinators such as bees and butterflies by creating wildflower meadows. Reducing grass mowing: Allowing lawns to grow naturally, which promotes the creation of habitats for insects and small animals. Controlling invasive species: Removing invasive species that threaten local flora and fauna to restore the natural balance of the ecosystem.</t>
  </si>
  <si>
    <t>Improved air quality and microclimate: Green areas, such as parks or green roofs, help reduce the urban heat island effect, improving air quality and overall living comfort. Raising ecological awareness: Rewilding projects can serve as educational tools, teaching residents about ecology, nature conservation, and sustainable development. Climate change adaptation: Rewilding can help increase urban ecosystems' resilience to extreme weather conditions, such as floods or heatwaves, by increasing green spaces and water retention. Natural control of invasive species: By restoring natural predators or competing species, invasive species populations can be effectively managed.</t>
  </si>
  <si>
    <t>Technical, social, economic, and administrative aspects.</t>
  </si>
  <si>
    <t>Long-term ecosystem stability, Climate change, Variability in social support, Competition for resources, Long-term financing, Human resources, Changes in policies and regulations.</t>
  </si>
  <si>
    <t>Restoring natural river and canal banks can improve water quality, increase biodiversity, and create recreational spaces for residents. Establishing community gardens where residents can grow vegetables, fruits, and herbs fosters social integration and education on sustainable urban agriculture. Designating areas for natural development without human intervention allows for natural plant succession and attracts local fauna. Creating urban wildflower meadows on wastelands, roadsides, and parks promotes biodiversity and is visually appealing. Establishing rain gardens that capture rainwater and help with water management in cities, while also creating microhabitats for local flora and fauna.</t>
  </si>
  <si>
    <t>With associations.</t>
  </si>
  <si>
    <t>Limited financial and human resources.</t>
  </si>
  <si>
    <t>Systematically implemented small projects.</t>
  </si>
  <si>
    <t>51-100 ha</t>
  </si>
  <si>
    <t>Warmian-Masurian</t>
  </si>
  <si>
    <t>Master of Science</t>
  </si>
  <si>
    <t>Senior Specialist</t>
  </si>
  <si>
    <t>Rewilding is the process of allowing areas that have been altered by human activity to naturally regenerate without further intervention in the ongoing processes.</t>
  </si>
  <si>
    <t>Due to the mobility of animals and human pressure, it is not possible to restore "wild nature" in urban environments. However, it is possible to designate areas that will be cared for in collaboration with specialists, where ecosystem degradation can be halted, and conditions for regeneration can be created.</t>
  </si>
  <si>
    <t>Valuable natural fragments of the city are being covered by forms of nature protection (ecological sites, natural and landscape complexes), environmental education and the promotion of establishing flower meadows, reducing the intensity of mowing green areas, promoting so-called "IV nature," maintaining ecological corridors within the expansion of blue-green infrastructure, and cooperating with other municipal and governmental units in the protection of natural resources.</t>
  </si>
  <si>
    <t>Preserving valuable areas and restoring degraded lands is important for public education, enabling residents to interact with nature under certain conditions, and adapting the city to climate change.</t>
  </si>
  <si>
    <t>Yes, due to various conditions and the availability and residents' attitude towards green areas.</t>
  </si>
  <si>
    <t>Urban areas have lost most of their valuable zones, making the aforementioned actions much harder to implement—there are few areas available for regeneration. Additionally, due to numerous conditions, including residents' mentality and potential conflicts, extensive public consultations would be necessary.</t>
  </si>
  <si>
    <t>Challenges include securing appropriate financial resources, finding social consensus, and ensuring the sustainability and coordination of actions undertaken by different municipal units with varying competencies.</t>
  </si>
  <si>
    <t>Renaturalization of the coastal zone, conducting a comprehensive field analysis of resources to identify other areas where actions can be implemented while ensuring their sustainability.</t>
  </si>
  <si>
    <t>I don’t have such information</t>
  </si>
  <si>
    <t>Masters Degree</t>
  </si>
  <si>
    <t>Head of the City Gardener Department</t>
  </si>
  <si>
    <t>Restoring valuable and ecologically desirable species that are compatible with the habitat to areas from which they were displaced due to human activity or other natural phenomena such as disasters or the emergence of invasive species.</t>
  </si>
  <si>
    <t>Restoring valuable and ecologically desirable species that are compatible with the habitat to areas from which they were displaced due to human activity.</t>
  </si>
  <si>
    <t>Passive protection of the 'Kępa Redłowska' reserve. It does not fully qualify as rewilding, as we are observing natural succession processes rather than the restoration of wild nature. It's a good example of a natural system that, left to itself, evolves in a roughly predictable direction, but it doesn't have much to do with the restoration of wild nature.</t>
  </si>
  <si>
    <t>Minimal. The primary issue is the lack of areas where this process could be implemented. It is limited to water retention purposes.</t>
  </si>
  <si>
    <t>Currently None</t>
  </si>
  <si>
    <t>Permeabilizing surfaces and retaining rainwater, restoring natural watercourses. Not entirely consistent with the definition of rewilding.</t>
  </si>
  <si>
    <t>Related to water retention.</t>
  </si>
  <si>
    <t>No such needs.</t>
  </si>
  <si>
    <t>Projects aimed at water retention: rain gardens, weirs on the Wiczliński Stream, restoration of urban forests with native forest-forming species compatible with the habitat.</t>
  </si>
  <si>
    <t>Protection of biodiversity</t>
  </si>
  <si>
    <t>Planting native tree species along roadways and on large parcels of land, creating flower meadows, reducing mowing, and protecting monumental trees.</t>
  </si>
  <si>
    <t>Social and environmental</t>
  </si>
  <si>
    <t>Yes, Forest Districts, The General Directorate for Environmental Protection (GDEP)</t>
  </si>
  <si>
    <t>Rural</t>
  </si>
  <si>
    <t>Rural municipality</t>
  </si>
  <si>
    <t>Higher forestry education</t>
  </si>
  <si>
    <t>Inspector (Greenery Department)</t>
  </si>
  <si>
    <t>"Rewilding" – The process of restoring an environment, including vegetation, soil, water elements, etc.; aiming to reinstate the natural processes characteristic of a given area.</t>
  </si>
  <si>
    <t>"Restoring Wild Nature in Cities" – Actions aimed at reconstructing areas that have lost their former ecological function due to human activity.</t>
  </si>
  <si>
    <t>"1) Rewilding Initiative: ""Naturally, in the City!"" The form of rewilding we have undertaken in our city is this year's edition of the Green Budget, titled ""Naturally, in the City!"" Its goal is to identify and preserve areas that are as close to their natural state as possible. This edition focuses on urban areas that have naturally developed and possess special natural, landscape, environmental, and aesthetic values. It also includes areas that are habitats for specific wild plants and/or animal species that deserve attention and protection or can serve educational and research purposes.  Planned forms of rewilding in such areas include:  Significant reduction of human intervention, Leaving the area wild (with possible mowing of main paths), Providing or designating resting areas made from natural materials, Utilizing existing elements in the space (e.g., piles of tree branches as shelters for hedgehogs, stones as seating areas, fallen tree trunks as educational elements emphasizing the role of deadwood in enhancing biodiversity in urban green spaces), Creating safe zones for plants and animals. In addition to the above, we would like to install informational boards and signage about the nature of these areas. The aim of this year's Green Budget is to protect ecologically valuable areas and promote them through markings in descriptions, projects, brochures, maps, or local guides.  Locations suggested by residents (through online forms) and the proposed program varied greatly (sometimes completely missing the mark). After a substantive evaluation, the following locations were selected:  Wild groves, Thickets, Riverside areas, Forest clearings, Green areas with wild vegetation and interesting plant communities, Undeveloped parks, Woodlands, Vegetated slopes, Ravine areas. 2) Extensive Meadows Another form of rewilding undertaken by our city was the creation of extensive meadows.  These extensive meadows, in addition to grass species, included a mix of herbaceous and leguminous plants, making them more drought-resistant, providing food for insects, and increasing biodiversity in the urban ecosystem. The selected mix of 22 plant species included, among others, yarrow, cornflowers, daisies, and sage.  Chosen locations for sowing the meadow include:  Mainly road strips (roadside green belts, median strips), Roundabouts. 3) ""We Mow Less Here"" Program In selected areas, mowing was limited to 1-2 times per season for ecological reasons, primarily to protect the soil from drying out. Of course, this limitation did not apply to main roads and areas around intersections, roundabouts, or pedestrian crossings, which should be mowed as a priority for safety reasons. The principle of the ""We Mow Less Here"" program was also to zone and adjust the height of the mowed grass to current weather conditions. This year, over 85 hectares of lawns were excluded from mowing.  Locations:  Wide roadside green belts, Slopes, Median strips, Meadows with rich species composition. 4) Surface Permeability Enhancements The project aimed to increase green areas in the vicinity of the city center, where infrastructure, predominantly paved surfaces, and increasing traffic have become increasingly burdensome for residents.  The living conditions of the trees previously growing there were severely limited due to the tightly paved surfaces around the trunks. To improve their growth conditions, cobblestones were removed in favor of planting new trees and shrubs. This action significantly increased the biologically active area where it was previously lacking.  Locations:  Sections of pedestrian pathways along streets in the city center. 5) Restoration of Degraded Areas Former green spaces that had completely lost their function due to years of illegal driving and parking were rehabilitated: contaminants were removed, the soil was replaced, vegetation was planted, and protection was installed to prevent vehicles from driving over them again. As a result, in are</t>
  </si>
  <si>
    <t>Demonstrating to residents the role of urban wastelands, expanding awareness that not every area needs to be developed, and that maintaining greenery is not just about mowing lawns and creating ornamental shrub beds, but also involves conscious actions to limit human intervention in nature, initiating and guiding natural processes, and sometimes refraining from any actions. This is also motivated by the need to respond to climate change, improve water retention, and increase biodiversity.</t>
  </si>
  <si>
    <t>They differ because in rural and peripheral areas, undeveloped green spaces are more common and widespread. In urban areas, the landscape is dominated by urbanization and is heavily transformed, with very few wild natural areas. This creates the need to reclaim such natural areas and provide access to them. The differences also stem from the different needs of urban society regarding greenery compared to the expectations of rural residents.</t>
  </si>
  <si>
    <t>A challenge is the varying expectations of residents regarding frequently visited green spaces—often, restoring wildness to certain areas is perceived by residents as neglect rather than intentional action. Another challenge is related to safety aspects—not all areas can be returned to their natural state due to factors like limited visibility (from leaving areas unmown) or the discomfort of users in wild areas (concerns about safety, lack of monitoring in wild, remote places).</t>
  </si>
  <si>
    <t>The expansion of urban areas, dense developer construction, and the construction of transportation routes and roads all contribute to the reduction of green spaces, which in turn limits the possibilities for rewilding efforts. The challenge is finding a compromise, a balance between ongoing urbanization and environmental benefits.</t>
  </si>
  <si>
    <t>"Continuing to promote areas with wild, undeveloped nature Removing paving stones, expanding tree pits Creating perennial flower meadows Reducing mowing Rooftop gardens"</t>
  </si>
  <si>
    <t>Most of the actions related to rewilding and nature restoration have been carried out independently. The cooperation we have engaged in includes collaboration with the Sendzimir Foundation (designing rain gardens), cooperation with the Provincial Fund for Environmental Protection and Water Management (obtaining funding for new plantings), cooperation with specialists in greenery, spatial planning, and landscape (during the substantive evaluation of Green Budget applications), and also collaboration with universities (projects for green space development prepared by students under the supervision of academic staff).</t>
  </si>
  <si>
    <t>" In addition to rewilding efforts in urban green spaces, the following are being arranged: Pocket parks Flower beds Planting climbers on noise barriers Climbers in pots in the Old Town Rain gardens Flower meadows Green bus stops Parks"</t>
  </si>
  <si>
    <t>Lublin</t>
  </si>
  <si>
    <t>Higher Education – Landscape Architecture</t>
  </si>
  <si>
    <t>Restoring areas taken over by humans to nature</t>
  </si>
  <si>
    <t>Restoring ecosystem balance in urban areas</t>
  </si>
  <si>
    <t>Parks, squares, green belts</t>
  </si>
  <si>
    <t>Increasing biologically active areas</t>
  </si>
  <si>
    <t>Limited resources for action</t>
  </si>
  <si>
    <t>Systemic change in the approach of higher authorities</t>
  </si>
  <si>
    <t>Vegetation areas, restoration of pollinator insect populations</t>
  </si>
  <si>
    <t>Lack of available land for investment and residential development</t>
  </si>
  <si>
    <t>Revitalization of post-industrial and concreted areas</t>
  </si>
  <si>
    <t>Transport/traffic engineering</t>
  </si>
  <si>
    <t>Environmental Protection Inspector</t>
  </si>
  <si>
    <t>Ensuring the self-recovery of ecosystems destroyed by human activity, stopping biodiversity loss, and preserving existing ecosystems.</t>
  </si>
  <si>
    <t>This includes the creation of green roofs and walls, planting trees, establishing urban parks, restoring natural ecosystems, planting native plant species, creating flower meadows, environmental education, and improving water and air quality.</t>
  </si>
  <si>
    <t>Planting trees, planting native plant species, creating flower meadows, improving water and air quality.</t>
  </si>
  <si>
    <t>Environmental protection.</t>
  </si>
  <si>
    <t>Securing financial resources for nature conservation.</t>
  </si>
  <si>
    <t>Reduction of mowing on grass-covered areas, designation of unmowed areas, and limitation of interference with tree stands in naturalistic areas.</t>
  </si>
  <si>
    <t>Insufficient budget funds.</t>
  </si>
  <si>
    <t>Świętokrzyskie</t>
  </si>
  <si>
    <t>Higher education, environmental protection, horticulture.</t>
  </si>
  <si>
    <t>Restoring the potential for natural development of nature.</t>
  </si>
  <si>
    <t>Developing guidelines and policies for creating and designating urban spaces that allow for natural succession and growth without human intervention.</t>
  </si>
  <si>
    <t>Reducing mowing in urban areas, creating flower meadows.</t>
  </si>
  <si>
    <t>I don't have an opinion</t>
  </si>
  <si>
    <t>Reducing mowing, flower meadows.</t>
  </si>
  <si>
    <t>Actions to increase biodiversity by rewilding areas.</t>
  </si>
  <si>
    <t>Introducing secondary habitats and species into urban environments by incorporating greenery and biologically active surfaces. Reducing human impact on urban nature.</t>
  </si>
  <si>
    <t>"Debetonization" - removing hardened surfaces and introducing greenery in the form of trees, shrubs, and perennials, such as in so-called pocket parks. Eco-mowing - a developed method of minimizing mowing in urban lawns. Lawns are mowed at different times to benefit insects. Less frequent mowing increases the water retention capacity of lawns, enhances biodiversity, lowers temperatures while maintaining the functional use of lawns. Introducing rain gardens. Revitalizing parks, establishing new ones. Reducing intervention in managing urban forests, including the absence of economic exploitation. Introducing pollinator-friendly plants in parks, planters, squares, bus stops, etc. Green bus stops - adding greenery wherever possible. Installing nesting boxes for birds and bats. Creating flower meadows. Actions aimed at increasing water retention. Establishing ecological sites within city limits. Combating invasive species.</t>
  </si>
  <si>
    <t>Managing green areas through actions for ecology and sustainable development. Combating the urban heat island effect. Adapting the city to climate change. Enhancing systems to prevent heavy rainfall and drought periods.</t>
  </si>
  <si>
    <t>Anthropopression. Natural city development through population growth and accompanying infrastructure. Allocating appropriate financial resources. Continuing to work on raising public awareness. Maintaining continuity of thought despite changes in decision-making structures.</t>
  </si>
  <si>
    <t>Balancing economic development with the emergence of new business spaces. Housing development. Infrastructure development such as roads and public transportation.</t>
  </si>
  <si>
    <t>So far, this includes the establishment of new ecological sites, care for Natura 2000 areas, participation in nationwide nature conservation projects, and combating invasive species. Climate change mitigation.</t>
  </si>
  <si>
    <t>Lower Silesia</t>
  </si>
  <si>
    <t>Deputy Director of the Municipal Greenery Department in Katowice</t>
  </si>
  <si>
    <t>The term reminds me of "IV nature" (a concept related to natural processes). Rewilding is about supporting solutions that enable the succession and development of spontaneous vegetation, including ruderal species. I believe it involves allowing plant succession.</t>
  </si>
  <si>
    <t>Taking actions aimed at developing spontaneous vegetation.</t>
  </si>
  <si>
    <t>Using a mix of species, both horticultural and wild, such as ruderal species.</t>
  </si>
  <si>
    <t>Lower costs, e.g., fuel, maintenance, and protection.</t>
  </si>
  <si>
    <t>There is a greater need in the city for supporting such actions.</t>
  </si>
  <si>
    <t>Insufficient education.</t>
  </si>
  <si>
    <t>Establishing educational and promotional activities about the concept.</t>
  </si>
  <si>
    <t>Social Gardens</t>
  </si>
  <si>
    <t>Using plants from industrial areas to make the city more green</t>
  </si>
  <si>
    <t>District Councilor of District V Krowodrza in Kraków</t>
  </si>
  <si>
    <t>Restoring the original natural state. For example, greening parks or revitalizing lawns, including new plantings.</t>
  </si>
  <si>
    <t>New plantings, lawn revitalization, green spatial planning.</t>
  </si>
  <si>
    <t>Creating green urban zones, such as community gardens. New plantings in parks.</t>
  </si>
  <si>
    <t>Increased quality of life for residents.</t>
  </si>
  <si>
    <t>Budgetary issues. Chaotic general plans (spatial development plans).</t>
  </si>
  <si>
    <t>Purchasing green plots by the municipality to create ecological sites, thus protecting these areas from development.</t>
  </si>
  <si>
    <t>We work closely with other District Councils in Kraków and the City Council of Kraków, including the Municipal Greenery Management.</t>
  </si>
  <si>
    <t>Financial reasons</t>
  </si>
  <si>
    <t>18-24</t>
  </si>
  <si>
    <t>Specialist in the Greenery Maintenance Department</t>
  </si>
  <si>
    <t>Restoring natural balance and processes occurring in the environment through the protection of particularly important habitats and species.</t>
  </si>
  <si>
    <t>Increasing biodiversity and reducing human impact in designated city zones (habitat protection zones); ecosystem restoration and ecological compensation.</t>
  </si>
  <si>
    <t>Protecting biodiversity by reducing mowing; planting trees; species and habitat protection; removing invasive plants from our ecosystem.</t>
  </si>
  <si>
    <t>Nature protection and improving living conditions for current and future generations.</t>
  </si>
  <si>
    <t>Our actions are taken only in an urban context.</t>
  </si>
  <si>
    <t>Various, often negative, public attitudes toward forms of protection.</t>
  </si>
  <si>
    <t>Financial limitations.</t>
  </si>
  <si>
    <t>Increasing the number of revitalized urban areas.</t>
  </si>
  <si>
    <t>Improving access to green spaces.</t>
  </si>
  <si>
    <t>Senior Inspector</t>
  </si>
  <si>
    <t>Creating protected areas, tree planting, ecosystem restoration</t>
  </si>
  <si>
    <t>Restoration of roadside alleys, land reclamation, planting of trees, honey plants, native species, increasing biologically active areas, reducing mowing</t>
  </si>
  <si>
    <t>Improvement of residents' quality of life by increasing green areas, parks, squares, which in turn improves air quality.</t>
  </si>
  <si>
    <t>Reduction of green areas in cities, service and residential development, the need to build roads, which often leads to landscape fragmentation.</t>
  </si>
  <si>
    <t>Hard to say</t>
  </si>
  <si>
    <t>creating protected areas, planting trees, restoring ecosystems.</t>
  </si>
  <si>
    <t>Not applicable because we undertake such initiatives</t>
  </si>
  <si>
    <t>Higher education, major in Environmental Protection</t>
  </si>
  <si>
    <t>Senior Specialist for Greenery</t>
  </si>
  <si>
    <t>Natural restoration of nature without human intervention.</t>
  </si>
  <si>
    <t>Designating urban areas free from human interference and allowing nature to undergo natural regeneration in these spaces.</t>
  </si>
  <si>
    <t>Creating parks on unused land, reducing the frequency of mowing grass in urban green areas, and sowing nectar-producing plant seeds in green spaces.</t>
  </si>
  <si>
    <t>Greening the city, universal access to greenery.</t>
  </si>
  <si>
    <t>Yes, cities are often dominated by excessive concrete.</t>
  </si>
  <si>
    <t>Convincing residents to accept the appearance of "neglected" green areas and taking steps to change residents' attitudes.</t>
  </si>
  <si>
    <t>Yes, the Municipal Services Management – the entity responsible for managing urban green spaces.</t>
  </si>
  <si>
    <t>Creating new parks on unused land.</t>
  </si>
  <si>
    <t>City Municipality</t>
  </si>
  <si>
    <t>West Pomeranian Voivodeship</t>
  </si>
  <si>
    <t>Mixed</t>
  </si>
  <si>
    <t>less than 10 ha</t>
  </si>
  <si>
    <t>10-50 ha</t>
  </si>
  <si>
    <t>1. To participate in the survey, you must currently work for a local government in Poland. You confirm that you are currently employed by a local government and meet the eligibility to participate in this survey.</t>
  </si>
  <si>
    <t>2. Position / Role:</t>
  </si>
  <si>
    <t>3. How would you define the term 'rewilding'?</t>
  </si>
  <si>
    <t>4. How would you define the term 'urban rewilding'?</t>
  </si>
  <si>
    <t>5. Rewilding has many meanings. They usually share a long-term goal to maintain or enhance biodiversity while reducing the impacts of current and past human interventions through species restoration and ecological processes (Lorimer et al. 2015):</t>
  </si>
  <si>
    <t>6. “The reintroduction of extirpated species or functional types of nature of high ecological importance to restore self-managing functional, biodiverse ecosystems – emphasizes the reintroduction of species to restore ecological functions" (Naundrup and Svenning 2015):</t>
  </si>
  <si>
    <t>7. Rewilding implies returning a non-wild area back to the wild (Corlett 2016).</t>
  </si>
  <si>
    <t>8. "... restoring natural processes and the complete or near complete food-web at all trophic levels as a self-sustaining and resilient ecosystem using biota that would have been present had the disturbance not occurred...The ultimate goal of rewilding is the restoration of functioning native ecosystems complete with fully occupied trophic levels that are nature-led across a range of landscape scales. Rewilded ecosystems should - where possible - be self-sustaining requiring no or minimum-intervention management (i.e. natura naturans or “nature doing what nature does”), recognising that ecosystems are dynamic and not static" (IUCN CEM Rewilding Thematic Group; Carver et al., 2021).</t>
  </si>
  <si>
    <t>9. "Rewilding is the reorganisation of biota and ecosystem processes to set an identified social-ecological system on a preferred trajectory, leading to the self-sustaining, provision of ecosystem services with minimal ongoing management" (Pettorelli et al. 2018)</t>
  </si>
  <si>
    <t>10. Are you taking rewilding initiatives within your local authority, even if the term is not used?</t>
  </si>
  <si>
    <t>11. What forms of rewilding are you undertaking within your Local Authority area? Please consider both the location and approach of rewilding efforts. By 'forms' we intended to encompass both the location (roadside, parks and gardens, nature reserves, etc.) and the approach (wildflowers, species reintroduction, habitat restoration, etc.).</t>
  </si>
  <si>
    <t>12. What are the motivations for your rewilding strategy as a Local Authority?</t>
  </si>
  <si>
    <t>13. Are these motivations different in urban/urban fringe/rural contexts?</t>
  </si>
  <si>
    <t>14. What are the challenges of implementation in the medium term?</t>
  </si>
  <si>
    <t>15. What are the longer-term/management challenges experienced or projected?</t>
  </si>
  <si>
    <t>16. To what extent do you believe urban rewilding can improve green space inclusivity and wellbeing in cities?</t>
  </si>
  <si>
    <t>17. What do you see as the most promising opportunities for urban rewilding in your Local Authority area?</t>
  </si>
  <si>
    <t xml:space="preserve"> </t>
  </si>
  <si>
    <t>18. Do you cooperate with others (institutions, local governments) to achieve rewilding and nature restoration goals?</t>
  </si>
  <si>
    <t>19. Does your local authority have plans to include rewilding initiatives in the future?</t>
  </si>
  <si>
    <t>20. What are the main reasons for your local authority's decision not to pursue rewilding initiatives at present?</t>
  </si>
  <si>
    <t>21. If your local authority is not currently implementing rewilding initiatives, please describe the alternative land use strategies you have adopted to enhance biodiversity within your area.</t>
  </si>
  <si>
    <t>22. Where is your local authority located? Please select the option that best describes the location of your local authority.</t>
  </si>
  <si>
    <t>24. Which type best describes your Local Authority?</t>
  </si>
  <si>
    <t>25. What age range group do you fit into from the following?</t>
  </si>
  <si>
    <t>26. What gender do you identify as?</t>
  </si>
  <si>
    <t>27. In which region of Poland do you work (voivodeship):</t>
  </si>
  <si>
    <t>Expert Respondent No.</t>
  </si>
  <si>
    <t>1. Aby wziąć udział w ankiecie, musisz obecnie pracować dla władz samorządowych w Polsce. Potwierdzasz, że jesteś zatrudniony przez władze samorządowe i spełniasz kryteria udziału w tym badaniu.</t>
  </si>
  <si>
    <t>3. Jak zdefiniowałbyś/zdefiniowałabyś termin „rewilding” (przywracanie dzikiej przyrody)?</t>
  </si>
  <si>
    <t>4. Jak zdefiniowałbyś/zdefiniowałabyś termin „przywracanie dzikiej przyrody w miastach”</t>
  </si>
  <si>
    <t>Potwierdzam</t>
  </si>
  <si>
    <t>Starszy specjalista w Zespole ds. Lasów i Przyrody</t>
  </si>
  <si>
    <t>Zamierzone działania prowadzące do tworzenia różnorodnych siedlisk/ mikrosiedlisk dla rodzimych organizmów.</t>
  </si>
  <si>
    <t>Zamierzone działania prowadzące do tworzenia różnorodnych siedlisk/ mikrosiedlisk dla rodzimych organizmów w terenie zurbanizowanym.</t>
  </si>
  <si>
    <t>zgadzam się</t>
  </si>
  <si>
    <t xml:space="preserve">zgadzam się </t>
  </si>
  <si>
    <t>Zachowuje neutralność</t>
  </si>
  <si>
    <t>5.4. „...przywrócenie naturalnych procesów i pełnej lub prawie pełnej sieci troficznej na wszystkich poziomach troficznych jako samowystarczalnego i odpornego ekosystemu wykorzystującego faunę i florę, która istniałaby, gdyby nie doszło do zakłócenia ich funkcjonowania. Ostatecznym celem ponownego zdziczenia jest przywrócenie funkcjonujących ekosystemów rodzimych wraz z całkowicie zajętymi poziomami troficznym, pod przewodnictwem przyrody w różnych skalach krajobrazu. Odnowione ekosystemy powinny – tam, gdzie to możliwe – być samowystarczalne i wymagać zarządzania bez interwencji lub przy minimalnej interwencji (tj. natura czyniąca to, co czyni natura), uznając, że ekosystemy są dynamiczne, a nie statyczne” (IUCN CEM Rewilding Thematic Group; Carver i in., 2021): </t>
  </si>
  <si>
    <t>Tak</t>
  </si>
  <si>
    <t>Tworzenie ekostref w parkach- miejsc o ograniczonym lub tylko interwencyjnym sposobie utrzymania, gdzie przestrzeń ma służyć głównie procesom przyrodniczym. Pilotażowo wprowadzanie rodzimych roślin runa leśnego z okolicznych terenów leśnych do parków miejskich, również z przeniesieniem części ściółki. Pozostawianie tzw. martwego drewna na powierzchni, szczególnie w formie tzw. świadków do naturalnego rozkładu. Usuwanie gatunków obcych i inwazyjnych na terenach przyrodniczo cennych w tym szczególnie chronionych w formie użytków ekologicznych i obszarów NATURA2000. W terenach leśnych przebudowa drzewostanów  z udziałem gatunków drzew obcego pochodzenia w kierunku zbiorowisk z dominacją gatunków rodzimych. Realizacja  programu zwiększenia lesistości miasta. Wprowadzanie na nieleśnych terenach zieleni nasadzeń drzew rodzimych technikami leśnymi tzw. lasy Miyawaki. Ograniczenie zabiegów koszenia trawników co przekształca siedliska w kierunku łąki.</t>
  </si>
  <si>
    <t>zachowanie/zwiększenie bioróżnorodności wpływające pozytywnie na stabilność ekosystemów.</t>
  </si>
  <si>
    <t>zależności od podejmowanej inicjatywy są to najczęściej działania wymagające zaangażowania pracowników i środków kosztem innych działań. Zagrożeniem jest niewystarczające finansowanie i traktowanie przez władze działań i efektów rewilding jako niepotrzebne lub wręcz stwarzające zagrożenie dla użytkowników terenów zieleni.</t>
  </si>
  <si>
    <t>zarządzanie ryzykiem w przypadku pozostawiania drzew lub ich fragmentów bogatych w mikrosiedliska. Wypracowanie balansu powierzchni intensywniej użytkowanych oraz dzikich stref zapewniających potrzeby użytkowników. Ograniczenie zaśmiecania stref pozostawionych jako dzikie oraz zapewnienie w tych miejscach kontroli przez służby porządkowe.</t>
  </si>
  <si>
    <t>Działania mogą być realizowane na większą skale w terenach leśnych oraz w dużych parkach na gruntach gminy oraz Skarbu Państwa. Działania edukacji przyrodniczej mogą zwiększyć świadomość prywatnych właścicieli gruntów podejmujących działania na własnym podwórku.</t>
  </si>
  <si>
    <t>niedostatek wiedzy i doświadczenia w temacie zarówno po stronie zlecających zadania jaki i firm wykonujących prace w terenie, niewystarczająca świadomość tematu w opinii społecznej jak i wśród mieszkańców miasta.</t>
  </si>
  <si>
    <t>Inicjatywy są podejmowane jednak prowadzone są również działania ochrony biernej szczególnie wobec uchwalanych form ochrony przyrody.</t>
  </si>
  <si>
    <t xml:space="preserve">Obszar miejski </t>
  </si>
  <si>
    <t>Powyżej 1000 ha</t>
  </si>
  <si>
    <t>miasto na prawach powiatu</t>
  </si>
  <si>
    <t>Małopolska</t>
  </si>
  <si>
    <t>leśnictwo/ ogrodnictwo, dr inż.</t>
  </si>
  <si>
    <t>Główny specjalista ds terenów zieleni miejskiej</t>
  </si>
  <si>
    <t>Jako docenianie procesów naturalnej sukcesji roślin</t>
  </si>
  <si>
    <t>Jak wyżej, z dopiskiem "w miastach"</t>
  </si>
  <si>
    <t>Zdecydowanie zgadzam się</t>
  </si>
  <si>
    <t>Stworzenie przestrzeni rekreacyjnej na terenie zdegradowanym (była kopalnia gliny) w oparciu o istniejąca roślnność pionierską. Zdecydowane zmniejszenie wszelkich zabiegów "pielęgnacyjnych" w tym terenie. Wykorzystanie specyficznych warunków wodnych w jednej z niecek pokopalnianych dla założenia 500 m2 łąki trzęślicowej (mamy w składzie łąki chyba 9 gatunków objętych ochroną gatunkową). Sukcesywne i konsekwentne ograniczanie koszenia terenów pokrytych zbiorowiskami bylinowymi (tzw nieużytki, dużę tereny pomiędzy blokami na osiedlach i podobne)</t>
  </si>
  <si>
    <t>Wspieranie bioróżnorodności, wspieranie gospodarowania wodami opadowymi ((błękitno - zielona infrastruktura), przekształcanie zieleni w formy niewymagające wielu kosztownych zabiegów pielęgnacyjnych</t>
  </si>
  <si>
    <t>Nie, różna może być trudność wprowadzania</t>
  </si>
  <si>
    <t>Podstawowym wyzwaniem jest brak społecznej świadomości konieczności zmian idących w tym kierunku</t>
  </si>
  <si>
    <t>Nie wiem, ale sądzę, że mogą tobyć postępujące zmiany klimatu: obecne dziekie zbiorowisko roslinne, jutro może nie przetrwać ze wzgledu na zmian warunków siedliskowych. Dzisiejsze gatunki rodzime mogą nie radzić sobie z jutrzejszymi warunkami. Przeciwdziałające wprowadzanie dziś gatunków obcych, mających stać się w przyszłości gatunkami rodzimymi demontuje łańcuchy troficzne. Sytuacja poprzez dynamiczne zmiany klimatu jest trudna.</t>
  </si>
  <si>
    <t>Przywrócenie 300 hektarowemu obszarowi zadrzewień statusu lasu. Renaturyzacja małej rzeczki, przepływającej przez Zabrze - Bytomki. Wydaje się to jednak nieprawdopodobne ze względu na podział kompetencji pomiędzy gminę (tereny nad rzeką), a Wody Polskie (koryto rzeki). My szukamy sposobów na ochronę rozlewisk, leżących poza wałami i skupienie terenów rekreacyjnych wzdłuż rzeki, a Wody Polskie podnosząc wały przeciwpowodziowe starają się o zasypanie rozlewiska.</t>
  </si>
  <si>
    <t>Koncepcyjnie czasem tak, realizacyjnie - nie</t>
  </si>
  <si>
    <t>Nie wiem</t>
  </si>
  <si>
    <t>Nieprawdą jest stwierdzenie, że władze zdecydowały się nie podejmować takicd inicjatyw</t>
  </si>
  <si>
    <t>Nie sądzę, żeby gmina przejmowała  na cele zwiększania różnorodności biologicznej jakieś tereny i nie realizowała inicjatyw rewilding, przynajmnie ja nie wiem nić o tym.</t>
  </si>
  <si>
    <t xml:space="preserve">Miasto na prawach powiatu </t>
  </si>
  <si>
    <t>śląskie</t>
  </si>
  <si>
    <t>magister zarządzania, inżynier architektury krajobrazu</t>
  </si>
  <si>
    <t>Skarbnik miasta</t>
  </si>
  <si>
    <t>Działania mające na celu zwiększenie lub przestrzenne rozmieszczenie obszarów w miastach, które w jak największym stopniu odzwierciedlają pierwotną naturę.</t>
  </si>
  <si>
    <t>Zmniejszyć zabudowane obszary poprzez dodanie większej liczby nasadzeń drzew. Tworzyć łąki kwietne.
Unikać koszenia terenów zielonych.</t>
  </si>
  <si>
    <t>Poprawa doświadczeń związanych z obszarami miejskimi.
Redukcja temperatur.
Zwiększenie dobrostanu mieszkańców poprzez kontakt z zielonymi środowiskami.oświadczeń związanych z obszarami miejskimi.</t>
  </si>
  <si>
    <t>Równoważenie oczekiwań mieszkańców i potencjalnych inwestorów</t>
  </si>
  <si>
    <t>Identyfikacja odpowiednich lub możliwych lokalizacji dla takich działań. Finansowanie.</t>
  </si>
  <si>
    <t>W Sopocie nie ma tak pilnej potrzeby, ponieważ jest to bardzo zielone miasto.</t>
  </si>
  <si>
    <t>Wykształcenie wyższe z zakresu ekonomii</t>
  </si>
  <si>
    <t>Zastępca Prezydenta Sopotu</t>
  </si>
  <si>
    <t>Odbudowa dzikiej przyrody</t>
  </si>
  <si>
    <t>Odbudowa dzikiej przyrody w miastach</t>
  </si>
  <si>
    <t>Łąki kwietne, rezerwaty leśne</t>
  </si>
  <si>
    <t>Odbudowa bioróżnorodności, ochrona drzew, zapobieganie powodziom</t>
  </si>
  <si>
    <t xml:space="preserve">Są różnice </t>
  </si>
  <si>
    <t>Problemy finansowe i kwestie własności gruntów</t>
  </si>
  <si>
    <t>Wyzwania związane ze zmianami klimatycznymi mogą wymusić działania w zakresie projektów rewildingowych.</t>
  </si>
  <si>
    <t>Nie dotyczy</t>
  </si>
  <si>
    <t>Wykształcenie wyższe z zakresu proktologii</t>
  </si>
  <si>
    <t>Pozwolenie przyrodzie na samodzielną regenerację</t>
  </si>
  <si>
    <t>Zalesianie</t>
  </si>
  <si>
    <t>Tereny zielone, łąki kwietne, nasadzenia wzdłuż osiedli</t>
  </si>
  <si>
    <t>Dbanie o klimat i różnorodność gatunkową, zmniejszenie ryzyka powodzi</t>
  </si>
  <si>
    <t>Nie</t>
  </si>
  <si>
    <t>Sadzenie drzew i krzewów, tworzenie terenów zielonych</t>
  </si>
  <si>
    <t>Tworzenie rezerwatów</t>
  </si>
  <si>
    <t>Gmina</t>
  </si>
  <si>
    <t>K</t>
  </si>
  <si>
    <t>Magisterium z ochrony środowiska</t>
  </si>
  <si>
    <t>Wprowadzanie naturalnych elementów do miast i pozwolenie roślinności na „dzikie” wzrosty</t>
  </si>
  <si>
    <t>Wprowadzanie naturalnych elementów do miast i pozwolenie roślinności na „dziki” wzrost</t>
  </si>
  <si>
    <t>Usuwanie betonu i zastępowanie go większą ilością zieleni</t>
  </si>
  <si>
    <t>Poprawa jakości życia mieszkańców</t>
  </si>
  <si>
    <t>Konflikty z mieszkańcami, ograniczenia w niektórych parkach</t>
  </si>
  <si>
    <t>Ogrody drzewne</t>
  </si>
  <si>
    <t>Wykształcenie wyższe</t>
  </si>
  <si>
    <t>diszgadzam się</t>
  </si>
  <si>
    <t>Środowisko</t>
  </si>
  <si>
    <t>Dyrektor</t>
  </si>
  <si>
    <t>Odwracanie ludzkich działań, które spowodowały szkody w środowisku naturalnym</t>
  </si>
  <si>
    <t>Ograniczanie działalności ludzkiej</t>
  </si>
  <si>
    <t>Ochrona drzew i wydm</t>
  </si>
  <si>
    <t>Ochrona przed utratą środowiska naturalnego</t>
  </si>
  <si>
    <t xml:space="preserve">Nie </t>
  </si>
  <si>
    <t xml:space="preserve">Edukacja </t>
  </si>
  <si>
    <t>Więcej krajobrazów</t>
  </si>
  <si>
    <t>Rozwój obszarów miejskich</t>
  </si>
  <si>
    <t>Wykształcenie wyższe z zakresu architektury</t>
  </si>
  <si>
    <t>Specjalista</t>
  </si>
  <si>
    <t>Rewitalizacja/odnowa i przywracanie funkcjonalności ekosystemu</t>
  </si>
  <si>
    <t>Reewaluacja poprzez poprawę funkcjonalności ekosystemu</t>
  </si>
  <si>
    <t>zdecydowanie nie zgadzam się</t>
  </si>
  <si>
    <t>Obszary podmokłe – rowy, lasy nadmorskie, odbudowa siedlisk, obszary wydmowe, lasy nadmorskie, odbudowa siedlisk ptaków, rezerwaty – obszary interwencji</t>
  </si>
  <si>
    <t>Utrzymywanie naturalnych systemów środowiskowych i przyrody w obszarach bezpośrednio dotkniętych działalnością ludzką i zwierzęcą (na ścieżkach pieszych i rowerowych)</t>
  </si>
  <si>
    <t>Różnice w skali powierzchni oraz w ilości pracy i zasobów wymaganych</t>
  </si>
  <si>
    <t>Upowszechnianie problemu i projektowanie dzielnic, zwiększone finansowanie edukacji</t>
  </si>
  <si>
    <t>Ostatecznie obszar podlegający rekultywacji, odbudowa powierzchni mogą być skomplikowane</t>
  </si>
  <si>
    <t>Wartość edukacyjna i krajobrazowa</t>
  </si>
  <si>
    <t>Estetyka i wsparcie finansowe z UE</t>
  </si>
  <si>
    <t>Wykształcenie wyższe z zakresu biologii</t>
  </si>
  <si>
    <t>Radny Miasta Sopotu</t>
  </si>
  <si>
    <t>Proces zalesiania flory i fauny</t>
  </si>
  <si>
    <t>Proces rekultywacji i zwiększania gęstości flory i fauny w miastach</t>
  </si>
  <si>
    <t>Przyroda i parki, dzikie kwiaty, sadzenie drzew, zakaz wycinki drzew</t>
  </si>
  <si>
    <t>Redukcja temperatury w mieście podczas lata</t>
  </si>
  <si>
    <t>Tak, w miastach jest to środek zapobiegawczy mający na celu ograniczenie temperatury i zwiększenie bioróżnorodności</t>
  </si>
  <si>
    <t>Ograniczone obszary do nowych nasadzeń</t>
  </si>
  <si>
    <t>Zalesianie terenów zielonych na istniejących gruntach</t>
  </si>
  <si>
    <t>Brak pełnej wiedzy na temat tych procesów</t>
  </si>
  <si>
    <t>Ochrona wydm nadmorskich. </t>
  </si>
  <si>
    <t>Kierownik</t>
  </si>
  <si>
    <t>Zaprzestanie wszelkich prac na danym obszarze</t>
  </si>
  <si>
    <t>Zalesianie obszarów, które nie będą objęte bieżącą pielęgnacją</t>
  </si>
  <si>
    <t xml:space="preserve">Nie widze wartosci </t>
  </si>
  <si>
    <t>Wyższe wykształcenie techniczne</t>
  </si>
  <si>
    <t>Kierownik Działu</t>
  </si>
  <si>
    <t>Przywrócenie do stanu naturalnego przy jednoczesnym zachowaniu bioróżnorodności</t>
  </si>
  <si>
    <t>Remediacja naturalnych obszarów, takich jak parki itp., zwiększająca bioróżnorodność</t>
  </si>
  <si>
    <t>Na przykład brak zalesiania, naturalnych korytarzy wodnych w obszarach leśnych, obszarów cennych z punktu widzenia ochrony przyrody.</t>
  </si>
  <si>
    <t>Minimalizowanie działalności ludzkiej w obszarach cennych z punktu widzenia ochrony przyrody</t>
  </si>
  <si>
    <t>Edukacja mieszkańców, tworzenie pomysłów i lokalizacji, selekcja, analiza możliwości i osiągalnych rezultatów oraz finansowanie</t>
  </si>
  <si>
    <t>Strategia działań, koncentrowanie się i identyfikowanie problemów</t>
  </si>
  <si>
    <t>Rewitalizacja obszarów cennych z punktu widzenia ochrony przyrody</t>
  </si>
  <si>
    <t xml:space="preserve">w pewnym sesie Tak </t>
  </si>
  <si>
    <t>Tworzenie terenów zielonych do rekreacji i poprawa jakości życia mieszkańców, odbudowa cieków wodnych, usuwanie nawierzchni w miastach</t>
  </si>
  <si>
    <t>Przywracanie siedlisk do ich pierwotnej, naturalnej formy</t>
  </si>
  <si>
    <t>Renaturalizacja obszarów antropogenicznych poprzez sukcesję naturalną</t>
  </si>
  <si>
    <t>Na przykład zakładanie łąk kwietnych, redukcja lub ograniczenie koszenia, alternatywna rekultywacja obszarów leśnych, redukcja presji antropogenicznej i jej wpływów.</t>
  </si>
  <si>
    <t>Odbudowa funkcji ekologicznych, wspieranie naturalnych procesów</t>
  </si>
  <si>
    <t>Odbiór publiczny, edukacja, planowanie, identyfikacja lokalizacji i ich potencjału, analiza potrzeb, włączanie strategii do procesu projektowania</t>
  </si>
  <si>
    <t>Definiowanie polityki, wdrażanie założeń</t>
  </si>
  <si>
    <t>Rozszerzanie terenów zielonych, „usuwanie nawierzchni”, rekultywacja obszarów zdegradowanych</t>
  </si>
  <si>
    <t>zmiana doswiadczenia</t>
  </si>
  <si>
    <t>Łąki kwietne, ogrody deszczowe, obszary z ograniczoną częstotliwością koszenia, rozszerzanie terenów zielonych przy ulicach</t>
  </si>
  <si>
    <t>Wykształcenie średnie, obecnie studia inżynierskie</t>
  </si>
  <si>
    <t>Starszy Specjalista ds. Utrzymania Zieleni</t>
  </si>
  <si>
    <t>Ograniczanie praktyk pielęgnacyjnych, wprowadzanie rodzimych gatunków</t>
  </si>
  <si>
    <t>Ograniczanie praktyk pielęgnacyjnych, wprowadzanie rodzimych gatunków.</t>
  </si>
  <si>
    <t>Zachowanie naturalnego charakteru obszaru (gdzie to możliwe)</t>
  </si>
  <si>
    <t>Oczekiwania społeczne</t>
  </si>
  <si>
    <t>Lubuskie</t>
  </si>
  <si>
    <t>Wyższe – specjalistyczne</t>
  </si>
  <si>
    <t>Starszy Specjalista i Zastępca Inspektora (dwie osoby wypełniły ankietę)</t>
  </si>
  <si>
    <t>Ochrona dzikich terenów w celu zapobiegania degradacji, na przykład z powodu postępującej urbanizacji. Ochrona poprzez odpowiednie zapisy w miejscowych planach zagospodarowania przestrzennego i stosowanie form ochrony przyrody. Sadzenie zieleni: wypełnianie luk lub tworzenie nowych terenów zielonych tam, gdzie to możliwe, oraz wzbogacanie bioróżnorodności.</t>
  </si>
  <si>
    <t>Ochrona dzikich obszarów w celu zapobiegania degradacji, na przykład z powodu postępującej urbanizacji. Ochrona poprzez odpowiednie zapisy w miejscowych planach zagospodarowania przestrzennego i stosowanie form ochrony przyrody. Sadzenie zieleni: wypełnianie luk lub tworzenie nowych terenów zielonych tam, gdzie to możliwe, oraz wzbogacanie bioróżnorodności.</t>
  </si>
  <si>
    <t>Ochrona poprzez odpowiednie zapisy w miejscowych planach zagospodarowania przestrzennego i stosowanie form ochrony przyrody (np. kompleksy przyrodniczo-krajobrazowe, pomniki przyrody). Sadzenie zieleni: wypełnianie luk lub tworzenie nowych terenów zielonych tam, gdzie to możliwe (pasy przydrożne, parki, parki kieszonkowe), wzbogacanie bioróżnorodności, redukcja koszenia i grabienia trawnika, tworzenie łąk kwietnych, instalowanie hoteli dla zapylaczy, karmników dla ptaków, budek dla jeży, budek dla jerzyków oraz wdrażanie wymagań ochrony terenów zielonych podczas inwestycji na podstawie zarządzenia Prezydenta Miasta.</t>
  </si>
  <si>
    <t>Dbałość o przyrodę dla mieszkańców miasta, odwiedzających i przyszłych pokoleń.</t>
  </si>
  <si>
    <t>Zabezpieczenie odpowiednich środków finansowych.</t>
  </si>
  <si>
    <t>Weglowanie przepisów zarządzenia prezydenta miasta dotyczących ochrony terenów zielonych podczas inwestycji oraz zabezpieczenie środków finansowych.</t>
  </si>
  <si>
    <t>Ochrona np. poprzez stosowne zapisy w miejscowych planach zagospodarowania przestrzennego, obejmowanie formami ochrony przyrody (np. zespoły przyrodniczo-krajobrazowe, pomniki przyrody), wykonywanie nasadzeń zieleni: uzupełnianie ubytków lub tworzenie, jeżeli jest taka możliwość, nowych miejsc z dużą ilością zieleni (pasy drogowe, parki, parki kieszonkowe), wzbogacanie bioróżnorodności, ograniczanie koszenia i grabienia trawnika, zakładanie łąk kwietnych, hotele dla zapylaczy, karmniki dla ptaków, domki dla jeży, budki dla jerzyków, wprowadzenie zarządzeniem Prezydenta Miasta obowiązków ochrony zieleni podczas realizacji inwestycji.</t>
  </si>
  <si>
    <t xml:space="preserve">miasto </t>
  </si>
  <si>
    <t xml:space="preserve">Mazowieckie </t>
  </si>
  <si>
    <t>Wyższe</t>
  </si>
  <si>
    <t>Starszy Inspektor w Biurze Ochrony Środowiska</t>
  </si>
  <si>
    <t>Renaturalizacja terenów, przywracanie samowystarczalnych ekosystemów przy minimalnym lub zerowym wpływie człowieka.</t>
  </si>
  <si>
    <t>Wyznaczanie zielonych enklaw wolnych od ingerencji człowieka w celu zwiększenia bioróżnorodności w zurbanizowanych obszarach.</t>
  </si>
  <si>
    <t>zgadzam się-Obszar miejski revitalization improves access to green spaces and well-being in cities, but in my opinion, it is contrary to rewilding. I understand revitalization as Obszar miejski planning activities aimed at bringing an area back to liKe, mainly in a social and ecoNiemic context. ThereKore, Obszar miejski revitalization does Niet have to be associated with the renaturalization oK green areas. Rewilding, on the other hand, aims to restore an area in terms oK ecology, Kocusing on "rewilding" it, which is Niet related to improving access to that area Kor residents.</t>
  </si>
  <si>
    <t>Pomimo że rewilding oferuje znaczące korzyści ekologiczne, ze względu na brak dostępnej przestrzeni do tworzenia naturalnych ekosystemów w wcześniej zurbanizowanych obszarach, potencjalne korzyści dla obszarów naszego miasta nie są analizowane. Jednakże, rozważając pasywny rewilding, tj. po prostu pozostawienie obszarów wcześniej pokrytych naturalną, niezarządzaną roślinnością bez ingerencji człowieka, takie praktyki oferują możliwości poprawy jakości powietrza poprzez filtrację zanieczyszczeń i cyrkulację powietrza, a także obniżenie temperatury w mieście. Takie praktyki są stosowane w obszarach naszego miasta.</t>
  </si>
  <si>
    <t>Nie prowadzimy tego rodzaju współpracy</t>
  </si>
  <si>
    <t>Nie są podejmowane działania mające na celu ponowne wprowadzenie gatunków, ponieważ nie są prowadzone badania w tym zakresie. Należy również zauważyć, że Brodnica jest miastem o stosunkowo małej powierzchni i gęstej zabudowie, a jej granice administracyjne pozostają niezmienione od prawie 40 lat. W związku z tym odsetek dzikich obszarów, które zostały zurbanizowane i mogłyby dziś zostać przywrócone naturze, jest dość minimalny.</t>
  </si>
  <si>
    <t>Trudno jest wyznaczyć nowe obszary w mieście, które byłyby całkowicie wolne od ingerencji człowieka, ale staramy się racjonalnie zarządzać terenami zielonymi w obszarach zabudowanych i nie ingerować w obszary, które nie są zarządzane. Dodatkowo, w granicach administracyjnych miasta znajduje się Rezerwat Ichtiologiczny Rzeka Drwęca, Dolina Drwęcy Natura 2000 PLH280001, który jest specjalnym obszarem ochrony siedlisk i gatunków, oraz Dolina Drwęcy Natura 2000 PLB040002, który jest specjalnym obszarem ochrony ptaków, gdzie jakiekolwiek interwencje są zminimalizowane. Obszary, w których rzeka naturalnie zalewa teren, nie są eksploatowane, ponieważ są nie tylko chronionymi terenami, ale także pełnią funkcję naturalnych zbiorników retencyjnych, redukując ryzyko powodzi podczas wysokich stanów wody pod koniec lutego i w marcu. Ponadto, przy wprowadzaniu nowej zieleni w rozwiniętych przestrzeniach publicznych staramy się jak najlepiej dostosować do warunków siedliskowych, aby zminimalizować późniejszą pielęgnację roślinności. Ograniczamy również koszenie trawy; większość obszarów, które nie są wykorzystywane jako trawniki ozdobne, jest koszona maksymalnie cztery razy w sezonie, a tereny przydrożne na obrzeżach miasta są w dużej mierze wyłączone z zarządzania zielenią. Staramy się tworzyć dobre warunki dla ptaków, nietoperzy i owadów w publicznych przestrzeniach zielonych poprzez instalowanie budek lęgowych, hoteli dla owadów i sadzenie gatunków, które zapewniają pokarm dla ptaków i owadów zapylających.</t>
  </si>
  <si>
    <t xml:space="preserve">Kujawsko-Pomorskie </t>
  </si>
  <si>
    <t>Magister inżynier architektury krajobrazu</t>
  </si>
  <si>
    <t>Kierownik Działu Utrzymania Zieleni</t>
  </si>
  <si>
    <t>Powrót do naturalnych form zieleni</t>
  </si>
  <si>
    <t>Wyłączanie części parków i terenów zielonych z pielęgnacji oraz minimalna ingerencja w takich obszarach, zaprzestanie koszenia dużych powierzchni na działkach drogowych, ograniczenie lub wyłączenie wielu obszarów trawnikiem z pielęgnacji.</t>
  </si>
  <si>
    <t>Trendy w utrzymaniu terenów zielonych, oczekiwania niektórych mieszkańców.</t>
  </si>
  <si>
    <t>Zdecydowanie tak. Akcent na powrót do natury występuje głównie w obszarach miejskich i być może nie dotyczy tak bardzo centrów miast, jak osiedli poza nimi.</t>
  </si>
  <si>
    <t>W centrach miast nie ma wystarczającej przestrzeni na obszary, które mogłyby pozostać w stanie dzikim.</t>
  </si>
  <si>
    <t>Wyzwanie polega na odpowiednim doborze lokalizacji, aby zamiast powrotu do natury, nie skończyć z wysypiskiem lub obszarem, który wygląda przerażająco.</t>
  </si>
  <si>
    <t>Przemyślana transformacja placów i parków oraz małych fragmentów działek drogowych</t>
  </si>
  <si>
    <t>Oczekiwania mieszkańców</t>
  </si>
  <si>
    <t>Wykształcenie wyższe z zakresu leśnictwa</t>
  </si>
  <si>
    <t>Sekretarz</t>
  </si>
  <si>
    <t>Wycofanie działalności człowieka i oddanie terenów procesom naturalnym</t>
  </si>
  <si>
    <t>Wycofanie działalności człowieka i oddanie terenów procesom naturalnym w obszarach zabudowanych</t>
  </si>
  <si>
    <t>Łąki kwietne w mieście</t>
  </si>
  <si>
    <t>Jako sekretarz nie mam uprawnień do wypełnienia tej kategorii, ale jako osoba zgadzam się z tą ideą i się z nią identyfikuję — motywacje etyczne</t>
  </si>
  <si>
    <t>Podnoszenie świadomości zarówno wśród władz, jak i mieszkańców</t>
  </si>
  <si>
    <t>Alokacja środków finansowych. Przekładanie tego na działania przez decydentów</t>
  </si>
  <si>
    <t>Możliwe projekty pilotażowe</t>
  </si>
  <si>
    <t>Inne priorytety — działania związane z terenami zielonymi raczej skupiają się na "ujarzmianiu" natury</t>
  </si>
  <si>
    <t>Rewitalizacja terenów zielonych, parków i łąk kwietnych</t>
  </si>
  <si>
    <t xml:space="preserve">Obszar miejski/Obszar wiejski </t>
  </si>
  <si>
    <t>Ochrona środowiska</t>
  </si>
  <si>
    <t>Proces przywracania naturalnych ekosystemów i dzikiej przyrody poprzez ponowne wprowadzenie rodzimych gatunków roślin i zwierząt oraz odbudowę naturalnych procesów ekologicznych.</t>
  </si>
  <si>
    <t>Tworzenie, odbudowa lub ochrona siedlisk dzikich roślin i zwierząt w przestrzeniach miejskich, takich jak parki, ogrody, dachy budynków czy nawet opuszczone tereny przemysłowe. Celem jest zwiększenie bioróżnorodności, poprawa jakości życia mieszkańców oraz stworzenie zrównoważonego i przyjaznego dla środowiska krajobrazu miejskiego. Działania w ramach tego procesu mogą obejmować sadzenie rodzimych gatunków roślin, tworzenie stref zielonych, czyszczenie i renaturalizację rzek i kanałów oraz budowę specjalnych schronień dla dzikiej fauny, takich jak ptaki, owady czy małe ssaki. Rewilding w miastach ma również na celu edukację społeczeństwa na temat ochrony środowiska i promowanie bardziej ekologicznego stylu życia.</t>
  </si>
  <si>
    <t>Sadzenie dzikich kwiatów: wprowadzanie rodzimych gatunków kwiatów na pasach przydrożnych i zielonych paskach w celu zwiększenia bioróżnorodności i wspierania zapylaczy, takich jak pszczoły i motyle, poprzez tworzenie łąk kwietnych. Redukcja koszenia trawy: pozwalanie trawnikiem na naturalny wzrost, co sprzyja tworzeniu siedlisk dla owadów i małych zwierząt. Kontrola gatunków inwazyjnych: usuwanie gatunków inwazyjnych, które zagrażają lokalnej florze i faunie, w celu przywrócenia naturalnej równowagi ekosystemu.</t>
  </si>
  <si>
    <t>Poprawa jakości powietrza i mikroklimatu: Tereny zielone, takie jak parki czy zielone dachy, pomagają zmniejszyć efekt wyspy ciepła w mieście, poprawiając jakość powietrza i ogólny komfort życia. Podnoszenie świadomości ekologicznej: Projekty rewildingowe mogą pełnić funkcję edukacyjną, ucząc mieszkańców o ekologii, ochronie przyrody i zrównoważonym rozwoju. Adaptacja do zmian klimatycznych: Rewilding może pomóc zwiększyć odporność ekosystemów miejskich na ekstremalne warunki pogodowe, takie jak powodzie czy fale upałów, poprzez zwiększenie terenów zielonych i retencji wody. Naturalna kontrola gatunków inwazyjnych: Poprzez odbudowę naturalnych drapieżników lub gatunków konkurencyjnych, populacje gatunków inwazyjnych mogą być skutecznie zarządzane.</t>
  </si>
  <si>
    <t>Aspekty techniczne, społeczne, ekologiczne i administracyjne.</t>
  </si>
  <si>
    <t>Długoterminowa stabilność ekosystemu, zmiany klimatyczne, zmienność wsparcia społecznego, konkurencja o zasoby, długoterminowe finansowanie, zasoby ludzkie, zmiany w politykach i regulacjach.</t>
  </si>
  <si>
    <t>Odbudowa naturalnych brzegów rzek i kanałów może poprawić jakość wody, zwiększyć bioróżnorodność i stworzyć przestrzenie rekreacyjne dla mieszkańców. Zakładanie ogrodów społecznych, w których mieszkańcy mogą uprawiać warzywa, owoce i zioła, sprzyja integracji społecznej i edukacji na temat zrównoważonego rolnictwa miejskiego. Wyznaczanie obszarów do naturalnego rozwoju bez ingerencji człowieka pozwala na naturalną sukcesję roślin i przyciąga lokalną faunę. Tworzenie łąk kwietnych na nieużytkach, przy drogach i w parkach promuje bioróżnorodność i jest atrakcyjne wizualnie. Zakładanie ogrodów deszczowych, które zbierają wodę deszczową i pomagają w zarządzaniu wodami w miastach, a także tworzą mikrohabitaty dla lokalnej flory i fauny.</t>
  </si>
  <si>
    <t>Z powiązaniami</t>
  </si>
  <si>
    <t>Ograniczone zasoby finansowe i ludzkie.</t>
  </si>
  <si>
    <t>Systematycznie realizowane małe projekty.</t>
  </si>
  <si>
    <t>51-100ha</t>
  </si>
  <si>
    <t>Warmińsko - mazurskiego</t>
  </si>
  <si>
    <t>Magisterium</t>
  </si>
  <si>
    <t>Starszy Specjalista</t>
  </si>
  <si>
    <t>Rewilding to proces pozwalający obszarom zmienionym przez działalność człowieka na naturalną regenerację bez dalszej ingerencji w zachodzące procesy.</t>
  </si>
  <si>
    <t>Ze względu na mobilność zwierząt i presję ze strony ludzi, przywrócenie „dzikiej przyrody” w środowiskach miejskich jest niemożliwe. Możliwe jest jednak wyznaczenie obszarów, którymi będzie się opiekować we współpracy ze specjalistami, gdzie degradacja ekosystemu może zostać zatrzymana, a warunki do regeneracji stworzone.</t>
  </si>
  <si>
    <t>nie zgadzam się</t>
  </si>
  <si>
    <t>Cenne fragmenty przyrody w mieście są objęte formami ochrony przyrody (obszary ekologiczne, kompleksy przyrodniczo-krajobrazowe), edukacją ekologiczną oraz promocją zakładania łąk kwietnych, redukcji intensywności koszenia terenów zielonych, promowaniem tzw. „IV natury,” utrzymywaniem korytarzy ekologicznych w ramach rozbudowy infrastruktury błękitno-zielonej oraz współpracą z innymi jednostkami miejskimi i rządowymi w zakresie ochrony zasobów przyrodniczych.</t>
  </si>
  <si>
    <t>Zachowanie cennych obszarów i odbudowa zdegradowanych gruntów jest ważne dla edukacji publicznej, umożliwiając mieszkańcom kontakt z przyrodą w określonych warunkach, oraz adaptacji miasta do zmian klimatycznych.</t>
  </si>
  <si>
    <t>Tak, ze względu na różne warunki oraz dostępność i postawę mieszkańców wobec terenów zielonych.</t>
  </si>
  <si>
    <t>Obszary miejskie straciły większość swoich cennych stref, co utrudnia realizację wspomnianych działań — dostępnych jest niewiele obszarów do regeneracji. Dodatkowo, ze względu na liczne warunki, w tym mentalność mieszkańców i potencjalne konflikty, niezbędne byłyby szerokie konsultacje społeczne.</t>
  </si>
  <si>
    <t>Wyzwania obejmują zabezpieczenie odpowiednich środków finansowych, znalezienie konsensusu społecznego oraz zapewnienie trwałości i koordynacji działań podejmowanych przez różne jednostki miejskie o różnych kompetencjach.</t>
  </si>
  <si>
    <t>Renaturalizacja strefy przybrzeżnej, przeprowadzenie kompleksowej analizy zasobów w terenie w celu zidentyfikowania innych obszarów, w których można wdrożyć działania, zapewniając ich trwałość.</t>
  </si>
  <si>
    <t>Nie mam takich informacji.</t>
  </si>
  <si>
    <t>Cenne fragmenty przyrody w mieście są objęte formami ochrony przyrody (obszary ekologiczne, kompleksy przyrodniczo-krajobrazowe), edukacją ekologiczną oraz promocją zakładania łąk kwietnych, redukcją intensywności koszenia terenów zielonych, promowaniem tzw. „IV natury,” utrzymywaniem korytarzy ekologicznych w ramach rozbudowy infrastruktury błękitno-zielonej oraz współpracą z innymi jednostkami miejskimi i rządowymi w zakresie ochrony zasobów przyrodniczych.</t>
  </si>
  <si>
    <t>pomorskie</t>
  </si>
  <si>
    <t>Stopień magistra</t>
  </si>
  <si>
    <t>Naczelnik Wydziału Ogrodnika Miasta</t>
  </si>
  <si>
    <t>O przywracaniu dzikiej przyrody możemy mówić jedynie, kiedy jednoznacznie da się udokumentować wyparcie cennego gatunku z danego obszaru. W innym przypadku jest to jedynie przekształcanie jednej biocenozy w inną.
Dobrymi przykładami są tutaj przebudowy drzewostanów sosnowych sadzonych masowo po wojnie rosnących na siedliskach leśnych, na których wcześniej występowały cenne gatunki liściaste. Proces prowadzony jest na podstawie sporządzonych map glebowo-siedliskowych określających potencjalne możliwości rozwoju dla cennych rodzimych gatunków drzew i na ich podstawie dobierane są składy gatunkowe dopasowane do danego siedliska.</t>
  </si>
  <si>
    <t xml:space="preserve">Przywracanie gatunków cennych i pożądanych przyrodniczo, zgodnych z siedliskiem na tereny z których zostały one wyparte wskutek działalności człowieka. </t>
  </si>
  <si>
    <t>Ochrona bierna rezerwatu ‘Kępa Redłowska”. Nie ma w pełni charakteru rewildingu, ponieważ obserwujemy tam raczej następujące procesy sukcesji przyrodniczej niż przywracania dzikiej przyrody. Dobry przykład systemu przyrodniczego, który pozostawiony sam sobie ewaluuje w mniej więcej znanym nam kierunku, nie mający wiele wspólnego z przywracaniem dzikiej przyrody.</t>
  </si>
  <si>
    <t>Znikome. Podstawowym problemem jest brak terenów, dla których proces ten mógłby być realizowany. Jedynie w zakresie retencyjnym.</t>
  </si>
  <si>
    <t>obecnie nie</t>
  </si>
  <si>
    <t>Rozszczelnienia nawierzchni i retencjonowanie wód opadowych, przywracanie naturalnych cieków wodnych. Nie do końca zgodne z definicją rewildingu.</t>
  </si>
  <si>
    <t>Związane z retencją wodną.</t>
  </si>
  <si>
    <t>Brak takich potrzeb.</t>
  </si>
  <si>
    <t>Projekty mające na celu retencję wodną: ogrody deszczowe, zastawki na Potoku Wiczlińskim, odnowienie lasów miejskich rodzimymi gatunkami lasotwórczymi zgodnymi z siedliskiem.</t>
  </si>
  <si>
    <t>wyższe leśne</t>
  </si>
  <si>
    <t xml:space="preserve">Inspektor </t>
  </si>
  <si>
    <t xml:space="preserve">Ochrona Środowiska </t>
  </si>
  <si>
    <t xml:space="preserve">Nie dotyczy </t>
  </si>
  <si>
    <t>Sadzenie rodzimych gatunków drzew wzdłuż dróg i na dużych działkach, tworzenie łąk kwietnych, ograniczenie koszenia oraz ochrona drzew pomnikowych.</t>
  </si>
  <si>
    <t xml:space="preserve">społeczne i ekonomiczne </t>
  </si>
  <si>
    <t>Tak, Nadleśnictwa, Generalna Dyrekcja Ochrony Środowiska (GDOŚ).</t>
  </si>
  <si>
    <t>Obszar wiejski</t>
  </si>
  <si>
    <t xml:space="preserve">Obszar wiejski </t>
  </si>
  <si>
    <t>inspektor (Referat ds. Zieleni)</t>
  </si>
  <si>
    <t>„Rewilding” – renaturyzowanie środowiska (zarówno szaty roślinnej, gleby, elementów wodnych,etc.);  dążenie do przywrócenia naturalnych procesów charakterystycznych dla danego obszaru.</t>
  </si>
  <si>
    <t xml:space="preserve">“Przywracanie dzikiej przyrody w miastach” –  działania zmierzające do odtworzenia terenów, które na skutek działalności człowieka utraciły swoją dawną, środowiskotwórczą funkcję. </t>
  </si>
  <si>
    <t xml:space="preserve">1). Formą rewildingu jaką podjęliśmy na terenie naszego miasta jest tegoroczna edycja Zielonego Budżetu pn. „Naturalnie, w Mieście!”. Ma ona na celu wytypowanie i pozostawienie terenów o charakterze jak najbardziej zbliżonym do naturalnego.  Edycja ta dotyczy obszarów miejskich, które powstały naturalnie i posiadają szczególne walory przyrodnicze, krajobrazowe, środowiskowe i estetyczne. Jej zakres obejmuje również tereny, będące stanowiskiem dla specyficznych, dziko rosnących roślin i/lub siedliskiem zwierząt, zasługujących na uwagę i ochronę lub mogące służyć celom edukacyjnym oraz badawczym.
Planowane formy rewildingu w tego typu miejscach to: 
- znaczne ograniczenie  ingerencji człowieka,
- pozostawienie terenu dzikim (z ewentualnym obkaszaniem głównych ścieżek, przedeptów),
- udostępnienie lub wydzielenie miejsc do odpoczynku z naturalnych materiałów,
- wykorzystanie elementów już istniejących w danej przestrzeni (np. stosy gałęzi drzew jako domki dla jeży, kamienie jako miejsca do siedzenia, powalone pnie drzew – jako elementy edukacji podkreślającej rolę martwego drewna w rozwijaniu bioróżnorodności w terenach zieleni  w mieście),
- pozostawianie bezpiecznych stref dla roślin i zwierząt.
Do wyżej wymienionych, chcielibyśmy dołączyć również ustawienie tablic informacyjnych, oznaczeń na temat charakteru miejsca i jego przyrody.
Założeniem tegorocznej edycji Zielonego Budżetu jest ochrona obszarów cennych przyrodniczo i promowanie ich poprzez oznaczanie tych miejsc w opisach, projektach, broszurach, mapach, czy lokalnych przewodnikach. 
Lokalizacje zgłaszane przez mieszkańców (poprzez wypełnianie wniosków on-line) oraz proponowany program działań były bardzo różne (niekiedy zupełnie nietrafione).  Na drodze oceny merytorycznej z podanych lokalizacji wyłoniono następujące: 
- dzikie zagajniki,
- zarośla,
- tereny przyrzeczne,
- polany leśne,
- tereny zieleni z dziką roślinnością i ciekawymi zbiorowiskami roślinnymi,
- niezagospodarowane parki,
- zadrzewienia,
- porośnięte roślinnością skarpy,
- tereny wąwozu.
2). Kolejną formą rewildingu jakiej podjęło się nasze Miasto były murawy ekstensywne .
Murawy ekstensywne  poza gatunkami traw, zawierały  domieszkę nasion roślin zielnych i motylkowych, dzięki czemu są bardziej odporne na brak wody, stanowią pożytek dla owadów oraz podnoszą różnorodność biologiczną w miejskim ekosystemie. 
Wyselekcjonowana mieszanka 22 gatunków roślin posiadała w swoim składzie, poza nasionami traw, zioła m.in. krwawnik, chabry, złocienie, szałwię. 
Wybrane lokalizacje do wysiania murawy to:
- głównie pasy drogowe (przydrożne pasy zieleni, pasy dzielące jezdnię)
- ronda
3). Program „Tu kosimy rzadziej”
Na wybranych terenach ze względów ekologicznych, przede wszystkim w celu ochrony gleby przed przesuszaniem, ograniczono koszenie nawet do 1-2 razy w sezonie. Oczywiście takie ograniczenie nie dotyczyło głównych dróg i okolic skrzyżowań, rond czy też przejść dla pieszych, które powinny być koszone priorytetowo, z uwagi na bezpieczeństwo. Zasadą Programu „Tu kosimy rzadziej” było również strefowanie i dostosowywanie wysokości koszonej trawy do aktualnych warunków pogodowych. W roku bieżącym wyłączono z koszenia ponad 85 ha trawników.
Lokalizacje:
- szerokie pasy zieleni przyulicznej,
- skarpy,
- pasy rozdzielające jezdnie,
- murawy o bogatym składzie gatunkowym
4) Rozbruki (rozszczelnienie nawierzchni)
Założeniem projektu było zwiększanie obszarów zieleni w najbliższym otoczeniu Centrum 
i Śródmieścia Lublina, gdzie infrastrukturyzacja, pokrycie w większości utwardzoną nawierzchnią a także zwiększająca się ilość ruchu kołowego stanowiły coraz większą uciążliwość dla mieszkańców. 
Warunki życia rosnących tam wcześniej drzew były mocno ograniczone z uwagi na szczelnie zabrukowane nawierzchnie wokół pni. Zadaniem poprawy warunków ich rozwoju było usunięcie kostki brukowej, na poczet rabat z nasadzeniami nowych drzew i krzewów. Takie działanie pozwoliło na uzyskanie znacznej powierzchni biologicznie czynnej w miejscu, gdzie takiej powierzchni brakowało. 
Lokalizacje:
- fragmenty ciągów pieszych przy  ulicach w centrum miasta
5) Przywrócenie wartości terenom zdegradowanym
Dawne miejsca zieleni, które na skutek wieloletniego nielegalnego rozjeżdżania i parkowania zupełnie utraciły swoją dawną funkcję, poddano rekultywacji: usunięto zanieczyszczenia, wymieniono podłoże, posadzono roślinność i zabezpieczono ją przed możliwością ponownego rozjeżdżania przez samochody. Skutkiem czego w miejscach o nieprzepuszczalym, zbitym i zagęszczonym podłożu powstały rabaty z kwitnącymi krzewami i miejsca do odpoczynku.
Lokalizacje:
- pasy drogowe
- dzikie parkingi
- tereny nagminnie rozjeżdżane
6)  „Czwarta Przyroda”
W ramach edycji Zielonego Budżetu pn. „Miejsca dla Ciebie” w której planowano powstanie nowych skwerów kieszonkowych w Lublinie, tuż obok zagospodarowanego terenu skate parku, gdzie urządzono miejsce do odpoczynku z hamakami, stołem biesiadnym i ławkami wśród nowo posadzonych roślin, zdecydowano się na pozostawienie dzikiego zagajnika, który oznaczono tabliczkami:
„CZWARTA PRZYRODA
Tu nie kosimy
Nie ingerujemy
Podziwiamy dzikość przyrody”
Miejsce to uprzątnięto z zanieczyszczeń pozostawionych przez człowieka i pozostawiono jako enklawę dzikiej przyrody funkcjonującej samoistnie, praktycznie bez udziału człowieka, podlegającą naturalnym przemianom na drodze sukcesji. Co ciekawe, taka nieurządzona forma zieleni zupełnie nie kolidowała z zagospodarowanym terenem skate parku, wręcz przeciwnie: uzupełniała go, dając możliwość podziwiania natury z nowo postawionych urządzeń małej architektury.
Lokalizacje:
- teren gminy przy ścieżce rowerowej, przy skate parku
7) Park na terenie dawnego wysypiska śmieci
Park Zawilcowa to kolejny zielony teren zagospodarowany w przestrzeni miasta o łącznej powierzchni 14 ha. Powstał na terenie po zrekultywowanym w latach 90 miejskim wysypisku śmieci, obecnie pełni funkcje wypoczynkową, dydaktyczną i rekreacyjną dla mieszkańców. Prace nad jego rewitalizacją prowadzone były w cyklu 2 letnim. 
Park położony jest w północno-wschodniej części miasta, w dolinie rzeki Bystrzycy przy ul. Zawilcowej. Teren jest na granicy korytarza ekologicznego doliny rzeki Bystrzycy, która stanowi jednocześnie korytarz przewietrzający miasta. </t>
  </si>
  <si>
    <t xml:space="preserve">Ukazanie mieszkańcom roli miejskich nieużytków, poszerzenie świadomości, że nie każdy teren wymaga zagospodarowania, ze utrzymanie zieleni to nie tylko koszenie trawników i zakładanie rabat z krzewów ozdobnych, ale również świadome działania polegające na ograniczeniu ingerencji człowieka w przyrodę, inicjowanie i sterowanie naturalnymi procesami, a czasem brak jakichkolwiek działań. Motywacją jest także odpowiedź na zmiany klimatyczne, poprawa retencji wody i wzrost bioróżnorodności. </t>
  </si>
  <si>
    <t xml:space="preserve">Różnią się, ponieważ na terenach wiejskich, peryferyjnych, niezagospodarowane tereny zieleni występują częściej i w wielu miejscach. W terenach miejskich dominuje krajobraz zurbanizowany, silnie przekształcony, a terenów dzikich naturalnych jest bardzo mało. Stąd wynika potrzeba odzyskania takich naturalnych obszarów i stwarzania możliwości dostępu do nich. Różnice wynikają także z odmiennych potrzeb  społeczeństwa miejskiego w kontekście zieleni w porównaniu z  oczekiwaniami mieszkańców wsi. </t>
  </si>
  <si>
    <t>Wyzwaniem są różne oczekiwania mieszkańców wobec uczęszczanych terenów zieleni – niejednokrotnie przywracanie dzikości wybranym obszarom odbierane jest przez mieszkańców jako zaniedbanie, a nie działanie celowe. Wyzwaniem są także aspekty związanie z bezpieczeństwem – nie wszystkim terenom można przywrócić naturalny charakter z uwagi np. na ograniczenie widoczności (poprzez pozostawienie terenów niekoszonych) lub dyskomfort użytkowników korzystających z terenów z dziką przyrodą (obawa o bezpieczeństwo, brak monitoringu w miejscach dzikich, odległych)</t>
  </si>
  <si>
    <t>Powiększanie się tkanki miejskiej, gęsta zabudowa deweloperska, budowa ciągów komunikacyjnych, dróg – wszystko to wpływa na uszczuplenie terenów zieleni, a co za tym idzie na ograniczenie możliwości  działań związanych z rewildingiem. Wyzwaniem jest odnalezienie kompromisu, równowagi między postępującą urbanizacją a korzyściami środowiskowymi.</t>
  </si>
  <si>
    <t>Kontynuacja promowania miejsc z dziką, niezagospodarowaną przyrodą. Rozbruki, zdejmowanie kostki brukowej, płyt, poszerzanie mis drzew. Wieloletnie łąki kwietne. Ograniczenie koszenia. Ogrody na dachach</t>
  </si>
  <si>
    <t>Większość dotychczasowych działań dotyczących rewildingu i odtwarzania przyrody odbywała się we własnym zakresie. Współpraca jaką podejmowaliśmy to: współpraca z Fundację Sendzimir (projektowanie ogrodów deszczowych), współpraca z Wojewódzkim Funduszem Ochrony Środowiska i Gospodarki Wodnej (pozyskanie dofinansowania na nowe nasadzenia), współpraca ze specjalistami z zakresu zieleni, gospodarki przestrzennej i krajobrazu (podczas oceny merytorycznej wniosków Zielonego Budżetu), a także współpraca z uczelniami (projekty zagospodarowania terenów zieleni przygotowywane przez studentów pod nadzorem kadry naukowej).</t>
  </si>
  <si>
    <t>Obok działań związanych z rewildingiem na terenie zieleni miejskiej aranżowane są:
- skwery kieszonkowe
- rabaty
- obsadzanie pnączami ekranów akustycznych
- pnącza w donicach na Starym Mieście
- ogrody deszczowe
- łąki kwietne
- zielone przystanki
- parki</t>
  </si>
  <si>
    <t>501-1000ha</t>
  </si>
  <si>
    <t xml:space="preserve">Lublin </t>
  </si>
  <si>
    <t>wyższe – architektura krajobrazu</t>
  </si>
  <si>
    <t xml:space="preserve">Dyrector </t>
  </si>
  <si>
    <t xml:space="preserve">przywracanie przyrodzie terenow zgarnietych przez człowieka </t>
  </si>
  <si>
    <t xml:space="preserve">przywracanie rownowagi ekosystemow w terenach miejskich </t>
  </si>
  <si>
    <t>Parki, place, pasy zieleni</t>
  </si>
  <si>
    <t xml:space="preserve">Systemowa zmiana podejścia wyższych władz </t>
  </si>
  <si>
    <t>- Rozbruki, zdejmowanie kostki brukowej, płyt, poszerzanie mis drzew</t>
  </si>
  <si>
    <t xml:space="preserve">Brak dostępnych terenów na inwestycje i rozwój mieszkaniowy </t>
  </si>
  <si>
    <t>Rewitalizacja obszarów poprzemysłowych i zabetonowanych</t>
  </si>
  <si>
    <t>Transport/inżynieria ruchu</t>
  </si>
  <si>
    <t>Inspektor ds. ochrony środowiska  </t>
  </si>
  <si>
    <t>doprowadzenie do samodzielnej odbudowy ekosystemów zniszczonych przez działalność człowieka, zatrzymanie strat w bioróżnorodności oraz zachowanie istniejących ekosystemów. </t>
  </si>
  <si>
    <t>tzn. zakładanie zielonych dachów i ścian, sadzenie drzew, tworzenie parków miejskich, odtwarzanie naturalnych ekosystemów, sadzenie rodzimych gatunków roślin, , tworzenie łąk kwietnych , edukacja ekologiczna, poprawa jakości wody i powietrza.  </t>
  </si>
  <si>
    <t>Ochrona środowiska naturalnego. </t>
  </si>
  <si>
    <t>Pozyskanie środków finansowych na ochronę przyrody.  </t>
  </si>
  <si>
    <t>- Wieloletnie łąki kwietne</t>
  </si>
  <si>
    <t>Niewystarczające fundusze w budżecie. </t>
  </si>
  <si>
    <t>Wyższe, ochrona środowiska, ogrodnictwo  </t>
  </si>
  <si>
    <t>kierownik</t>
  </si>
  <si>
    <t>Otwarzanie możliwości naturalnego rozoju przyrody.</t>
  </si>
  <si>
    <t>Opracowanie zasad i polityki tworzenia, wyznaczania przestrzeni miejskich umożliwających naturalną sukcesję i rozwój w sposób niekontrolowany przez człowieka.</t>
  </si>
  <si>
    <t>ograniczanie koszenia na terenach miejskich, tworzenie łąk kwietnych</t>
  </si>
  <si>
    <t>Nie mam zdania</t>
  </si>
  <si>
    <t xml:space="preserve">Nie wiem </t>
  </si>
  <si>
    <t>- Ograniczenie koszenia</t>
  </si>
  <si>
    <t>Ograniczenie koszenia, łąki kwietne.</t>
  </si>
  <si>
    <t>mgr inż. architekt krajobrazu</t>
  </si>
  <si>
    <t>działania na rzecz zwiększenie różnorodności biologicznej przez ponowne zdziczenie miejsc</t>
  </si>
  <si>
    <t>Wprowadzenie wtórne siedlisk i tym samym gatunków w środowisko miejskie przez wprowadzanie zieleni i powierzchni czynnej biologicznie. Zmniejszenie wpływu człowieka na przyrodę miejską.</t>
  </si>
  <si>
    <t>Rozbetonowania - czyli usuwanie utwardzonej nawierzchni i wprowadzanie zieleni w postaci drzew, krzewów i bylin. Czy to w formie tzw. parku kieszonkowego. Ekoszenie - to wypracowana metodyka zminimalizowania koszenia miejskich trawników. Trawniki są koszone w różnych terminach by zapewnić pożytek dla owadów. Rzadsze koszenie zwiększa chłonność retencyjną trawników, zwiększa różnorodność biologiczną, obniża temperaturę przy zachowaniu funkcji użytkowych trawników. Wprowadzanie ogrodów deszczowych. Rewitalizacja parków, zakładanie nowych. Mniejsza ingerencja w zarządzanie lasami miejskimi m.in. brak pozysku gospodarczego. Wprowadzanie roślinności pyłko- i nektraodajnych w parkach, donicach, na skwerach, przystankach itd. Zielone przystanki - czyli wprowadzanie zieleni tam gdzie to możliwe. Wieszanie budek lęgowych dla ptaków i nietoperzy. Zakładanie łąk kwietnych. Działania mające na celu zwiększenie retencji. Powoływanie użytków ekologicznych w granicach adm. miasta. Walka z gatunkami inwazyjnymi.</t>
  </si>
  <si>
    <t>Zarządzanie terenami zielonymi przez działania na rzecz ekologii i zrównoważonego rozwoju. Walka z miejską wyspą ciepła. Przystosowanie miasta do zmian klimatycznych. Zwiększenie systemów zapobiegającym nawalnym deszczom i okresom suszy.</t>
  </si>
  <si>
    <t>Antropopresja. Naturalny rozwój miasta przez zwiększenie liczby mieszkańców i towarzyszącej infrastruktury. Przeznaczenie odpowiednich środków finansowych. Podtrzymanie z dalsza praca ze świadomości społeczności. Zachowanie ciągłości myśli mimo zmian struktur decydentów.</t>
  </si>
  <si>
    <t>Pogodzenie kierunków rozwoju ekonomicznego przez pojawienie się nowych przestrzeni gospodarczych. Rozwój mieszkalnictwa. Rozwój infrastruktury jak drogi, komunikacja miejska.</t>
  </si>
  <si>
    <t>- Ogrody na dachach</t>
  </si>
  <si>
    <t>do tej pory to powoływanie nowych użytków ekologicznych, dbanie o obszary N2000, wypełnianie ogólnokrajowych projektów ochrony przyrody i walki z gatunkami inwazyjnymi. Przeciwdziałanie zmianom klimatu.</t>
  </si>
  <si>
    <t>Dolnośląskie</t>
  </si>
  <si>
    <t>Wyższe. Biologiczne</t>
  </si>
  <si>
    <t>Zastępca dyrektora Zakładu Zieleni Miejskiej w Katowicach</t>
  </si>
  <si>
    <t>określenie to kojarzy mi się z tzw. IV przyrodą. Rewilding to wspamaganie rozwiązań umozliwiających sukcesję i rozwój rosliności spontanicznej m.in. ruderalnej  uważam pozwolenie na sukcesję roslin</t>
  </si>
  <si>
    <t>podjęcie działń majacych na celu rozwój roslinności spontanicznej.</t>
  </si>
  <si>
    <t>stosowanie gatunków mieszanychh tzw ogrodczniczych i dzikkich np ruderalnych,</t>
  </si>
  <si>
    <t>niższe koszty np. paliwa, pielęgnacji i ochrony</t>
  </si>
  <si>
    <t>w mieście jest  większa potrxzeba w spomagania takich działąń</t>
  </si>
  <si>
    <t>niewystarczająca edujkac</t>
  </si>
  <si>
    <t>wyznaczeenie działąń edukacyjncy i pramocyjnych na temat idei</t>
  </si>
  <si>
    <t>ogrody społeczne</t>
  </si>
  <si>
    <t>wykorzstanie roslin z terenów poprzemysławych do zazieleniania mmaista</t>
  </si>
  <si>
    <t>wyższe</t>
  </si>
  <si>
    <t>Radny Dzielnicy V Krowodrza w Krakowie</t>
  </si>
  <si>
    <t>Przywrócenie pierwotnego stanu związanego z przyrodą. Np. zazielenianie parków czy rewitalizacja trawników, w tym nowe nasadzenia.</t>
  </si>
  <si>
    <t>Nowe nasadzenia, rewitalizacja trawników, zielone planowanie przestrzenne.</t>
  </si>
  <si>
    <t>Tworzenie zielonych stref miejskich np. ogrodów społecznych. Nowe nasadzenia w parkach.</t>
  </si>
  <si>
    <t>Zwiększony komfort życia mieszkańców.</t>
  </si>
  <si>
    <t>Kwestie budżetowe. Chaotyczne plany ogólne (zagospodarowania przestrzennego).</t>
  </si>
  <si>
    <t>Wykup zielonych działek przez gminę, w celu utworzenia użytków ekologicznych, tym samym zabezpieczając te tereny przed zabudową.</t>
  </si>
  <si>
    <t>Współpracujemy ściśle z innymi Radami Dzielnic w Krakowie oraz Radą Miasta Krakowa, w tym z Zarządem Zieleni Miejskiej.</t>
  </si>
  <si>
    <t>Kwestie finansowe.</t>
  </si>
  <si>
    <t>małopolskie</t>
  </si>
  <si>
    <t>Specjalista w Wydziale Utrzymania Zieleni</t>
  </si>
  <si>
    <t>Przywracanie naturalnej równowagi i procesów zachodzących w środowisku poprzez ochronę miejsc szczególnie istotnych siedliskowo i gatunkowo.</t>
  </si>
  <si>
    <t>Zwiększenie różnorodności biologicznej oraz ograniczenie wpływu człowieka w wyznaczonych strefach miasta (strefy ochrony siedliskowej); odbudowa ekosystemów oraz kompensacja przyrodnicza.</t>
  </si>
  <si>
    <t>Ochrona bioróżnorodności poprzez ograniczenie koszenia; nasadzenia drzew; ochrona gatunkowa i siedliskowa; usuwanie roślin inwazyjnych dla naszego ekosystemu.</t>
  </si>
  <si>
    <t>Ochrona przyrody oraz polepszenie warunków bytowania obecnych i przyszłych pokoleń.</t>
  </si>
  <si>
    <t>Nasze działania podejmowane są jedynie w kontekście miejskim.</t>
  </si>
  <si>
    <t>Różne, często negatywne, postawy społeczeństwa odnośnie form ochrony.</t>
  </si>
  <si>
    <t>Ograniczenia finansowe</t>
  </si>
  <si>
    <t>Zwiększenie zrewitalizowanych terenów miejskich</t>
  </si>
  <si>
    <t>Poprawa dostępności terenów zielonych</t>
  </si>
  <si>
    <t>Wyższe, Architektura Krajobrazu</t>
  </si>
  <si>
    <t>starszy inspektor</t>
  </si>
  <si>
    <t>tworzenie obszarów chronionych, sadzenie drzew, odbudowa ekosystemów</t>
  </si>
  <si>
    <t>odtwarzanie alei przydrożnych, rekultywacja gruntów, sadzenie drzew, krzewów miododajnych, rodzimych, zwiększenie terenów biologicznie czynnych, ograniczenie koszenia</t>
  </si>
  <si>
    <t xml:space="preserve">Poprawa jakości życia mieszkańców poprzez zwiększenie terenów zieleni, parków, skwerów, a tym samym poprawa jakości powietrza. </t>
  </si>
  <si>
    <t>Zmniejszanie się terenów zieloni w miastach, zabudowa usługowa, mieszkaniowa, konieczność budowy dróg, które często powodują fragmentację krajobrazu.</t>
  </si>
  <si>
    <t xml:space="preserve">trudno powiedzieć </t>
  </si>
  <si>
    <t>Jak w pkt 3 czyli tworzenie obszarów chronionych, sadzenie drzew, odbudowa ekosystemów.</t>
  </si>
  <si>
    <t>nie dotyczy ponieważ podejmujemy takie inicjatywy</t>
  </si>
  <si>
    <t>Wyższe kierunek Ochrona środowiska</t>
  </si>
  <si>
    <t>główny specjalista ds. zieleni</t>
  </si>
  <si>
    <t>naturalna odbudowa przyrody bez ingerencji człowieka</t>
  </si>
  <si>
    <t xml:space="preserve">wydzielenie obszarów miejskich z ingerencji człowieka i pozostawienie przyrody rosnącej na tych terenach naturalnej regeneracji </t>
  </si>
  <si>
    <t>Tworzenie parków na nieużytkach, ograniczenie częstotliwości koszenia traw rosnących na terenach zieleni miejskiej, wysiewanie nasion roślin miododajnych na zieleńcach</t>
  </si>
  <si>
    <t>Zazielenienie miasta , powszechna dostępność do zieleni</t>
  </si>
  <si>
    <t>Tak różnią się, w miastach jest powszechna betonoza</t>
  </si>
  <si>
    <t xml:space="preserve">Przekonać mieszkańców do akceptacji pozornego zaniedbania terenów zieleni, podjąć działania w celu zmiany nastawienia mieszkańców </t>
  </si>
  <si>
    <t>Tak, Zarząd Usług Komunalnych – zarządca terenów zieleni miejskiej</t>
  </si>
  <si>
    <t xml:space="preserve">Tworzenie nowych parków na nieużytkach </t>
  </si>
  <si>
    <t xml:space="preserve">Gmina Miasto </t>
  </si>
  <si>
    <t>zachodnio-pomorskie</t>
  </si>
  <si>
    <r>
      <t>Sadzenie drzew, , sadzenie rodzimych gatunków roślin,</t>
    </r>
    <r>
      <rPr>
        <sz val="11"/>
        <rFont val="Calibri"/>
        <family val="2"/>
      </rPr>
      <t xml:space="preserve"> tworzenie łąk kwietnych , poprawa jakości wody i powietrza.  </t>
    </r>
  </si>
  <si>
    <t>2. Stanowisko:</t>
  </si>
  <si>
    <t xml:space="preserve">5. Rewilding ma wiele znaczeń. Zwykle mają one wspólny długoterminowy cel, „jakim jest utrzymanie lub zwiększenie różnorodności biologicznej, przy jednoczesnym zmniejszeniu wpływu obecnych i przeszłych interwencji człowieka poprzez przywracanie gatunków i procesy ekologiczne” (Lorimer i in. 2015):  </t>
  </si>
  <si>
    <t>6. „Ponowne wprowadzenie wytępionych gatunków lub typów funkcjonalnych przyrody o dużym znaczeniu ekologicznym w celu przywrócenia samozarządzających się funkcjonalnych, różnorodnych biologicznie ekosystemów - podkreśla ponowne wprowadzenie gatunków w celu przywrócenia funkcji ekologicznych” (Naundrup i Svenning 2015): </t>
  </si>
  <si>
    <t>7. „Rewilding oznacza powrót do stanu dzikiego obszaru, który nie jest dziki” (Corlett 2016): </t>
  </si>
  <si>
    <t xml:space="preserve">8. „...przywrócenie naturalnych procesów i pełnej lub prawie pełnej sieci troficznej na wszystkich poziomach troficznych jako samowystarczalnego i odpornego ekosystemu wykorzystującego faunę i florę, która istniałaby, gdyby nie doszło do zakłócenia ich funkcjonowania. Ostatecznym celem ponownego zdziczenia jest przywrócenie funkcjonujących ekosystemów rodzimych wraz z całkowicie zajętymi poziomami troficznym, pod przewodnictwem przyrody w różnych skalach krajobrazu. Odnowione ekosystemy powinny – tam, gdzie to możliwe – być samowystarczalne i wymagać zarządzania bez interwencji lub przy minimalnej interwencji (tj. natura czyniąca to, co czyni natura), uznając, że ekosystemy są dynamiczne, a nie statyczne” (IUCN CEM Rewilding Thematic Group; Carver i in., 2021): </t>
  </si>
  <si>
    <t>9. „Rewilding to reorganizacja procesów flory i ekosystemu w celu ustawienia zidentyfikowanego systemu społeczno-ekologicznego na preferowaną trajektorię, prowadzącą do samowystarczalnego zaopatrzenia usług ekosystemowych przy minimalnym bieżącym zarządzaniu” (Pettorelli i in. 2018):</t>
  </si>
  <si>
    <t>10. Czy podejmujecie inicjatywy na rzecz rewilding w obrębie swoich władz lokalnych, nawet jeśli nie używa się tego terminu:  </t>
  </si>
  <si>
    <t xml:space="preserve">11. Jakie formy rewilding podejmujecie na obszarze swoich władz lokalnych? Proszę wziąć pod uwagę zarówno lokalizację, jak i podejście do działań mających na celu rewilding. Przez 'formy' należy rozumieć zarówno lokalizację (np. przydroża, parki i ogrody, rezerwaty przyrody, itp.), jak i podejście (np. dzikie kwiaty, reintrodukcja gatunków, odbudowa siedlisk, itp.). 
 </t>
  </si>
  <si>
    <t xml:space="preserve">12. Jakie są motywacje dla twojej strategii rewildingu jako władzy samorządowej? </t>
  </si>
  <si>
    <t>13. Czy te motywacje różnią się w kontekście miejskim/peryferyjnym/wiejskim?  </t>
  </si>
  <si>
    <t xml:space="preserve">14. Jakie są wyzwania związane z wdrożeniem takiej strategii w perspektywie średnioterminowej? </t>
  </si>
  <si>
    <t>15.Jakie są długoterminowe zarządcze wyzwania, z którymi się spotkano lub które są przewidywane w ramach rewilding? </t>
  </si>
  <si>
    <t>16. W jakim stopniu uważasz, że rewitalizacja terenów miejskich może poprawić dostępność terenów zielonych i dobrostan w miastach:  </t>
  </si>
  <si>
    <t>17. Jakie są według Ciebie najbardziej obiecujące możliwości ponownego rewildingu obszarów miejskich na obszarze twojego samorządu lokalnego? </t>
  </si>
  <si>
    <t xml:space="preserve">18. Czy współpracujesz z innymi (instytucjami, samorządami), aby osiągnąć cele w zakresie rewildingu i odtwarzania przyrody? </t>
  </si>
  <si>
    <t xml:space="preserve">19. Czy władze lokalne planują w przyszłości uwzględnić inicjatywy związane z rewilding:  </t>
  </si>
  <si>
    <t xml:space="preserve">20. Jakie są główne powody, dla których władze lokalne zdecydowały obecnie nie podejmować inicjatyw w zakresie rewilding? 
 </t>
  </si>
  <si>
    <t xml:space="preserve">21. Jeżeli „twoje” władze lokalne nie realizują obecnie inicjatyw rewilding, proszę opisać alternatywne strategie użytkowania gruntów, które przyjęto w celu zwiększenia różnorodności biologicznej na obszarze samorządu terytorialnego. </t>
  </si>
  <si>
    <t xml:space="preserve">22. Gdzie znajduje się siedziba władz lokalnych? Wybierz opcję, która najlepiej opisuje lokalizację władzy lokalnej: </t>
  </si>
  <si>
    <t xml:space="preserve">23. Proszę wybrać zakres, który najlepiej odzwierciedla wielkość własności gruntów należących do władz lokalnych (powierzchnia): 
 </t>
  </si>
  <si>
    <t xml:space="preserve">24. Który typ najlepiej opisuje twoją jednostkę samorządu lokalnego (gmina, miasto, gmina wiejska, miasto na prawach powiatu)? 
 </t>
  </si>
  <si>
    <t xml:space="preserve">25. Proszę podać swój przedział wiekowy: </t>
  </si>
  <si>
    <t>26. Z jaką płcią się identyfikujesz:</t>
  </si>
  <si>
    <t>27. W jakim regionie Polski pracujesz (województwo):</t>
  </si>
  <si>
    <t xml:space="preserve">28. Jakie jest Twoje wykształcenie? Wybierz opcję, która najlepiej opisuje Twój kierunek studiów:  </t>
  </si>
  <si>
    <t>23. Select the range that best represents the size of your local authority's land ownership.</t>
  </si>
  <si>
    <t xml:space="preserve">Community Survey conducted in Sopot, Poland in July-August 2024 </t>
  </si>
  <si>
    <t>Survey Type</t>
  </si>
  <si>
    <t>Surveyed by Andrzej</t>
  </si>
  <si>
    <t>Surveyed by Jarosław</t>
  </si>
  <si>
    <t>Surveyed by Michael</t>
  </si>
  <si>
    <t>Total responses</t>
  </si>
  <si>
    <t>Percentage of Total</t>
  </si>
  <si>
    <t>A</t>
  </si>
  <si>
    <t>B</t>
  </si>
  <si>
    <t>C</t>
  </si>
  <si>
    <t>Total number of respondents A,B,C</t>
  </si>
  <si>
    <t>Total number of respondents 1,2,3</t>
  </si>
  <si>
    <t>Survey method used: Quota survey of 1000 from a total population of 35,049 local residents (2.85% of the city's population)</t>
  </si>
  <si>
    <t>Bridge between buildings</t>
  </si>
  <si>
    <t>Sopot's Center Plaza</t>
  </si>
  <si>
    <t>In-Person Interviews</t>
  </si>
  <si>
    <t>Telephone Interviews</t>
  </si>
  <si>
    <t>Expert Survey Method of Data Collection</t>
  </si>
  <si>
    <t>Online Survey</t>
  </si>
  <si>
    <t>Total Respondents (n=)</t>
  </si>
  <si>
    <t>Forms Returned Via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</si>
</sst>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name val="Calibri"/>
    </font>
    <font>
      <b/>
      <sz val="11"/>
      <color theme="1"/>
      <name val="Aptos Narrow"/>
      <family val="2"/>
      <scheme val="minor"/>
    </font>
    <font>
      <b/>
      <sz val="11"/>
      <name val="Calibri"/>
      <family val="2"/>
    </font>
    <font>
      <sz val="11"/>
      <name val="Calibri"/>
      <family val="2"/>
    </font>
    <font>
      <b/>
      <u/>
      <sz val="11"/>
      <color theme="1"/>
      <name val="Aptos Narrow"/>
      <family val="2"/>
      <scheme val="minor"/>
    </font>
    <font>
      <b/>
      <sz val="11"/>
      <color rgb="FF00B0F0"/>
      <name val="Aptos Narrow"/>
      <family val="2"/>
      <scheme val="minor"/>
    </font>
    <font>
      <sz val="11"/>
      <color rgb="FF00B0F0"/>
      <name val="Calibri"/>
      <family val="2"/>
    </font>
    <font>
      <b/>
      <sz val="11"/>
      <color rgb="FF00B0F0"/>
      <name val="Calibri"/>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0" xfId="0" applyAlignment="1">
      <alignment horizontal="left"/>
    </xf>
    <xf numFmtId="0" fontId="2" fillId="0" borderId="0" xfId="0" applyFont="1" applyAlignment="1">
      <alignment horizontal="left"/>
    </xf>
    <xf numFmtId="0" fontId="2" fillId="0" borderId="0" xfId="0" applyFont="1"/>
    <xf numFmtId="0" fontId="3" fillId="0" borderId="0" xfId="0" applyFont="1" applyAlignment="1">
      <alignment horizontal="left"/>
    </xf>
    <xf numFmtId="0" fontId="0" fillId="0" borderId="0" xfId="0" applyAlignment="1">
      <alignment wrapText="1"/>
    </xf>
    <xf numFmtId="0" fontId="3" fillId="0" borderId="0" xfId="0" applyFont="1"/>
    <xf numFmtId="0" fontId="4"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xf>
    <xf numFmtId="0" fontId="1" fillId="0" borderId="0" xfId="0" applyFont="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2" fillId="0" borderId="2" xfId="0" applyFont="1" applyBorder="1"/>
    <xf numFmtId="0" fontId="2" fillId="0" borderId="3" xfId="0" applyFont="1" applyBorder="1"/>
    <xf numFmtId="0" fontId="0" fillId="0" borderId="3" xfId="0" applyBorder="1"/>
    <xf numFmtId="0" fontId="0" fillId="0" borderId="4" xfId="0" applyBorder="1"/>
    <xf numFmtId="0" fontId="3" fillId="0" borderId="5" xfId="0" applyFont="1" applyBorder="1"/>
    <xf numFmtId="0" fontId="2" fillId="0" borderId="0" xfId="0" applyFont="1" applyBorder="1"/>
    <xf numFmtId="0" fontId="0" fillId="0" borderId="0" xfId="0" applyBorder="1"/>
    <xf numFmtId="0" fontId="6" fillId="0" borderId="6" xfId="0" applyFont="1" applyBorder="1" applyAlignment="1">
      <alignment horizontal="center"/>
    </xf>
    <xf numFmtId="0" fontId="7" fillId="0" borderId="9"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B139A-F7CB-4CC5-B704-134D4FBBADB9}">
  <sheetPr>
    <tabColor rgb="FFFF0000"/>
  </sheetPr>
  <dimension ref="A2:AD35"/>
  <sheetViews>
    <sheetView zoomScale="90" zoomScaleNormal="90" workbookViewId="0">
      <selection sqref="A1:XFD1"/>
    </sheetView>
  </sheetViews>
  <sheetFormatPr defaultColWidth="9.15234375" defaultRowHeight="14.15" customHeight="1" x14ac:dyDescent="0.4"/>
  <cols>
    <col min="1" max="2" width="4.3828125" style="3" customWidth="1"/>
  </cols>
  <sheetData>
    <row r="2" spans="1:30" s="3" customFormat="1" ht="14.15" customHeight="1" x14ac:dyDescent="0.4">
      <c r="A2" s="3" t="s">
        <v>356</v>
      </c>
      <c r="B2" s="3" t="s">
        <v>1</v>
      </c>
      <c r="C2" s="3" t="s">
        <v>357</v>
      </c>
      <c r="D2" s="3" t="s">
        <v>691</v>
      </c>
      <c r="E2" s="3" t="s">
        <v>358</v>
      </c>
      <c r="F2" s="3" t="s">
        <v>359</v>
      </c>
      <c r="G2" s="3" t="s">
        <v>692</v>
      </c>
      <c r="H2" s="3" t="s">
        <v>693</v>
      </c>
      <c r="I2" s="3" t="s">
        <v>694</v>
      </c>
      <c r="J2" s="3" t="s">
        <v>695</v>
      </c>
      <c r="K2" s="3" t="s">
        <v>696</v>
      </c>
      <c r="L2" s="3" t="s">
        <v>697</v>
      </c>
      <c r="M2" s="3" t="s">
        <v>698</v>
      </c>
      <c r="N2" s="3" t="s">
        <v>699</v>
      </c>
      <c r="O2" s="3" t="s">
        <v>700</v>
      </c>
      <c r="P2" s="3" t="s">
        <v>701</v>
      </c>
      <c r="Q2" s="3" t="s">
        <v>702</v>
      </c>
      <c r="R2" s="3" t="s">
        <v>703</v>
      </c>
      <c r="S2" s="3" t="s">
        <v>704</v>
      </c>
      <c r="T2" s="3" t="s">
        <v>705</v>
      </c>
      <c r="U2" s="3" t="s">
        <v>706</v>
      </c>
      <c r="V2" s="3" t="s">
        <v>707</v>
      </c>
      <c r="W2" s="3" t="s">
        <v>708</v>
      </c>
      <c r="X2" s="3" t="s">
        <v>709</v>
      </c>
      <c r="Y2" s="3" t="s">
        <v>710</v>
      </c>
      <c r="Z2" s="3" t="s">
        <v>711</v>
      </c>
      <c r="AA2" s="3" t="s">
        <v>712</v>
      </c>
      <c r="AB2" s="3" t="s">
        <v>713</v>
      </c>
      <c r="AC2" s="3" t="s">
        <v>714</v>
      </c>
      <c r="AD2" s="3" t="s">
        <v>715</v>
      </c>
    </row>
    <row r="3" spans="1:30" ht="14.15" customHeight="1" x14ac:dyDescent="0.4">
      <c r="M3" s="5"/>
    </row>
    <row r="4" spans="1:30" ht="14.15" customHeight="1" x14ac:dyDescent="0.4">
      <c r="A4" s="3">
        <v>1</v>
      </c>
      <c r="B4" s="3" t="s">
        <v>22</v>
      </c>
      <c r="C4" t="s">
        <v>360</v>
      </c>
      <c r="D4" t="s">
        <v>361</v>
      </c>
      <c r="E4" t="s">
        <v>362</v>
      </c>
      <c r="F4" t="s">
        <v>363</v>
      </c>
      <c r="G4" t="s">
        <v>364</v>
      </c>
      <c r="H4" t="s">
        <v>365</v>
      </c>
      <c r="I4" t="s">
        <v>366</v>
      </c>
      <c r="J4" t="s">
        <v>367</v>
      </c>
      <c r="K4" t="s">
        <v>365</v>
      </c>
      <c r="L4" t="s">
        <v>368</v>
      </c>
      <c r="M4" t="s">
        <v>369</v>
      </c>
      <c r="N4" t="s">
        <v>370</v>
      </c>
      <c r="P4" t="s">
        <v>371</v>
      </c>
      <c r="Q4" t="s">
        <v>372</v>
      </c>
      <c r="R4" t="s">
        <v>364</v>
      </c>
      <c r="S4" t="s">
        <v>373</v>
      </c>
      <c r="T4" t="s">
        <v>368</v>
      </c>
      <c r="U4" t="s">
        <v>368</v>
      </c>
      <c r="V4" t="s">
        <v>374</v>
      </c>
      <c r="W4" t="s">
        <v>375</v>
      </c>
      <c r="X4" t="s">
        <v>376</v>
      </c>
      <c r="Y4" t="s">
        <v>377</v>
      </c>
      <c r="Z4" t="s">
        <v>378</v>
      </c>
      <c r="AA4" t="s">
        <v>18</v>
      </c>
      <c r="AB4" t="s">
        <v>19</v>
      </c>
      <c r="AC4" t="s">
        <v>379</v>
      </c>
      <c r="AD4" t="s">
        <v>380</v>
      </c>
    </row>
    <row r="5" spans="1:30" ht="14.15" customHeight="1" x14ac:dyDescent="0.4">
      <c r="A5" s="3">
        <f>A4+1</f>
        <v>2</v>
      </c>
      <c r="B5" s="3" t="s">
        <v>22</v>
      </c>
      <c r="C5" t="s">
        <v>360</v>
      </c>
      <c r="D5" t="s">
        <v>381</v>
      </c>
      <c r="E5" t="s">
        <v>382</v>
      </c>
      <c r="F5" t="s">
        <v>383</v>
      </c>
      <c r="G5" t="s">
        <v>384</v>
      </c>
      <c r="H5" t="s">
        <v>384</v>
      </c>
      <c r="I5" t="s">
        <v>364</v>
      </c>
      <c r="J5" t="s">
        <v>365</v>
      </c>
      <c r="K5" t="s">
        <v>366</v>
      </c>
      <c r="L5" t="s">
        <v>368</v>
      </c>
      <c r="M5" t="s">
        <v>385</v>
      </c>
      <c r="N5" t="s">
        <v>386</v>
      </c>
      <c r="O5" t="s">
        <v>387</v>
      </c>
      <c r="P5" t="s">
        <v>388</v>
      </c>
      <c r="Q5" t="s">
        <v>389</v>
      </c>
      <c r="R5" t="s">
        <v>384</v>
      </c>
      <c r="S5" t="s">
        <v>390</v>
      </c>
      <c r="T5" t="s">
        <v>391</v>
      </c>
      <c r="U5" t="s">
        <v>392</v>
      </c>
      <c r="V5" t="s">
        <v>393</v>
      </c>
      <c r="W5" t="s">
        <v>394</v>
      </c>
      <c r="X5" t="s">
        <v>376</v>
      </c>
      <c r="Y5" t="s">
        <v>35</v>
      </c>
      <c r="Z5" t="s">
        <v>395</v>
      </c>
      <c r="AA5" t="s">
        <v>36</v>
      </c>
      <c r="AB5" t="s">
        <v>19</v>
      </c>
      <c r="AC5" t="s">
        <v>396</v>
      </c>
      <c r="AD5" t="s">
        <v>397</v>
      </c>
    </row>
    <row r="6" spans="1:30" ht="14.15" customHeight="1" x14ac:dyDescent="0.4">
      <c r="A6" s="3">
        <f t="shared" ref="A6:A35" si="0">A5+1</f>
        <v>3</v>
      </c>
      <c r="B6" s="3" t="s">
        <v>22</v>
      </c>
      <c r="C6" t="s">
        <v>360</v>
      </c>
      <c r="D6" t="s">
        <v>398</v>
      </c>
      <c r="E6" t="s">
        <v>399</v>
      </c>
      <c r="F6" t="s">
        <v>399</v>
      </c>
      <c r="G6" t="s">
        <v>364</v>
      </c>
      <c r="H6" t="s">
        <v>366</v>
      </c>
      <c r="I6" t="s">
        <v>366</v>
      </c>
      <c r="J6" t="s">
        <v>366</v>
      </c>
      <c r="K6" t="s">
        <v>366</v>
      </c>
      <c r="L6" t="s">
        <v>368</v>
      </c>
      <c r="M6" t="s">
        <v>400</v>
      </c>
      <c r="N6" t="s">
        <v>401</v>
      </c>
      <c r="O6" t="s">
        <v>368</v>
      </c>
      <c r="P6" t="s">
        <v>402</v>
      </c>
      <c r="Q6" t="s">
        <v>403</v>
      </c>
      <c r="R6" t="s">
        <v>364</v>
      </c>
      <c r="S6" t="s">
        <v>404</v>
      </c>
      <c r="T6" t="s">
        <v>392</v>
      </c>
      <c r="U6" t="s">
        <v>392</v>
      </c>
      <c r="X6" t="s">
        <v>376</v>
      </c>
      <c r="Y6" t="s">
        <v>35</v>
      </c>
      <c r="Z6" t="s">
        <v>395</v>
      </c>
      <c r="AA6" t="s">
        <v>36</v>
      </c>
      <c r="AB6" t="s">
        <v>19</v>
      </c>
      <c r="AC6" t="s">
        <v>48</v>
      </c>
      <c r="AD6" t="s">
        <v>405</v>
      </c>
    </row>
    <row r="7" spans="1:30" ht="14.15" customHeight="1" x14ac:dyDescent="0.4">
      <c r="A7" s="3">
        <f t="shared" si="0"/>
        <v>4</v>
      </c>
      <c r="B7" s="3" t="s">
        <v>22</v>
      </c>
      <c r="C7" t="s">
        <v>360</v>
      </c>
      <c r="D7" t="s">
        <v>406</v>
      </c>
      <c r="E7" t="s">
        <v>407</v>
      </c>
      <c r="F7" t="s">
        <v>408</v>
      </c>
      <c r="G7" t="s">
        <v>364</v>
      </c>
      <c r="H7" t="s">
        <v>365</v>
      </c>
      <c r="I7" t="s">
        <v>365</v>
      </c>
      <c r="J7" t="s">
        <v>366</v>
      </c>
      <c r="K7" t="s">
        <v>366</v>
      </c>
      <c r="L7" t="s">
        <v>368</v>
      </c>
      <c r="M7" t="s">
        <v>409</v>
      </c>
      <c r="N7" t="s">
        <v>410</v>
      </c>
      <c r="O7" t="s">
        <v>411</v>
      </c>
      <c r="P7" t="s">
        <v>412</v>
      </c>
      <c r="Q7" t="s">
        <v>412</v>
      </c>
      <c r="R7" t="s">
        <v>364</v>
      </c>
      <c r="S7" t="s">
        <v>413</v>
      </c>
      <c r="T7" t="s">
        <v>368</v>
      </c>
      <c r="U7" t="s">
        <v>368</v>
      </c>
      <c r="V7" t="s">
        <v>414</v>
      </c>
      <c r="W7" t="s">
        <v>414</v>
      </c>
      <c r="X7" t="s">
        <v>376</v>
      </c>
      <c r="Z7" t="s">
        <v>395</v>
      </c>
      <c r="AA7" t="s">
        <v>59</v>
      </c>
      <c r="AB7" t="s">
        <v>19</v>
      </c>
      <c r="AC7" t="s">
        <v>48</v>
      </c>
      <c r="AD7" t="s">
        <v>415</v>
      </c>
    </row>
    <row r="8" spans="1:30" ht="14.15" customHeight="1" x14ac:dyDescent="0.4">
      <c r="A8" s="3">
        <f t="shared" si="0"/>
        <v>5</v>
      </c>
      <c r="B8" s="3" t="s">
        <v>22</v>
      </c>
      <c r="C8" t="s">
        <v>360</v>
      </c>
      <c r="D8" t="s">
        <v>78</v>
      </c>
      <c r="E8" t="s">
        <v>416</v>
      </c>
      <c r="F8" t="s">
        <v>417</v>
      </c>
      <c r="G8" t="s">
        <v>384</v>
      </c>
      <c r="H8" t="s">
        <v>364</v>
      </c>
      <c r="I8" t="s">
        <v>384</v>
      </c>
      <c r="J8" t="s">
        <v>364</v>
      </c>
      <c r="K8" t="s">
        <v>364</v>
      </c>
      <c r="L8" t="s">
        <v>368</v>
      </c>
      <c r="M8" t="s">
        <v>418</v>
      </c>
      <c r="N8" t="s">
        <v>419</v>
      </c>
      <c r="O8" t="s">
        <v>420</v>
      </c>
      <c r="P8" t="s">
        <v>421</v>
      </c>
      <c r="Q8" t="s">
        <v>422</v>
      </c>
      <c r="R8" t="s">
        <v>384</v>
      </c>
      <c r="S8" t="s">
        <v>421</v>
      </c>
      <c r="T8" t="s">
        <v>368</v>
      </c>
      <c r="U8" t="s">
        <v>368</v>
      </c>
      <c r="X8" t="s">
        <v>376</v>
      </c>
      <c r="Y8" t="s">
        <v>377</v>
      </c>
      <c r="Z8" t="s">
        <v>423</v>
      </c>
      <c r="AA8" t="s">
        <v>59</v>
      </c>
      <c r="AB8" t="s">
        <v>424</v>
      </c>
      <c r="AC8" t="s">
        <v>48</v>
      </c>
      <c r="AD8" t="s">
        <v>425</v>
      </c>
    </row>
    <row r="9" spans="1:30" ht="14.15" customHeight="1" x14ac:dyDescent="0.4">
      <c r="A9" s="3">
        <f t="shared" si="0"/>
        <v>6</v>
      </c>
      <c r="B9" s="3" t="s">
        <v>22</v>
      </c>
      <c r="C9" t="s">
        <v>360</v>
      </c>
      <c r="D9" t="s">
        <v>78</v>
      </c>
      <c r="E9" t="s">
        <v>426</v>
      </c>
      <c r="F9" t="s">
        <v>427</v>
      </c>
      <c r="G9" t="s">
        <v>364</v>
      </c>
      <c r="H9" t="s">
        <v>364</v>
      </c>
      <c r="I9" t="s">
        <v>364</v>
      </c>
      <c r="J9" t="s">
        <v>364</v>
      </c>
      <c r="K9" t="s">
        <v>364</v>
      </c>
      <c r="L9" t="s">
        <v>368</v>
      </c>
      <c r="M9" t="s">
        <v>428</v>
      </c>
      <c r="N9" t="s">
        <v>429</v>
      </c>
      <c r="P9" t="s">
        <v>430</v>
      </c>
      <c r="R9" t="s">
        <v>364</v>
      </c>
      <c r="S9" t="s">
        <v>431</v>
      </c>
      <c r="T9" t="s">
        <v>368</v>
      </c>
      <c r="U9" t="s">
        <v>392</v>
      </c>
      <c r="V9" t="s">
        <v>414</v>
      </c>
      <c r="W9" t="s">
        <v>414</v>
      </c>
      <c r="X9" t="s">
        <v>376</v>
      </c>
      <c r="Y9" t="s">
        <v>377</v>
      </c>
      <c r="Z9" t="s">
        <v>423</v>
      </c>
      <c r="AA9" t="s">
        <v>18</v>
      </c>
      <c r="AB9" t="s">
        <v>19</v>
      </c>
      <c r="AC9" t="s">
        <v>48</v>
      </c>
      <c r="AD9" t="s">
        <v>432</v>
      </c>
    </row>
    <row r="10" spans="1:30" ht="14.15" customHeight="1" x14ac:dyDescent="0.4">
      <c r="A10" s="3">
        <f t="shared" si="0"/>
        <v>7</v>
      </c>
      <c r="B10" s="3" t="s">
        <v>22</v>
      </c>
      <c r="C10" t="s">
        <v>360</v>
      </c>
      <c r="D10" t="s">
        <v>78</v>
      </c>
      <c r="G10" t="s">
        <v>366</v>
      </c>
      <c r="H10" t="s">
        <v>433</v>
      </c>
      <c r="L10" t="s">
        <v>420</v>
      </c>
      <c r="O10" t="s">
        <v>368</v>
      </c>
      <c r="R10" t="s">
        <v>364</v>
      </c>
      <c r="U10" t="s">
        <v>392</v>
      </c>
      <c r="X10" t="s">
        <v>376</v>
      </c>
      <c r="Y10" t="s">
        <v>377</v>
      </c>
      <c r="Z10" t="s">
        <v>423</v>
      </c>
      <c r="AA10" t="s">
        <v>80</v>
      </c>
      <c r="AB10" t="s">
        <v>424</v>
      </c>
      <c r="AC10" t="s">
        <v>48</v>
      </c>
      <c r="AD10" t="s">
        <v>434</v>
      </c>
    </row>
    <row r="11" spans="1:30" ht="14.15" customHeight="1" x14ac:dyDescent="0.4">
      <c r="A11" s="3">
        <f t="shared" si="0"/>
        <v>8</v>
      </c>
      <c r="B11" s="3" t="s">
        <v>22</v>
      </c>
      <c r="C11" t="s">
        <v>360</v>
      </c>
      <c r="D11" t="s">
        <v>435</v>
      </c>
      <c r="E11" t="s">
        <v>436</v>
      </c>
      <c r="F11" t="s">
        <v>437</v>
      </c>
      <c r="G11" t="s">
        <v>384</v>
      </c>
      <c r="H11" t="s">
        <v>364</v>
      </c>
      <c r="I11" t="s">
        <v>366</v>
      </c>
      <c r="J11" t="s">
        <v>364</v>
      </c>
      <c r="K11" t="s">
        <v>364</v>
      </c>
      <c r="L11" t="s">
        <v>368</v>
      </c>
      <c r="M11" t="s">
        <v>438</v>
      </c>
      <c r="N11" t="s">
        <v>439</v>
      </c>
      <c r="O11" t="s">
        <v>440</v>
      </c>
      <c r="P11" t="s">
        <v>441</v>
      </c>
      <c r="Q11" t="s">
        <v>441</v>
      </c>
      <c r="R11" t="s">
        <v>364</v>
      </c>
      <c r="S11" t="s">
        <v>442</v>
      </c>
      <c r="T11" t="s">
        <v>368</v>
      </c>
      <c r="U11" t="s">
        <v>368</v>
      </c>
      <c r="V11" t="s">
        <v>443</v>
      </c>
      <c r="X11" t="s">
        <v>376</v>
      </c>
      <c r="Y11" t="s">
        <v>377</v>
      </c>
      <c r="Z11" t="s">
        <v>395</v>
      </c>
      <c r="AA11" t="s">
        <v>59</v>
      </c>
      <c r="AB11" t="s">
        <v>19</v>
      </c>
      <c r="AC11" t="s">
        <v>48</v>
      </c>
      <c r="AD11" t="s">
        <v>444</v>
      </c>
    </row>
    <row r="12" spans="1:30" ht="14.15" customHeight="1" x14ac:dyDescent="0.4">
      <c r="A12" s="3">
        <f t="shared" si="0"/>
        <v>9</v>
      </c>
      <c r="B12" s="3" t="s">
        <v>22</v>
      </c>
      <c r="C12" t="s">
        <v>360</v>
      </c>
      <c r="D12" t="s">
        <v>445</v>
      </c>
      <c r="E12" t="s">
        <v>446</v>
      </c>
      <c r="F12" t="s">
        <v>447</v>
      </c>
      <c r="G12" t="s">
        <v>448</v>
      </c>
      <c r="H12" t="s">
        <v>433</v>
      </c>
      <c r="I12" t="s">
        <v>366</v>
      </c>
      <c r="J12" t="s">
        <v>384</v>
      </c>
      <c r="K12" t="s">
        <v>448</v>
      </c>
      <c r="L12" t="s">
        <v>368</v>
      </c>
      <c r="M12" t="s">
        <v>449</v>
      </c>
      <c r="N12" t="s">
        <v>450</v>
      </c>
      <c r="O12" t="s">
        <v>451</v>
      </c>
      <c r="P12" t="s">
        <v>452</v>
      </c>
      <c r="Q12" t="s">
        <v>453</v>
      </c>
      <c r="R12" t="s">
        <v>366</v>
      </c>
      <c r="S12" t="s">
        <v>454</v>
      </c>
      <c r="T12" t="s">
        <v>368</v>
      </c>
      <c r="U12" t="s">
        <v>392</v>
      </c>
      <c r="V12" t="s">
        <v>455</v>
      </c>
      <c r="X12" t="s">
        <v>376</v>
      </c>
      <c r="Y12" t="s">
        <v>377</v>
      </c>
      <c r="Z12" t="s">
        <v>395</v>
      </c>
      <c r="AA12" t="s">
        <v>36</v>
      </c>
      <c r="AB12" t="s">
        <v>424</v>
      </c>
      <c r="AC12" t="s">
        <v>48</v>
      </c>
      <c r="AD12" t="s">
        <v>456</v>
      </c>
    </row>
    <row r="13" spans="1:30" ht="14.15" customHeight="1" x14ac:dyDescent="0.4">
      <c r="A13" s="3">
        <f t="shared" si="0"/>
        <v>10</v>
      </c>
      <c r="B13" s="3" t="s">
        <v>22</v>
      </c>
      <c r="C13" t="s">
        <v>360</v>
      </c>
      <c r="D13" t="s">
        <v>457</v>
      </c>
      <c r="E13" t="s">
        <v>458</v>
      </c>
      <c r="F13" t="s">
        <v>459</v>
      </c>
      <c r="G13" t="s">
        <v>364</v>
      </c>
      <c r="H13" t="s">
        <v>364</v>
      </c>
      <c r="I13" t="s">
        <v>364</v>
      </c>
      <c r="J13" t="s">
        <v>366</v>
      </c>
      <c r="K13" t="s">
        <v>366</v>
      </c>
      <c r="L13" t="s">
        <v>368</v>
      </c>
      <c r="M13" t="s">
        <v>460</v>
      </c>
      <c r="N13" t="s">
        <v>461</v>
      </c>
      <c r="O13" t="s">
        <v>462</v>
      </c>
      <c r="P13" t="s">
        <v>463</v>
      </c>
      <c r="R13" t="s">
        <v>364</v>
      </c>
      <c r="S13" t="s">
        <v>464</v>
      </c>
      <c r="T13" t="s">
        <v>420</v>
      </c>
      <c r="V13" t="s">
        <v>465</v>
      </c>
      <c r="W13" t="s">
        <v>466</v>
      </c>
      <c r="X13" t="s">
        <v>376</v>
      </c>
      <c r="Y13" t="s">
        <v>377</v>
      </c>
      <c r="Z13" t="s">
        <v>395</v>
      </c>
      <c r="AA13" t="s">
        <v>59</v>
      </c>
      <c r="AB13" t="s">
        <v>424</v>
      </c>
      <c r="AC13" t="s">
        <v>48</v>
      </c>
      <c r="AD13" t="s">
        <v>432</v>
      </c>
    </row>
    <row r="14" spans="1:30" ht="14.15" customHeight="1" x14ac:dyDescent="0.4">
      <c r="A14" s="3">
        <f t="shared" si="0"/>
        <v>11</v>
      </c>
      <c r="B14" s="3" t="s">
        <v>22</v>
      </c>
      <c r="C14" t="s">
        <v>360</v>
      </c>
      <c r="D14" t="s">
        <v>467</v>
      </c>
      <c r="E14" t="s">
        <v>468</v>
      </c>
      <c r="F14" t="s">
        <v>469</v>
      </c>
      <c r="G14" t="s">
        <v>366</v>
      </c>
      <c r="H14" t="s">
        <v>366</v>
      </c>
      <c r="I14" t="s">
        <v>364</v>
      </c>
      <c r="J14" t="s">
        <v>364</v>
      </c>
      <c r="K14" t="s">
        <v>366</v>
      </c>
      <c r="L14" t="s">
        <v>420</v>
      </c>
      <c r="R14" t="s">
        <v>384</v>
      </c>
      <c r="S14" t="s">
        <v>470</v>
      </c>
      <c r="T14" t="s">
        <v>420</v>
      </c>
      <c r="U14" t="s">
        <v>392</v>
      </c>
      <c r="V14" t="s">
        <v>392</v>
      </c>
      <c r="X14" t="s">
        <v>376</v>
      </c>
      <c r="Y14" t="s">
        <v>377</v>
      </c>
      <c r="Z14" t="s">
        <v>395</v>
      </c>
      <c r="AA14" t="s">
        <v>36</v>
      </c>
      <c r="AB14" t="s">
        <v>19</v>
      </c>
      <c r="AC14" t="s">
        <v>48</v>
      </c>
      <c r="AD14" t="s">
        <v>471</v>
      </c>
    </row>
    <row r="15" spans="1:30" ht="14.15" customHeight="1" x14ac:dyDescent="0.4">
      <c r="A15" s="3">
        <f t="shared" si="0"/>
        <v>12</v>
      </c>
      <c r="B15" s="3" t="s">
        <v>22</v>
      </c>
      <c r="C15" t="s">
        <v>360</v>
      </c>
      <c r="D15" t="s">
        <v>472</v>
      </c>
      <c r="E15" t="s">
        <v>473</v>
      </c>
      <c r="F15" t="s">
        <v>474</v>
      </c>
      <c r="G15" t="s">
        <v>366</v>
      </c>
      <c r="H15" t="s">
        <v>366</v>
      </c>
      <c r="I15" t="s">
        <v>366</v>
      </c>
      <c r="J15" t="s">
        <v>366</v>
      </c>
      <c r="K15" t="s">
        <v>364</v>
      </c>
      <c r="L15" t="s">
        <v>368</v>
      </c>
      <c r="M15" t="s">
        <v>475</v>
      </c>
      <c r="N15" t="s">
        <v>476</v>
      </c>
      <c r="O15" t="s">
        <v>368</v>
      </c>
      <c r="P15" t="s">
        <v>477</v>
      </c>
      <c r="Q15" t="s">
        <v>478</v>
      </c>
      <c r="R15" t="s">
        <v>364</v>
      </c>
      <c r="S15" t="s">
        <v>479</v>
      </c>
      <c r="T15" t="s">
        <v>480</v>
      </c>
      <c r="U15" t="s">
        <v>392</v>
      </c>
      <c r="V15" t="s">
        <v>392</v>
      </c>
      <c r="W15" t="s">
        <v>481</v>
      </c>
      <c r="X15" t="s">
        <v>376</v>
      </c>
      <c r="Y15" t="s">
        <v>35</v>
      </c>
      <c r="Z15" t="s">
        <v>423</v>
      </c>
      <c r="AA15" t="s">
        <v>59</v>
      </c>
      <c r="AB15" t="s">
        <v>69</v>
      </c>
      <c r="AC15" t="s">
        <v>48</v>
      </c>
      <c r="AD15" t="s">
        <v>471</v>
      </c>
    </row>
    <row r="16" spans="1:30" ht="14.15" customHeight="1" x14ac:dyDescent="0.4">
      <c r="A16" s="3">
        <f t="shared" si="0"/>
        <v>13</v>
      </c>
      <c r="B16" s="3" t="s">
        <v>22</v>
      </c>
      <c r="C16" t="s">
        <v>360</v>
      </c>
      <c r="D16" t="s">
        <v>445</v>
      </c>
      <c r="E16" t="s">
        <v>482</v>
      </c>
      <c r="F16" t="s">
        <v>483</v>
      </c>
      <c r="G16" t="s">
        <v>384</v>
      </c>
      <c r="H16" t="s">
        <v>384</v>
      </c>
      <c r="I16" t="s">
        <v>384</v>
      </c>
      <c r="J16" t="s">
        <v>384</v>
      </c>
      <c r="K16" t="s">
        <v>384</v>
      </c>
      <c r="L16" t="s">
        <v>368</v>
      </c>
      <c r="M16" t="s">
        <v>484</v>
      </c>
      <c r="N16" t="s">
        <v>485</v>
      </c>
      <c r="O16" t="s">
        <v>440</v>
      </c>
      <c r="P16" t="s">
        <v>486</v>
      </c>
      <c r="Q16" t="s">
        <v>487</v>
      </c>
      <c r="R16" t="s">
        <v>364</v>
      </c>
      <c r="S16" t="s">
        <v>488</v>
      </c>
      <c r="T16" t="s">
        <v>489</v>
      </c>
      <c r="U16" t="s">
        <v>392</v>
      </c>
      <c r="V16" t="s">
        <v>392</v>
      </c>
      <c r="W16" t="s">
        <v>490</v>
      </c>
      <c r="X16" t="s">
        <v>376</v>
      </c>
      <c r="Y16" t="s">
        <v>35</v>
      </c>
      <c r="Z16" t="s">
        <v>423</v>
      </c>
      <c r="AA16" t="s">
        <v>18</v>
      </c>
      <c r="AB16" t="s">
        <v>69</v>
      </c>
      <c r="AC16" t="s">
        <v>48</v>
      </c>
      <c r="AD16" t="s">
        <v>491</v>
      </c>
    </row>
    <row r="17" spans="1:30" ht="14.15" customHeight="1" x14ac:dyDescent="0.4">
      <c r="A17" s="3">
        <f t="shared" si="0"/>
        <v>14</v>
      </c>
      <c r="B17" s="3" t="s">
        <v>22</v>
      </c>
      <c r="C17" t="s">
        <v>360</v>
      </c>
      <c r="D17" t="s">
        <v>492</v>
      </c>
      <c r="E17" t="s">
        <v>493</v>
      </c>
      <c r="F17" t="s">
        <v>493</v>
      </c>
      <c r="G17" t="s">
        <v>384</v>
      </c>
      <c r="H17" t="s">
        <v>384</v>
      </c>
      <c r="I17" t="s">
        <v>364</v>
      </c>
      <c r="J17" t="s">
        <v>384</v>
      </c>
      <c r="K17" t="s">
        <v>384</v>
      </c>
      <c r="L17" t="s">
        <v>368</v>
      </c>
      <c r="M17" t="s">
        <v>494</v>
      </c>
      <c r="N17" t="s">
        <v>495</v>
      </c>
      <c r="O17" t="s">
        <v>368</v>
      </c>
      <c r="P17" t="s">
        <v>496</v>
      </c>
      <c r="Q17" t="s">
        <v>496</v>
      </c>
      <c r="R17" t="s">
        <v>384</v>
      </c>
      <c r="S17" t="s">
        <v>496</v>
      </c>
      <c r="T17" t="s">
        <v>368</v>
      </c>
      <c r="U17" t="s">
        <v>368</v>
      </c>
      <c r="X17" t="s">
        <v>376</v>
      </c>
      <c r="Y17" t="s">
        <v>35</v>
      </c>
      <c r="Z17" t="s">
        <v>423</v>
      </c>
      <c r="AA17" t="s">
        <v>59</v>
      </c>
      <c r="AB17" t="s">
        <v>19</v>
      </c>
      <c r="AC17" t="s">
        <v>497</v>
      </c>
      <c r="AD17" t="s">
        <v>498</v>
      </c>
    </row>
    <row r="18" spans="1:30" ht="14.15" customHeight="1" x14ac:dyDescent="0.4">
      <c r="A18" s="3">
        <f t="shared" si="0"/>
        <v>15</v>
      </c>
      <c r="B18" s="3" t="s">
        <v>22</v>
      </c>
      <c r="C18" t="s">
        <v>360</v>
      </c>
      <c r="D18" t="s">
        <v>499</v>
      </c>
      <c r="E18" t="s">
        <v>500</v>
      </c>
      <c r="F18" t="s">
        <v>501</v>
      </c>
      <c r="G18" t="s">
        <v>364</v>
      </c>
      <c r="H18" t="s">
        <v>366</v>
      </c>
      <c r="I18" t="s">
        <v>366</v>
      </c>
      <c r="J18" t="s">
        <v>366</v>
      </c>
      <c r="K18" t="s">
        <v>366</v>
      </c>
      <c r="L18" t="s">
        <v>368</v>
      </c>
      <c r="M18" t="s">
        <v>502</v>
      </c>
      <c r="N18" t="s">
        <v>503</v>
      </c>
      <c r="O18" t="s">
        <v>420</v>
      </c>
      <c r="P18" t="s">
        <v>504</v>
      </c>
      <c r="Q18" t="s">
        <v>505</v>
      </c>
      <c r="R18" t="s">
        <v>364</v>
      </c>
      <c r="S18" t="s">
        <v>506</v>
      </c>
      <c r="T18" t="s">
        <v>368</v>
      </c>
      <c r="U18" t="s">
        <v>368</v>
      </c>
      <c r="V18" t="s">
        <v>414</v>
      </c>
      <c r="W18" t="s">
        <v>414</v>
      </c>
      <c r="X18" t="s">
        <v>376</v>
      </c>
      <c r="Z18" t="s">
        <v>507</v>
      </c>
      <c r="AA18" s="6" t="s">
        <v>18</v>
      </c>
      <c r="AB18" s="6" t="s">
        <v>19</v>
      </c>
      <c r="AC18" t="s">
        <v>508</v>
      </c>
      <c r="AD18" t="s">
        <v>509</v>
      </c>
    </row>
    <row r="19" spans="1:30" ht="14.15" customHeight="1" x14ac:dyDescent="0.4">
      <c r="A19" s="3">
        <f t="shared" si="0"/>
        <v>16</v>
      </c>
      <c r="B19" s="3" t="s">
        <v>22</v>
      </c>
      <c r="C19" t="s">
        <v>360</v>
      </c>
      <c r="D19" t="s">
        <v>510</v>
      </c>
      <c r="E19" t="s">
        <v>511</v>
      </c>
      <c r="F19" t="s">
        <v>512</v>
      </c>
      <c r="G19" t="s">
        <v>384</v>
      </c>
      <c r="H19" t="s">
        <v>364</v>
      </c>
      <c r="I19" t="s">
        <v>384</v>
      </c>
      <c r="J19" t="s">
        <v>384</v>
      </c>
      <c r="K19" t="s">
        <v>366</v>
      </c>
      <c r="L19" t="s">
        <v>420</v>
      </c>
      <c r="R19" t="s">
        <v>513</v>
      </c>
      <c r="S19" t="s">
        <v>514</v>
      </c>
      <c r="T19" t="s">
        <v>515</v>
      </c>
      <c r="U19" t="s">
        <v>420</v>
      </c>
      <c r="V19" t="s">
        <v>516</v>
      </c>
      <c r="W19" t="s">
        <v>517</v>
      </c>
      <c r="X19" t="s">
        <v>376</v>
      </c>
      <c r="Y19" t="s">
        <v>35</v>
      </c>
      <c r="Z19" t="s">
        <v>507</v>
      </c>
      <c r="AA19" t="s">
        <v>80</v>
      </c>
      <c r="AB19" t="s">
        <v>69</v>
      </c>
      <c r="AC19" t="s">
        <v>518</v>
      </c>
      <c r="AD19" t="s">
        <v>519</v>
      </c>
    </row>
    <row r="20" spans="1:30" ht="14.15" customHeight="1" x14ac:dyDescent="0.4">
      <c r="A20" s="3">
        <f t="shared" si="0"/>
        <v>17</v>
      </c>
      <c r="B20" s="3" t="s">
        <v>22</v>
      </c>
      <c r="C20" t="s">
        <v>360</v>
      </c>
      <c r="D20" t="s">
        <v>520</v>
      </c>
      <c r="E20" t="s">
        <v>521</v>
      </c>
      <c r="F20" t="s">
        <v>521</v>
      </c>
      <c r="G20" t="s">
        <v>366</v>
      </c>
      <c r="H20" t="s">
        <v>364</v>
      </c>
      <c r="I20" t="s">
        <v>364</v>
      </c>
      <c r="J20" t="s">
        <v>366</v>
      </c>
      <c r="K20" t="s">
        <v>364</v>
      </c>
      <c r="L20" t="s">
        <v>368</v>
      </c>
      <c r="M20" t="s">
        <v>522</v>
      </c>
      <c r="N20" t="s">
        <v>523</v>
      </c>
      <c r="O20" t="s">
        <v>524</v>
      </c>
      <c r="P20" t="s">
        <v>525</v>
      </c>
      <c r="Q20" t="s">
        <v>526</v>
      </c>
      <c r="S20" t="s">
        <v>527</v>
      </c>
      <c r="T20" t="s">
        <v>420</v>
      </c>
      <c r="U20" t="s">
        <v>368</v>
      </c>
      <c r="V20" t="s">
        <v>528</v>
      </c>
      <c r="X20" t="s">
        <v>376</v>
      </c>
      <c r="Y20" t="s">
        <v>377</v>
      </c>
      <c r="Z20" t="s">
        <v>395</v>
      </c>
      <c r="AA20" t="s">
        <v>36</v>
      </c>
      <c r="AB20" t="s">
        <v>19</v>
      </c>
      <c r="AC20" t="s">
        <v>518</v>
      </c>
      <c r="AD20" t="s">
        <v>529</v>
      </c>
    </row>
    <row r="21" spans="1:30" ht="14.15" customHeight="1" x14ac:dyDescent="0.4">
      <c r="A21" s="3">
        <f t="shared" si="0"/>
        <v>18</v>
      </c>
      <c r="B21" s="3" t="s">
        <v>22</v>
      </c>
      <c r="C21" t="s">
        <v>360</v>
      </c>
      <c r="D21" t="s">
        <v>530</v>
      </c>
      <c r="E21" t="s">
        <v>531</v>
      </c>
      <c r="F21" t="s">
        <v>532</v>
      </c>
      <c r="G21" t="s">
        <v>384</v>
      </c>
      <c r="H21" t="s">
        <v>364</v>
      </c>
      <c r="I21" t="s">
        <v>364</v>
      </c>
      <c r="J21" t="s">
        <v>384</v>
      </c>
      <c r="K21" t="s">
        <v>364</v>
      </c>
      <c r="L21" t="s">
        <v>368</v>
      </c>
      <c r="M21" t="s">
        <v>533</v>
      </c>
      <c r="N21" t="s">
        <v>534</v>
      </c>
      <c r="O21" t="s">
        <v>420</v>
      </c>
      <c r="P21" t="s">
        <v>535</v>
      </c>
      <c r="Q21" t="s">
        <v>536</v>
      </c>
      <c r="R21" t="s">
        <v>384</v>
      </c>
      <c r="S21" t="s">
        <v>537</v>
      </c>
      <c r="T21" t="s">
        <v>420</v>
      </c>
      <c r="U21" t="s">
        <v>392</v>
      </c>
      <c r="V21" t="s">
        <v>538</v>
      </c>
      <c r="W21" t="s">
        <v>539</v>
      </c>
      <c r="X21" t="s">
        <v>376</v>
      </c>
      <c r="Y21" t="s">
        <v>35</v>
      </c>
      <c r="Z21" t="s">
        <v>540</v>
      </c>
      <c r="AA21" t="s">
        <v>18</v>
      </c>
      <c r="AB21" t="s">
        <v>69</v>
      </c>
      <c r="AC21" t="s">
        <v>497</v>
      </c>
      <c r="AD21" t="s">
        <v>541</v>
      </c>
    </row>
    <row r="22" spans="1:30" ht="14.15" customHeight="1" x14ac:dyDescent="0.4">
      <c r="A22" s="3">
        <f t="shared" si="0"/>
        <v>19</v>
      </c>
      <c r="B22" s="3" t="s">
        <v>22</v>
      </c>
      <c r="C22" t="s">
        <v>360</v>
      </c>
      <c r="D22" t="s">
        <v>78</v>
      </c>
      <c r="E22" t="s">
        <v>542</v>
      </c>
      <c r="F22" t="s">
        <v>543</v>
      </c>
      <c r="G22" t="s">
        <v>364</v>
      </c>
      <c r="H22" t="s">
        <v>364</v>
      </c>
      <c r="I22" t="s">
        <v>364</v>
      </c>
      <c r="J22" t="s">
        <v>364</v>
      </c>
      <c r="K22" t="s">
        <v>364</v>
      </c>
      <c r="L22" t="s">
        <v>368</v>
      </c>
      <c r="M22" t="s">
        <v>544</v>
      </c>
      <c r="N22" t="s">
        <v>545</v>
      </c>
      <c r="O22" t="s">
        <v>420</v>
      </c>
      <c r="P22" t="s">
        <v>546</v>
      </c>
      <c r="Q22" t="s">
        <v>547</v>
      </c>
      <c r="R22" t="s">
        <v>384</v>
      </c>
      <c r="S22" t="s">
        <v>548</v>
      </c>
      <c r="T22" t="s">
        <v>549</v>
      </c>
      <c r="V22" t="s">
        <v>550</v>
      </c>
      <c r="W22" t="s">
        <v>551</v>
      </c>
      <c r="X22" t="s">
        <v>376</v>
      </c>
      <c r="Y22" t="s">
        <v>552</v>
      </c>
      <c r="Z22" t="s">
        <v>423</v>
      </c>
      <c r="AA22" t="s">
        <v>18</v>
      </c>
      <c r="AB22" t="s">
        <v>69</v>
      </c>
      <c r="AC22" t="s">
        <v>553</v>
      </c>
      <c r="AD22" t="s">
        <v>554</v>
      </c>
    </row>
    <row r="23" spans="1:30" ht="14.15" customHeight="1" x14ac:dyDescent="0.4">
      <c r="A23" s="3">
        <f t="shared" si="0"/>
        <v>20</v>
      </c>
      <c r="B23" s="3" t="s">
        <v>22</v>
      </c>
      <c r="C23" t="s">
        <v>360</v>
      </c>
      <c r="D23" t="s">
        <v>555</v>
      </c>
      <c r="E23" t="s">
        <v>556</v>
      </c>
      <c r="F23" t="s">
        <v>557</v>
      </c>
      <c r="G23" t="s">
        <v>364</v>
      </c>
      <c r="H23" t="s">
        <v>364</v>
      </c>
      <c r="I23" t="s">
        <v>366</v>
      </c>
      <c r="J23" t="s">
        <v>384</v>
      </c>
      <c r="K23" t="s">
        <v>558</v>
      </c>
      <c r="L23" t="s">
        <v>368</v>
      </c>
      <c r="M23" t="s">
        <v>559</v>
      </c>
      <c r="N23" t="s">
        <v>560</v>
      </c>
      <c r="O23" t="s">
        <v>561</v>
      </c>
      <c r="P23" t="s">
        <v>562</v>
      </c>
      <c r="Q23" t="s">
        <v>563</v>
      </c>
      <c r="R23" t="s">
        <v>384</v>
      </c>
      <c r="S23" t="s">
        <v>564</v>
      </c>
      <c r="T23" t="s">
        <v>368</v>
      </c>
      <c r="U23" t="s">
        <v>392</v>
      </c>
      <c r="V23" t="s">
        <v>565</v>
      </c>
      <c r="W23" t="s">
        <v>566</v>
      </c>
      <c r="X23" t="s">
        <v>376</v>
      </c>
      <c r="Y23" t="s">
        <v>377</v>
      </c>
      <c r="Z23" t="s">
        <v>395</v>
      </c>
      <c r="AA23" t="s">
        <v>59</v>
      </c>
      <c r="AB23" t="s">
        <v>424</v>
      </c>
      <c r="AC23" t="s">
        <v>567</v>
      </c>
      <c r="AD23" t="s">
        <v>568</v>
      </c>
    </row>
    <row r="24" spans="1:30" ht="14.15" customHeight="1" x14ac:dyDescent="0.4">
      <c r="A24" s="3">
        <f t="shared" si="0"/>
        <v>21</v>
      </c>
      <c r="B24" s="3" t="s">
        <v>22</v>
      </c>
      <c r="C24" t="s">
        <v>360</v>
      </c>
      <c r="D24" t="s">
        <v>569</v>
      </c>
      <c r="E24" t="s">
        <v>570</v>
      </c>
      <c r="F24" t="s">
        <v>571</v>
      </c>
      <c r="G24" t="s">
        <v>364</v>
      </c>
      <c r="H24" t="s">
        <v>366</v>
      </c>
      <c r="I24" t="s">
        <v>364</v>
      </c>
      <c r="J24" t="s">
        <v>364</v>
      </c>
      <c r="K24" t="s">
        <v>558</v>
      </c>
      <c r="L24" t="s">
        <v>368</v>
      </c>
      <c r="M24" t="s">
        <v>572</v>
      </c>
      <c r="N24" t="s">
        <v>573</v>
      </c>
      <c r="O24" t="s">
        <v>368</v>
      </c>
      <c r="P24" t="s">
        <v>574</v>
      </c>
      <c r="Q24" t="s">
        <v>575</v>
      </c>
      <c r="R24" t="s">
        <v>364</v>
      </c>
      <c r="S24" t="s">
        <v>576</v>
      </c>
      <c r="T24" t="s">
        <v>420</v>
      </c>
      <c r="U24" t="s">
        <v>392</v>
      </c>
      <c r="V24" t="s">
        <v>577</v>
      </c>
      <c r="W24" t="s">
        <v>578</v>
      </c>
      <c r="X24" t="s">
        <v>376</v>
      </c>
      <c r="Y24" t="s">
        <v>377</v>
      </c>
      <c r="Z24" t="s">
        <v>378</v>
      </c>
      <c r="AA24" t="s">
        <v>59</v>
      </c>
      <c r="AB24" t="s">
        <v>19</v>
      </c>
      <c r="AC24" t="s">
        <v>567</v>
      </c>
      <c r="AD24" t="s">
        <v>579</v>
      </c>
    </row>
    <row r="25" spans="1:30" ht="14.15" customHeight="1" x14ac:dyDescent="0.4">
      <c r="A25" s="3">
        <f t="shared" si="0"/>
        <v>22</v>
      </c>
      <c r="B25" s="3" t="s">
        <v>22</v>
      </c>
      <c r="C25" t="s">
        <v>360</v>
      </c>
      <c r="D25" t="s">
        <v>580</v>
      </c>
      <c r="E25" t="s">
        <v>581</v>
      </c>
      <c r="F25" t="s">
        <v>582</v>
      </c>
      <c r="G25" t="s">
        <v>364</v>
      </c>
      <c r="H25" t="s">
        <v>364</v>
      </c>
      <c r="I25" t="s">
        <v>366</v>
      </c>
      <c r="J25" t="s">
        <v>364</v>
      </c>
      <c r="K25" t="s">
        <v>366</v>
      </c>
      <c r="L25" t="s">
        <v>368</v>
      </c>
      <c r="M25" t="s">
        <v>583</v>
      </c>
      <c r="N25" t="s">
        <v>584</v>
      </c>
      <c r="O25" t="s">
        <v>368</v>
      </c>
      <c r="P25" t="s">
        <v>582</v>
      </c>
      <c r="Q25" t="s">
        <v>582</v>
      </c>
      <c r="R25" t="s">
        <v>366</v>
      </c>
      <c r="S25" t="s">
        <v>582</v>
      </c>
      <c r="T25" t="s">
        <v>585</v>
      </c>
      <c r="U25" t="s">
        <v>392</v>
      </c>
      <c r="V25" t="s">
        <v>414</v>
      </c>
      <c r="W25" t="s">
        <v>414</v>
      </c>
      <c r="X25" t="s">
        <v>586</v>
      </c>
      <c r="Z25" t="s">
        <v>587</v>
      </c>
      <c r="AA25" t="s">
        <v>80</v>
      </c>
      <c r="AB25" t="s">
        <v>424</v>
      </c>
      <c r="AC25" t="s">
        <v>379</v>
      </c>
      <c r="AD25" t="s">
        <v>579</v>
      </c>
    </row>
    <row r="26" spans="1:30" ht="14.15" customHeight="1" x14ac:dyDescent="0.4">
      <c r="A26" s="3">
        <f t="shared" si="0"/>
        <v>23</v>
      </c>
      <c r="B26" s="3" t="s">
        <v>22</v>
      </c>
      <c r="C26" t="s">
        <v>360</v>
      </c>
      <c r="D26" t="s">
        <v>588</v>
      </c>
      <c r="E26" t="s">
        <v>589</v>
      </c>
      <c r="F26" t="s">
        <v>590</v>
      </c>
      <c r="G26" t="s">
        <v>384</v>
      </c>
      <c r="H26" t="s">
        <v>364</v>
      </c>
      <c r="I26" t="s">
        <v>384</v>
      </c>
      <c r="J26" t="s">
        <v>384</v>
      </c>
      <c r="K26" t="s">
        <v>366</v>
      </c>
      <c r="L26" t="s">
        <v>368</v>
      </c>
      <c r="M26" t="s">
        <v>591</v>
      </c>
      <c r="N26" t="s">
        <v>592</v>
      </c>
      <c r="O26" t="s">
        <v>593</v>
      </c>
      <c r="P26" t="s">
        <v>594</v>
      </c>
      <c r="Q26" t="s">
        <v>595</v>
      </c>
      <c r="R26" t="s">
        <v>384</v>
      </c>
      <c r="S26" t="s">
        <v>596</v>
      </c>
      <c r="T26" t="s">
        <v>597</v>
      </c>
      <c r="U26" t="s">
        <v>368</v>
      </c>
      <c r="W26" t="s">
        <v>598</v>
      </c>
      <c r="X26" t="s">
        <v>376</v>
      </c>
      <c r="Y26" t="s">
        <v>599</v>
      </c>
      <c r="Z26" t="s">
        <v>395</v>
      </c>
      <c r="AA26" t="s">
        <v>18</v>
      </c>
      <c r="AB26" t="s">
        <v>424</v>
      </c>
      <c r="AC26" t="s">
        <v>600</v>
      </c>
      <c r="AD26" t="s">
        <v>601</v>
      </c>
    </row>
    <row r="27" spans="1:30" ht="14.15" customHeight="1" x14ac:dyDescent="0.4">
      <c r="A27" s="3">
        <f t="shared" si="0"/>
        <v>24</v>
      </c>
      <c r="B27" s="3" t="s">
        <v>22</v>
      </c>
      <c r="C27" t="s">
        <v>360</v>
      </c>
      <c r="D27" t="s">
        <v>602</v>
      </c>
      <c r="E27" t="s">
        <v>603</v>
      </c>
      <c r="F27" t="s">
        <v>604</v>
      </c>
      <c r="G27" t="s">
        <v>364</v>
      </c>
      <c r="H27" t="s">
        <v>364</v>
      </c>
      <c r="I27" t="s">
        <v>365</v>
      </c>
      <c r="J27" t="s">
        <v>366</v>
      </c>
      <c r="K27" t="s">
        <v>366</v>
      </c>
      <c r="L27" t="s">
        <v>368</v>
      </c>
      <c r="M27" t="s">
        <v>605</v>
      </c>
      <c r="Q27" t="s">
        <v>606</v>
      </c>
      <c r="R27" t="s">
        <v>364</v>
      </c>
      <c r="S27" t="s">
        <v>607</v>
      </c>
      <c r="T27" t="s">
        <v>368</v>
      </c>
      <c r="U27" t="s">
        <v>392</v>
      </c>
      <c r="V27" t="s">
        <v>608</v>
      </c>
      <c r="W27" t="s">
        <v>609</v>
      </c>
      <c r="X27" t="s">
        <v>376</v>
      </c>
      <c r="Y27" t="s">
        <v>377</v>
      </c>
      <c r="AA27" t="s">
        <v>59</v>
      </c>
      <c r="AB27" t="s">
        <v>19</v>
      </c>
      <c r="AC27" t="s">
        <v>518</v>
      </c>
      <c r="AD27" t="s">
        <v>610</v>
      </c>
    </row>
    <row r="28" spans="1:30" ht="14.15" customHeight="1" x14ac:dyDescent="0.4">
      <c r="A28" s="3">
        <f t="shared" si="0"/>
        <v>25</v>
      </c>
      <c r="B28" s="3" t="s">
        <v>22</v>
      </c>
      <c r="C28" t="s">
        <v>360</v>
      </c>
      <c r="D28" t="s">
        <v>611</v>
      </c>
      <c r="E28" t="s">
        <v>612</v>
      </c>
      <c r="F28" t="s">
        <v>613</v>
      </c>
      <c r="G28" t="s">
        <v>384</v>
      </c>
      <c r="H28" t="s">
        <v>384</v>
      </c>
      <c r="I28" t="s">
        <v>364</v>
      </c>
      <c r="J28" t="s">
        <v>366</v>
      </c>
      <c r="K28" t="s">
        <v>366</v>
      </c>
      <c r="L28" t="s">
        <v>368</v>
      </c>
      <c r="M28" t="s">
        <v>690</v>
      </c>
      <c r="N28" t="s">
        <v>614</v>
      </c>
      <c r="O28" t="s">
        <v>368</v>
      </c>
      <c r="P28" t="s">
        <v>615</v>
      </c>
      <c r="R28" t="s">
        <v>364</v>
      </c>
      <c r="S28" t="s">
        <v>616</v>
      </c>
      <c r="T28" t="s">
        <v>420</v>
      </c>
      <c r="U28" t="s">
        <v>420</v>
      </c>
      <c r="V28" t="s">
        <v>617</v>
      </c>
      <c r="W28" t="s">
        <v>414</v>
      </c>
      <c r="X28" t="s">
        <v>376</v>
      </c>
      <c r="Y28" t="s">
        <v>35</v>
      </c>
      <c r="Z28" t="s">
        <v>423</v>
      </c>
      <c r="AA28" t="s">
        <v>59</v>
      </c>
      <c r="AB28" t="s">
        <v>424</v>
      </c>
      <c r="AC28" t="s">
        <v>261</v>
      </c>
      <c r="AD28" t="s">
        <v>618</v>
      </c>
    </row>
    <row r="29" spans="1:30" ht="14.15" customHeight="1" x14ac:dyDescent="0.4">
      <c r="A29" s="3">
        <f t="shared" si="0"/>
        <v>26</v>
      </c>
      <c r="B29" s="3" t="s">
        <v>22</v>
      </c>
      <c r="C29" t="s">
        <v>360</v>
      </c>
      <c r="D29" t="s">
        <v>619</v>
      </c>
      <c r="E29" t="s">
        <v>620</v>
      </c>
      <c r="F29" t="s">
        <v>621</v>
      </c>
      <c r="G29" t="s">
        <v>364</v>
      </c>
      <c r="H29" t="s">
        <v>365</v>
      </c>
      <c r="I29" t="s">
        <v>433</v>
      </c>
      <c r="J29" t="s">
        <v>433</v>
      </c>
      <c r="K29" t="s">
        <v>366</v>
      </c>
      <c r="L29" t="s">
        <v>368</v>
      </c>
      <c r="M29" t="s">
        <v>622</v>
      </c>
      <c r="N29" t="s">
        <v>623</v>
      </c>
      <c r="O29" t="s">
        <v>624</v>
      </c>
      <c r="Q29" t="s">
        <v>624</v>
      </c>
      <c r="R29" t="s">
        <v>366</v>
      </c>
      <c r="S29" t="s">
        <v>625</v>
      </c>
      <c r="T29" t="s">
        <v>624</v>
      </c>
      <c r="U29" t="s">
        <v>624</v>
      </c>
      <c r="V29" t="s">
        <v>624</v>
      </c>
      <c r="W29" t="s">
        <v>626</v>
      </c>
      <c r="X29" t="s">
        <v>376</v>
      </c>
      <c r="Y29" t="s">
        <v>35</v>
      </c>
      <c r="Z29" t="s">
        <v>378</v>
      </c>
      <c r="AA29" t="s">
        <v>80</v>
      </c>
      <c r="AB29" t="s">
        <v>424</v>
      </c>
      <c r="AC29" t="s">
        <v>396</v>
      </c>
      <c r="AD29" t="s">
        <v>627</v>
      </c>
    </row>
    <row r="30" spans="1:30" ht="14.15" customHeight="1" x14ac:dyDescent="0.4">
      <c r="A30" s="3">
        <f t="shared" si="0"/>
        <v>27</v>
      </c>
      <c r="B30" s="3" t="s">
        <v>22</v>
      </c>
      <c r="C30" t="s">
        <v>360</v>
      </c>
      <c r="D30" t="s">
        <v>445</v>
      </c>
      <c r="E30" t="s">
        <v>628</v>
      </c>
      <c r="F30" t="s">
        <v>629</v>
      </c>
      <c r="G30" t="s">
        <v>384</v>
      </c>
      <c r="H30" t="s">
        <v>384</v>
      </c>
      <c r="I30" t="s">
        <v>384</v>
      </c>
      <c r="J30" t="s">
        <v>384</v>
      </c>
      <c r="K30" t="s">
        <v>384</v>
      </c>
      <c r="L30" t="s">
        <v>368</v>
      </c>
      <c r="M30" t="s">
        <v>630</v>
      </c>
      <c r="N30" t="s">
        <v>631</v>
      </c>
      <c r="O30" t="s">
        <v>420</v>
      </c>
      <c r="P30" t="s">
        <v>632</v>
      </c>
      <c r="Q30" t="s">
        <v>633</v>
      </c>
      <c r="R30" t="s">
        <v>384</v>
      </c>
      <c r="S30" t="s">
        <v>634</v>
      </c>
      <c r="T30" t="s">
        <v>368</v>
      </c>
      <c r="U30" t="s">
        <v>392</v>
      </c>
      <c r="V30" t="s">
        <v>392</v>
      </c>
      <c r="W30" t="s">
        <v>635</v>
      </c>
      <c r="X30" t="s">
        <v>376</v>
      </c>
      <c r="Y30" t="s">
        <v>377</v>
      </c>
      <c r="Z30" t="s">
        <v>378</v>
      </c>
      <c r="AA30" t="s">
        <v>18</v>
      </c>
      <c r="AB30" t="s">
        <v>19</v>
      </c>
      <c r="AC30" t="s">
        <v>636</v>
      </c>
      <c r="AD30" t="s">
        <v>637</v>
      </c>
    </row>
    <row r="31" spans="1:30" ht="14.15" customHeight="1" x14ac:dyDescent="0.4">
      <c r="A31" s="3">
        <f t="shared" si="0"/>
        <v>28</v>
      </c>
      <c r="B31" s="3" t="s">
        <v>22</v>
      </c>
      <c r="C31" t="s">
        <v>360</v>
      </c>
      <c r="D31" t="s">
        <v>638</v>
      </c>
      <c r="E31" t="s">
        <v>639</v>
      </c>
      <c r="F31" t="s">
        <v>640</v>
      </c>
      <c r="G31" t="s">
        <v>384</v>
      </c>
      <c r="H31" t="s">
        <v>366</v>
      </c>
      <c r="I31" t="s">
        <v>384</v>
      </c>
      <c r="J31" t="s">
        <v>364</v>
      </c>
      <c r="K31" t="s">
        <v>364</v>
      </c>
      <c r="L31" t="s">
        <v>368</v>
      </c>
      <c r="M31" t="s">
        <v>641</v>
      </c>
      <c r="N31" t="s">
        <v>642</v>
      </c>
      <c r="O31" t="s">
        <v>643</v>
      </c>
      <c r="P31" t="s">
        <v>644</v>
      </c>
      <c r="Q31" t="s">
        <v>645</v>
      </c>
      <c r="R31" t="s">
        <v>384</v>
      </c>
      <c r="S31" t="s">
        <v>646</v>
      </c>
      <c r="T31" t="s">
        <v>420</v>
      </c>
      <c r="U31" t="s">
        <v>368</v>
      </c>
      <c r="V31" t="s">
        <v>392</v>
      </c>
      <c r="W31" t="s">
        <v>647</v>
      </c>
      <c r="X31" t="s">
        <v>376</v>
      </c>
      <c r="Y31" t="s">
        <v>377</v>
      </c>
      <c r="Z31" t="s">
        <v>378</v>
      </c>
      <c r="AA31" t="s">
        <v>59</v>
      </c>
      <c r="AB31" t="s">
        <v>424</v>
      </c>
      <c r="AC31" t="s">
        <v>396</v>
      </c>
      <c r="AD31" t="s">
        <v>648</v>
      </c>
    </row>
    <row r="32" spans="1:30" ht="14.15" customHeight="1" x14ac:dyDescent="0.4">
      <c r="A32" s="3">
        <f t="shared" si="0"/>
        <v>29</v>
      </c>
      <c r="B32" s="3" t="s">
        <v>22</v>
      </c>
      <c r="C32" t="s">
        <v>360</v>
      </c>
      <c r="D32" t="s">
        <v>649</v>
      </c>
      <c r="E32" t="s">
        <v>650</v>
      </c>
      <c r="F32" t="s">
        <v>651</v>
      </c>
      <c r="G32" t="s">
        <v>364</v>
      </c>
      <c r="H32" t="s">
        <v>364</v>
      </c>
      <c r="I32" t="s">
        <v>366</v>
      </c>
      <c r="J32" t="s">
        <v>364</v>
      </c>
      <c r="K32" t="s">
        <v>364</v>
      </c>
      <c r="L32" t="s">
        <v>368</v>
      </c>
      <c r="M32" t="s">
        <v>652</v>
      </c>
      <c r="N32" t="s">
        <v>653</v>
      </c>
      <c r="O32" t="s">
        <v>420</v>
      </c>
      <c r="P32" t="s">
        <v>654</v>
      </c>
      <c r="Q32" t="s">
        <v>654</v>
      </c>
      <c r="R32" t="s">
        <v>384</v>
      </c>
      <c r="S32" t="s">
        <v>655</v>
      </c>
      <c r="T32" t="s">
        <v>656</v>
      </c>
      <c r="U32" t="s">
        <v>368</v>
      </c>
      <c r="V32" t="s">
        <v>657</v>
      </c>
      <c r="X32" t="s">
        <v>376</v>
      </c>
      <c r="Y32" t="s">
        <v>377</v>
      </c>
      <c r="Z32" t="s">
        <v>378</v>
      </c>
      <c r="AA32" t="s">
        <v>295</v>
      </c>
      <c r="AB32" t="s">
        <v>19</v>
      </c>
      <c r="AC32" t="s">
        <v>658</v>
      </c>
      <c r="AD32" t="s">
        <v>648</v>
      </c>
    </row>
    <row r="33" spans="1:30" ht="14.15" customHeight="1" x14ac:dyDescent="0.4">
      <c r="A33" s="3">
        <f t="shared" si="0"/>
        <v>30</v>
      </c>
      <c r="B33" s="3" t="s">
        <v>22</v>
      </c>
      <c r="C33" t="s">
        <v>360</v>
      </c>
      <c r="D33" t="s">
        <v>659</v>
      </c>
      <c r="E33" t="s">
        <v>660</v>
      </c>
      <c r="F33" t="s">
        <v>661</v>
      </c>
      <c r="G33" t="s">
        <v>384</v>
      </c>
      <c r="H33" t="s">
        <v>364</v>
      </c>
      <c r="I33" t="s">
        <v>366</v>
      </c>
      <c r="J33" t="s">
        <v>366</v>
      </c>
      <c r="K33" t="s">
        <v>364</v>
      </c>
      <c r="L33" t="s">
        <v>368</v>
      </c>
      <c r="M33" t="s">
        <v>662</v>
      </c>
      <c r="N33" t="s">
        <v>663</v>
      </c>
      <c r="O33" t="s">
        <v>664</v>
      </c>
      <c r="P33" t="s">
        <v>665</v>
      </c>
      <c r="Q33" t="s">
        <v>666</v>
      </c>
      <c r="R33" t="s">
        <v>364</v>
      </c>
      <c r="S33" t="s">
        <v>667</v>
      </c>
      <c r="T33" t="s">
        <v>368</v>
      </c>
      <c r="U33" t="s">
        <v>368</v>
      </c>
      <c r="V33" t="s">
        <v>668</v>
      </c>
      <c r="W33" t="s">
        <v>414</v>
      </c>
      <c r="X33" t="s">
        <v>376</v>
      </c>
      <c r="Y33" t="s">
        <v>377</v>
      </c>
      <c r="Z33" t="s">
        <v>395</v>
      </c>
      <c r="AA33" t="s">
        <v>18</v>
      </c>
      <c r="AB33" t="s">
        <v>424</v>
      </c>
      <c r="AC33" t="s">
        <v>553</v>
      </c>
      <c r="AD33" t="s">
        <v>669</v>
      </c>
    </row>
    <row r="34" spans="1:30" ht="14.15" customHeight="1" x14ac:dyDescent="0.4">
      <c r="A34" s="3">
        <f t="shared" si="0"/>
        <v>31</v>
      </c>
      <c r="B34" s="3" t="s">
        <v>22</v>
      </c>
      <c r="C34" t="s">
        <v>360</v>
      </c>
      <c r="D34" t="s">
        <v>670</v>
      </c>
      <c r="E34" t="s">
        <v>671</v>
      </c>
      <c r="F34" t="s">
        <v>671</v>
      </c>
      <c r="G34" t="s">
        <v>384</v>
      </c>
      <c r="H34" t="s">
        <v>384</v>
      </c>
      <c r="I34" t="s">
        <v>364</v>
      </c>
      <c r="J34" t="s">
        <v>364</v>
      </c>
      <c r="K34" t="s">
        <v>364</v>
      </c>
      <c r="L34" t="s">
        <v>368</v>
      </c>
      <c r="M34" t="s">
        <v>672</v>
      </c>
      <c r="N34" t="s">
        <v>673</v>
      </c>
      <c r="O34" t="s">
        <v>392</v>
      </c>
      <c r="P34" t="s">
        <v>674</v>
      </c>
      <c r="Q34" t="s">
        <v>675</v>
      </c>
      <c r="R34" t="s">
        <v>364</v>
      </c>
      <c r="S34" t="s">
        <v>676</v>
      </c>
      <c r="T34" t="s">
        <v>420</v>
      </c>
      <c r="U34" t="s">
        <v>368</v>
      </c>
      <c r="V34" t="s">
        <v>677</v>
      </c>
      <c r="X34" t="s">
        <v>376</v>
      </c>
      <c r="Y34" t="s">
        <v>377</v>
      </c>
      <c r="Z34" t="s">
        <v>395</v>
      </c>
      <c r="AA34" t="s">
        <v>18</v>
      </c>
      <c r="AB34" t="s">
        <v>424</v>
      </c>
      <c r="AC34" t="s">
        <v>567</v>
      </c>
      <c r="AD34" t="s">
        <v>678</v>
      </c>
    </row>
    <row r="35" spans="1:30" ht="14.15" customHeight="1" x14ac:dyDescent="0.4">
      <c r="A35" s="3">
        <f t="shared" si="0"/>
        <v>32</v>
      </c>
      <c r="B35" s="3" t="s">
        <v>22</v>
      </c>
      <c r="C35" t="s">
        <v>360</v>
      </c>
      <c r="D35" t="s">
        <v>679</v>
      </c>
      <c r="E35" t="s">
        <v>680</v>
      </c>
      <c r="F35" t="s">
        <v>681</v>
      </c>
      <c r="G35" t="s">
        <v>384</v>
      </c>
      <c r="H35" t="s">
        <v>384</v>
      </c>
      <c r="I35" t="s">
        <v>384</v>
      </c>
      <c r="J35" t="s">
        <v>384</v>
      </c>
      <c r="K35" t="s">
        <v>384</v>
      </c>
      <c r="L35" t="s">
        <v>368</v>
      </c>
      <c r="M35" t="s">
        <v>682</v>
      </c>
      <c r="N35" t="s">
        <v>683</v>
      </c>
      <c r="O35" t="s">
        <v>684</v>
      </c>
      <c r="P35" t="s">
        <v>685</v>
      </c>
      <c r="R35" t="s">
        <v>364</v>
      </c>
      <c r="T35" t="s">
        <v>686</v>
      </c>
      <c r="U35" t="s">
        <v>368</v>
      </c>
      <c r="W35" t="s">
        <v>687</v>
      </c>
      <c r="X35" t="s">
        <v>376</v>
      </c>
      <c r="Y35" t="s">
        <v>35</v>
      </c>
      <c r="Z35" t="s">
        <v>688</v>
      </c>
      <c r="AA35" t="s">
        <v>59</v>
      </c>
      <c r="AB35" t="s">
        <v>424</v>
      </c>
      <c r="AC35" t="s">
        <v>689</v>
      </c>
      <c r="AD35" t="s">
        <v>648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A2:AD42"/>
  <sheetViews>
    <sheetView zoomScale="90" zoomScaleNormal="90" workbookViewId="0">
      <selection activeCell="M40" sqref="M40"/>
    </sheetView>
  </sheetViews>
  <sheetFormatPr defaultColWidth="9.15234375" defaultRowHeight="14.15" x14ac:dyDescent="0.4"/>
  <cols>
    <col min="1" max="2" width="4.3828125" style="3" customWidth="1"/>
    <col min="3" max="3" width="9.15234375" customWidth="1"/>
  </cols>
  <sheetData>
    <row r="2" spans="1:30" s="3" customFormat="1" x14ac:dyDescent="0.4">
      <c r="A2" s="3" t="s">
        <v>356</v>
      </c>
      <c r="B2" s="3" t="s">
        <v>1</v>
      </c>
      <c r="C2" s="3" t="s">
        <v>329</v>
      </c>
      <c r="D2" s="3" t="s">
        <v>330</v>
      </c>
      <c r="E2" s="3" t="s">
        <v>331</v>
      </c>
      <c r="F2" s="3" t="s">
        <v>332</v>
      </c>
      <c r="G2" s="3" t="s">
        <v>333</v>
      </c>
      <c r="H2" s="3" t="s">
        <v>334</v>
      </c>
      <c r="I2" s="3" t="s">
        <v>335</v>
      </c>
      <c r="J2" s="3" t="s">
        <v>336</v>
      </c>
      <c r="K2" s="3" t="s">
        <v>337</v>
      </c>
      <c r="L2" s="3" t="s">
        <v>338</v>
      </c>
      <c r="M2" s="3" t="s">
        <v>339</v>
      </c>
      <c r="N2" s="3" t="s">
        <v>340</v>
      </c>
      <c r="O2" s="3" t="s">
        <v>341</v>
      </c>
      <c r="P2" s="3" t="s">
        <v>342</v>
      </c>
      <c r="Q2" s="3" t="s">
        <v>343</v>
      </c>
      <c r="R2" s="3" t="s">
        <v>344</v>
      </c>
      <c r="S2" s="3" t="s">
        <v>345</v>
      </c>
      <c r="T2" s="3" t="s">
        <v>347</v>
      </c>
      <c r="U2" s="3" t="s">
        <v>348</v>
      </c>
      <c r="V2" s="3" t="s">
        <v>349</v>
      </c>
      <c r="W2" s="3" t="s">
        <v>350</v>
      </c>
      <c r="X2" s="3" t="s">
        <v>351</v>
      </c>
      <c r="Y2" s="3" t="s">
        <v>716</v>
      </c>
      <c r="Z2" s="3" t="s">
        <v>352</v>
      </c>
      <c r="AA2" s="3" t="s">
        <v>353</v>
      </c>
      <c r="AB2" s="3" t="s">
        <v>354</v>
      </c>
      <c r="AC2" s="3" t="s">
        <v>355</v>
      </c>
      <c r="AD2" s="3" t="s">
        <v>0</v>
      </c>
    </row>
    <row r="3" spans="1:30" x14ac:dyDescent="0.4">
      <c r="C3" t="s">
        <v>2</v>
      </c>
      <c r="D3" t="s">
        <v>2</v>
      </c>
      <c r="E3" t="s">
        <v>2</v>
      </c>
      <c r="F3" t="s">
        <v>2</v>
      </c>
      <c r="G3" t="s">
        <v>2</v>
      </c>
      <c r="H3" t="s">
        <v>2</v>
      </c>
      <c r="I3" t="s">
        <v>2</v>
      </c>
      <c r="J3" t="s">
        <v>2</v>
      </c>
      <c r="K3" t="s">
        <v>2</v>
      </c>
      <c r="L3" t="s">
        <v>2</v>
      </c>
      <c r="M3" t="s">
        <v>2</v>
      </c>
      <c r="N3" t="s">
        <v>2</v>
      </c>
      <c r="O3" t="s">
        <v>2</v>
      </c>
      <c r="P3" t="s">
        <v>2</v>
      </c>
      <c r="Q3" t="s">
        <v>2</v>
      </c>
      <c r="R3" t="s">
        <v>2</v>
      </c>
      <c r="S3" t="s">
        <v>2</v>
      </c>
      <c r="T3" t="s">
        <v>346</v>
      </c>
      <c r="U3" t="s">
        <v>2</v>
      </c>
      <c r="V3" t="s">
        <v>2</v>
      </c>
      <c r="W3" t="s">
        <v>2</v>
      </c>
      <c r="X3" t="s">
        <v>2</v>
      </c>
      <c r="Y3" t="s">
        <v>2</v>
      </c>
      <c r="Z3" t="s">
        <v>2</v>
      </c>
      <c r="AA3" t="s">
        <v>2</v>
      </c>
      <c r="AB3" t="s">
        <v>2</v>
      </c>
      <c r="AC3" t="s">
        <v>2</v>
      </c>
      <c r="AD3" t="s">
        <v>2</v>
      </c>
    </row>
    <row r="4" spans="1:30" x14ac:dyDescent="0.4">
      <c r="A4" s="3">
        <v>1</v>
      </c>
      <c r="B4" s="3" t="s">
        <v>22</v>
      </c>
      <c r="C4" t="s">
        <v>3</v>
      </c>
      <c r="D4" t="s">
        <v>5</v>
      </c>
      <c r="E4" t="s">
        <v>6</v>
      </c>
      <c r="F4" t="s">
        <v>6</v>
      </c>
      <c r="G4" t="s">
        <v>7</v>
      </c>
      <c r="H4" t="s">
        <v>7</v>
      </c>
      <c r="I4" t="s">
        <v>8</v>
      </c>
      <c r="J4" t="s">
        <v>7</v>
      </c>
      <c r="K4" t="s">
        <v>7</v>
      </c>
      <c r="L4" t="s">
        <v>3</v>
      </c>
      <c r="M4" t="s">
        <v>9</v>
      </c>
      <c r="N4" t="s">
        <v>10</v>
      </c>
      <c r="O4" t="s">
        <v>3</v>
      </c>
      <c r="P4" t="s">
        <v>11</v>
      </c>
      <c r="Q4" t="s">
        <v>11</v>
      </c>
      <c r="R4" t="s">
        <v>7</v>
      </c>
      <c r="S4" t="s">
        <v>12</v>
      </c>
      <c r="T4" t="s">
        <v>3</v>
      </c>
      <c r="U4" t="s">
        <v>3</v>
      </c>
      <c r="V4" t="s">
        <v>13</v>
      </c>
      <c r="W4" t="s">
        <v>14</v>
      </c>
      <c r="X4" t="s">
        <v>15</v>
      </c>
      <c r="Y4" t="s">
        <v>16</v>
      </c>
      <c r="Z4" t="s">
        <v>17</v>
      </c>
      <c r="AA4" t="s">
        <v>18</v>
      </c>
      <c r="AB4" t="s">
        <v>19</v>
      </c>
      <c r="AC4" t="s">
        <v>20</v>
      </c>
      <c r="AD4" t="s">
        <v>21</v>
      </c>
    </row>
    <row r="5" spans="1:30" x14ac:dyDescent="0.4">
      <c r="A5" s="3">
        <f>A4+1</f>
        <v>2</v>
      </c>
      <c r="B5" s="3" t="s">
        <v>22</v>
      </c>
      <c r="C5" t="s">
        <v>3</v>
      </c>
      <c r="D5" t="s">
        <v>23</v>
      </c>
      <c r="E5" t="s">
        <v>24</v>
      </c>
      <c r="F5" t="s">
        <v>24</v>
      </c>
      <c r="G5" t="s">
        <v>25</v>
      </c>
      <c r="H5" t="s">
        <v>25</v>
      </c>
      <c r="I5" t="s">
        <v>7</v>
      </c>
      <c r="J5" t="s">
        <v>7</v>
      </c>
      <c r="K5" t="s">
        <v>8</v>
      </c>
      <c r="L5" t="s">
        <v>3</v>
      </c>
      <c r="M5" t="s">
        <v>26</v>
      </c>
      <c r="N5" t="s">
        <v>26</v>
      </c>
      <c r="O5" t="s">
        <v>27</v>
      </c>
      <c r="P5" t="s">
        <v>28</v>
      </c>
      <c r="Q5" t="s">
        <v>29</v>
      </c>
      <c r="R5" t="s">
        <v>25</v>
      </c>
      <c r="S5" t="s">
        <v>30</v>
      </c>
      <c r="T5" t="s">
        <v>31</v>
      </c>
      <c r="U5" t="s">
        <v>32</v>
      </c>
      <c r="V5" t="s">
        <v>33</v>
      </c>
      <c r="W5" t="s">
        <v>34</v>
      </c>
      <c r="X5" t="s">
        <v>15</v>
      </c>
      <c r="Y5" t="s">
        <v>35</v>
      </c>
      <c r="Z5" t="s">
        <v>34</v>
      </c>
      <c r="AA5" t="s">
        <v>36</v>
      </c>
      <c r="AB5" t="s">
        <v>19</v>
      </c>
      <c r="AC5" t="s">
        <v>37</v>
      </c>
      <c r="AD5" t="s">
        <v>38</v>
      </c>
    </row>
    <row r="6" spans="1:30" x14ac:dyDescent="0.4">
      <c r="A6" s="3">
        <f t="shared" ref="A6:A35" si="0">A5+1</f>
        <v>3</v>
      </c>
      <c r="B6" s="3" t="s">
        <v>22</v>
      </c>
      <c r="C6" t="s">
        <v>3</v>
      </c>
      <c r="D6" t="s">
        <v>39</v>
      </c>
      <c r="E6" t="s">
        <v>40</v>
      </c>
      <c r="F6" t="s">
        <v>40</v>
      </c>
      <c r="G6" t="s">
        <v>7</v>
      </c>
      <c r="H6" t="s">
        <v>8</v>
      </c>
      <c r="I6" t="s">
        <v>8</v>
      </c>
      <c r="J6" t="s">
        <v>8</v>
      </c>
      <c r="K6" t="s">
        <v>8</v>
      </c>
      <c r="L6" t="s">
        <v>3</v>
      </c>
      <c r="M6" t="s">
        <v>41</v>
      </c>
      <c r="N6" t="s">
        <v>42</v>
      </c>
      <c r="O6" t="s">
        <v>3</v>
      </c>
      <c r="P6" t="s">
        <v>43</v>
      </c>
      <c r="Q6" t="s">
        <v>44</v>
      </c>
      <c r="R6" t="s">
        <v>7</v>
      </c>
      <c r="S6" t="s">
        <v>45</v>
      </c>
      <c r="T6" t="s">
        <v>32</v>
      </c>
      <c r="U6" t="s">
        <v>32</v>
      </c>
      <c r="V6" t="s">
        <v>46</v>
      </c>
      <c r="W6" t="s">
        <v>46</v>
      </c>
      <c r="X6" t="s">
        <v>15</v>
      </c>
      <c r="Y6" t="s">
        <v>35</v>
      </c>
      <c r="Z6" t="s">
        <v>47</v>
      </c>
      <c r="AA6" t="s">
        <v>36</v>
      </c>
      <c r="AB6" t="s">
        <v>19</v>
      </c>
      <c r="AC6" t="s">
        <v>48</v>
      </c>
      <c r="AD6" t="s">
        <v>49</v>
      </c>
    </row>
    <row r="7" spans="1:30" x14ac:dyDescent="0.4">
      <c r="A7" s="3">
        <f t="shared" si="0"/>
        <v>4</v>
      </c>
      <c r="B7" s="3" t="s">
        <v>22</v>
      </c>
      <c r="C7" t="s">
        <v>3</v>
      </c>
      <c r="D7" t="s">
        <v>50</v>
      </c>
      <c r="E7" t="s">
        <v>51</v>
      </c>
      <c r="F7" t="s">
        <v>52</v>
      </c>
      <c r="G7" t="s">
        <v>7</v>
      </c>
      <c r="H7" t="s">
        <v>7</v>
      </c>
      <c r="I7" t="s">
        <v>7</v>
      </c>
      <c r="J7" t="s">
        <v>8</v>
      </c>
      <c r="K7" t="s">
        <v>8</v>
      </c>
      <c r="L7" t="s">
        <v>3</v>
      </c>
      <c r="M7" t="s">
        <v>53</v>
      </c>
      <c r="N7" t="s">
        <v>54</v>
      </c>
      <c r="O7" t="s">
        <v>55</v>
      </c>
      <c r="P7" t="s">
        <v>56</v>
      </c>
      <c r="Q7" t="s">
        <v>56</v>
      </c>
      <c r="R7" t="s">
        <v>7</v>
      </c>
      <c r="S7" t="s">
        <v>57</v>
      </c>
      <c r="T7" t="s">
        <v>3</v>
      </c>
      <c r="U7" t="s">
        <v>3</v>
      </c>
      <c r="V7" t="s">
        <v>58</v>
      </c>
      <c r="W7" t="s">
        <v>58</v>
      </c>
      <c r="X7" t="s">
        <v>15</v>
      </c>
      <c r="Y7" t="s">
        <v>16</v>
      </c>
      <c r="Z7" t="s">
        <v>47</v>
      </c>
      <c r="AA7" t="s">
        <v>59</v>
      </c>
      <c r="AB7" t="s">
        <v>19</v>
      </c>
      <c r="AC7" t="s">
        <v>48</v>
      </c>
      <c r="AD7" t="s">
        <v>60</v>
      </c>
    </row>
    <row r="8" spans="1:30" x14ac:dyDescent="0.4">
      <c r="A8" s="3">
        <f t="shared" si="0"/>
        <v>5</v>
      </c>
      <c r="B8" s="3" t="s">
        <v>22</v>
      </c>
      <c r="C8" t="s">
        <v>3</v>
      </c>
      <c r="D8" t="s">
        <v>61</v>
      </c>
      <c r="E8" t="s">
        <v>62</v>
      </c>
      <c r="F8" t="s">
        <v>63</v>
      </c>
      <c r="G8" t="s">
        <v>25</v>
      </c>
      <c r="H8" t="s">
        <v>7</v>
      </c>
      <c r="I8" t="s">
        <v>25</v>
      </c>
      <c r="J8" t="s">
        <v>7</v>
      </c>
      <c r="K8" t="s">
        <v>7</v>
      </c>
      <c r="L8" t="s">
        <v>3</v>
      </c>
      <c r="M8" t="s">
        <v>64</v>
      </c>
      <c r="N8" t="s">
        <v>65</v>
      </c>
      <c r="O8" t="s">
        <v>4</v>
      </c>
      <c r="P8" t="s">
        <v>66</v>
      </c>
      <c r="Q8" t="s">
        <v>67</v>
      </c>
      <c r="R8" t="s">
        <v>25</v>
      </c>
      <c r="S8" t="s">
        <v>66</v>
      </c>
      <c r="T8" t="s">
        <v>3</v>
      </c>
      <c r="U8" t="s">
        <v>3</v>
      </c>
      <c r="V8" t="s">
        <v>46</v>
      </c>
      <c r="W8" t="s">
        <v>46</v>
      </c>
      <c r="X8" t="s">
        <v>15</v>
      </c>
      <c r="Y8" t="s">
        <v>16</v>
      </c>
      <c r="Z8" t="s">
        <v>68</v>
      </c>
      <c r="AA8" t="s">
        <v>59</v>
      </c>
      <c r="AB8" t="s">
        <v>69</v>
      </c>
      <c r="AC8" t="s">
        <v>48</v>
      </c>
      <c r="AD8" t="s">
        <v>70</v>
      </c>
    </row>
    <row r="9" spans="1:30" x14ac:dyDescent="0.4">
      <c r="A9" s="3">
        <f t="shared" si="0"/>
        <v>6</v>
      </c>
      <c r="B9" s="3" t="s">
        <v>22</v>
      </c>
      <c r="C9" t="s">
        <v>3</v>
      </c>
      <c r="D9" t="s">
        <v>61</v>
      </c>
      <c r="E9" t="s">
        <v>71</v>
      </c>
      <c r="F9" t="s">
        <v>71</v>
      </c>
      <c r="G9" t="s">
        <v>7</v>
      </c>
      <c r="H9" t="s">
        <v>7</v>
      </c>
      <c r="I9" t="s">
        <v>7</v>
      </c>
      <c r="J9" t="s">
        <v>7</v>
      </c>
      <c r="K9" t="s">
        <v>7</v>
      </c>
      <c r="L9" t="s">
        <v>3</v>
      </c>
      <c r="M9" t="s">
        <v>72</v>
      </c>
      <c r="N9" t="s">
        <v>73</v>
      </c>
      <c r="O9" t="s">
        <v>46</v>
      </c>
      <c r="P9" t="s">
        <v>74</v>
      </c>
      <c r="Q9" t="s">
        <v>46</v>
      </c>
      <c r="R9" t="s">
        <v>7</v>
      </c>
      <c r="S9" t="s">
        <v>75</v>
      </c>
      <c r="T9" t="s">
        <v>76</v>
      </c>
      <c r="U9" t="s">
        <v>32</v>
      </c>
      <c r="V9" t="s">
        <v>58</v>
      </c>
      <c r="W9" t="s">
        <v>58</v>
      </c>
      <c r="X9" t="s">
        <v>15</v>
      </c>
      <c r="Y9" t="s">
        <v>16</v>
      </c>
      <c r="Z9" t="s">
        <v>68</v>
      </c>
      <c r="AA9" t="s">
        <v>18</v>
      </c>
      <c r="AB9" t="s">
        <v>19</v>
      </c>
      <c r="AC9" t="s">
        <v>48</v>
      </c>
      <c r="AD9" t="s">
        <v>77</v>
      </c>
    </row>
    <row r="10" spans="1:30" x14ac:dyDescent="0.4">
      <c r="A10" s="3">
        <f t="shared" si="0"/>
        <v>7</v>
      </c>
      <c r="B10" s="3" t="s">
        <v>22</v>
      </c>
      <c r="C10" t="s">
        <v>3</v>
      </c>
      <c r="D10" t="s">
        <v>78</v>
      </c>
      <c r="E10" t="s">
        <v>46</v>
      </c>
      <c r="F10" t="s">
        <v>46</v>
      </c>
      <c r="G10" t="s">
        <v>8</v>
      </c>
      <c r="H10" t="s">
        <v>79</v>
      </c>
      <c r="I10" t="s">
        <v>8</v>
      </c>
      <c r="J10" t="s">
        <v>8</v>
      </c>
      <c r="K10" t="s">
        <v>8</v>
      </c>
      <c r="L10" t="s">
        <v>4</v>
      </c>
      <c r="M10" t="s">
        <v>46</v>
      </c>
      <c r="N10" t="s">
        <v>46</v>
      </c>
      <c r="O10" t="s">
        <v>3</v>
      </c>
      <c r="P10" t="s">
        <v>46</v>
      </c>
      <c r="Q10" t="s">
        <v>46</v>
      </c>
      <c r="R10" t="s">
        <v>7</v>
      </c>
      <c r="S10" t="s">
        <v>46</v>
      </c>
      <c r="T10" t="s">
        <v>46</v>
      </c>
      <c r="U10" t="s">
        <v>32</v>
      </c>
      <c r="V10" t="s">
        <v>46</v>
      </c>
      <c r="W10" t="s">
        <v>46</v>
      </c>
      <c r="X10" t="s">
        <v>15</v>
      </c>
      <c r="Y10" t="s">
        <v>16</v>
      </c>
      <c r="Z10" t="s">
        <v>68</v>
      </c>
      <c r="AA10" t="s">
        <v>80</v>
      </c>
      <c r="AB10" t="s">
        <v>69</v>
      </c>
      <c r="AC10" t="s">
        <v>48</v>
      </c>
      <c r="AD10" t="s">
        <v>81</v>
      </c>
    </row>
    <row r="11" spans="1:30" x14ac:dyDescent="0.4">
      <c r="A11" s="3">
        <f t="shared" si="0"/>
        <v>8</v>
      </c>
      <c r="B11" s="3" t="s">
        <v>22</v>
      </c>
      <c r="C11" t="s">
        <v>3</v>
      </c>
      <c r="D11" t="s">
        <v>82</v>
      </c>
      <c r="E11" t="s">
        <v>83</v>
      </c>
      <c r="F11" t="s">
        <v>84</v>
      </c>
      <c r="G11" t="s">
        <v>25</v>
      </c>
      <c r="H11" t="s">
        <v>7</v>
      </c>
      <c r="I11" t="s">
        <v>8</v>
      </c>
      <c r="J11" t="s">
        <v>7</v>
      </c>
      <c r="K11" t="s">
        <v>7</v>
      </c>
      <c r="L11" t="s">
        <v>3</v>
      </c>
      <c r="M11" t="s">
        <v>85</v>
      </c>
      <c r="N11" t="s">
        <v>86</v>
      </c>
      <c r="O11" t="s">
        <v>4</v>
      </c>
      <c r="P11" t="s">
        <v>87</v>
      </c>
      <c r="Q11" t="s">
        <v>87</v>
      </c>
      <c r="R11" t="s">
        <v>7</v>
      </c>
      <c r="S11" t="s">
        <v>88</v>
      </c>
      <c r="T11" t="s">
        <v>3</v>
      </c>
      <c r="U11" t="s">
        <v>3</v>
      </c>
      <c r="V11" t="s">
        <v>89</v>
      </c>
      <c r="W11" t="s">
        <v>46</v>
      </c>
      <c r="X11" t="s">
        <v>15</v>
      </c>
      <c r="Y11" t="s">
        <v>16</v>
      </c>
      <c r="Z11" t="s">
        <v>47</v>
      </c>
      <c r="AA11" t="s">
        <v>59</v>
      </c>
      <c r="AB11" t="s">
        <v>19</v>
      </c>
      <c r="AC11" t="s">
        <v>48</v>
      </c>
      <c r="AD11" t="s">
        <v>90</v>
      </c>
    </row>
    <row r="12" spans="1:30" x14ac:dyDescent="0.4">
      <c r="A12" s="3">
        <f t="shared" si="0"/>
        <v>9</v>
      </c>
      <c r="B12" s="3" t="s">
        <v>22</v>
      </c>
      <c r="C12" t="s">
        <v>3</v>
      </c>
      <c r="D12" t="s">
        <v>91</v>
      </c>
      <c r="E12" t="s">
        <v>92</v>
      </c>
      <c r="F12" t="s">
        <v>93</v>
      </c>
      <c r="G12" t="s">
        <v>25</v>
      </c>
      <c r="H12" t="s">
        <v>79</v>
      </c>
      <c r="I12" t="s">
        <v>8</v>
      </c>
      <c r="J12" t="s">
        <v>25</v>
      </c>
      <c r="K12" t="s">
        <v>94</v>
      </c>
      <c r="L12" t="s">
        <v>3</v>
      </c>
      <c r="M12" t="s">
        <v>95</v>
      </c>
      <c r="N12" t="s">
        <v>96</v>
      </c>
      <c r="O12" t="s">
        <v>97</v>
      </c>
      <c r="P12" t="s">
        <v>98</v>
      </c>
      <c r="Q12" t="s">
        <v>99</v>
      </c>
      <c r="R12" t="s">
        <v>8</v>
      </c>
      <c r="S12" t="s">
        <v>100</v>
      </c>
      <c r="T12" t="s">
        <v>3</v>
      </c>
      <c r="U12" t="s">
        <v>32</v>
      </c>
      <c r="V12" t="s">
        <v>101</v>
      </c>
      <c r="W12" t="s">
        <v>46</v>
      </c>
      <c r="X12" t="s">
        <v>15</v>
      </c>
      <c r="Y12" t="s">
        <v>16</v>
      </c>
      <c r="Z12" t="s">
        <v>47</v>
      </c>
      <c r="AA12" t="s">
        <v>36</v>
      </c>
      <c r="AB12" t="s">
        <v>69</v>
      </c>
      <c r="AC12" t="s">
        <v>48</v>
      </c>
      <c r="AD12" t="s">
        <v>102</v>
      </c>
    </row>
    <row r="13" spans="1:30" x14ac:dyDescent="0.4">
      <c r="A13" s="3">
        <f t="shared" si="0"/>
        <v>10</v>
      </c>
      <c r="B13" s="3" t="s">
        <v>22</v>
      </c>
      <c r="C13" t="s">
        <v>3</v>
      </c>
      <c r="D13" t="s">
        <v>103</v>
      </c>
      <c r="E13" t="s">
        <v>104</v>
      </c>
      <c r="F13" t="s">
        <v>105</v>
      </c>
      <c r="G13" t="s">
        <v>7</v>
      </c>
      <c r="H13" t="s">
        <v>7</v>
      </c>
      <c r="I13" t="s">
        <v>7</v>
      </c>
      <c r="J13" t="s">
        <v>8</v>
      </c>
      <c r="K13" t="s">
        <v>8</v>
      </c>
      <c r="L13" t="s">
        <v>3</v>
      </c>
      <c r="M13" t="s">
        <v>106</v>
      </c>
      <c r="N13" t="s">
        <v>107</v>
      </c>
      <c r="O13" t="s">
        <v>108</v>
      </c>
      <c r="P13" t="s">
        <v>109</v>
      </c>
      <c r="Q13" t="s">
        <v>46</v>
      </c>
      <c r="R13" t="s">
        <v>7</v>
      </c>
      <c r="S13" t="s">
        <v>110</v>
      </c>
      <c r="T13" t="s">
        <v>4</v>
      </c>
      <c r="U13" t="s">
        <v>32</v>
      </c>
      <c r="V13" t="s">
        <v>111</v>
      </c>
      <c r="W13" t="s">
        <v>112</v>
      </c>
      <c r="X13" t="s">
        <v>15</v>
      </c>
      <c r="Y13" t="s">
        <v>16</v>
      </c>
      <c r="Z13" t="s">
        <v>47</v>
      </c>
      <c r="AA13" t="s">
        <v>59</v>
      </c>
      <c r="AB13" t="s">
        <v>69</v>
      </c>
      <c r="AC13" t="s">
        <v>48</v>
      </c>
      <c r="AD13" t="s">
        <v>77</v>
      </c>
    </row>
    <row r="14" spans="1:30" x14ac:dyDescent="0.4">
      <c r="A14" s="3">
        <f t="shared" si="0"/>
        <v>11</v>
      </c>
      <c r="B14" s="3" t="s">
        <v>22</v>
      </c>
      <c r="C14" t="s">
        <v>3</v>
      </c>
      <c r="D14" t="s">
        <v>113</v>
      </c>
      <c r="E14" t="s">
        <v>114</v>
      </c>
      <c r="F14" t="s">
        <v>115</v>
      </c>
      <c r="G14" t="s">
        <v>8</v>
      </c>
      <c r="H14" t="s">
        <v>8</v>
      </c>
      <c r="I14" t="s">
        <v>7</v>
      </c>
      <c r="J14" t="s">
        <v>7</v>
      </c>
      <c r="K14" t="s">
        <v>8</v>
      </c>
      <c r="L14" t="s">
        <v>4</v>
      </c>
      <c r="M14" t="s">
        <v>46</v>
      </c>
      <c r="N14" t="s">
        <v>46</v>
      </c>
      <c r="O14" t="s">
        <v>46</v>
      </c>
      <c r="P14" t="s">
        <v>46</v>
      </c>
      <c r="Q14" t="s">
        <v>46</v>
      </c>
      <c r="R14" t="s">
        <v>25</v>
      </c>
      <c r="S14" t="s">
        <v>116</v>
      </c>
      <c r="T14" t="s">
        <v>4</v>
      </c>
      <c r="U14" t="s">
        <v>32</v>
      </c>
      <c r="V14" t="s">
        <v>32</v>
      </c>
      <c r="W14" t="s">
        <v>46</v>
      </c>
      <c r="X14" t="s">
        <v>15</v>
      </c>
      <c r="Y14" t="s">
        <v>16</v>
      </c>
      <c r="Z14" t="s">
        <v>47</v>
      </c>
      <c r="AA14" t="s">
        <v>36</v>
      </c>
      <c r="AB14" t="s">
        <v>19</v>
      </c>
      <c r="AC14" t="s">
        <v>48</v>
      </c>
      <c r="AD14" t="s">
        <v>117</v>
      </c>
    </row>
    <row r="15" spans="1:30" x14ac:dyDescent="0.4">
      <c r="A15" s="3">
        <f t="shared" si="0"/>
        <v>12</v>
      </c>
      <c r="B15" s="3" t="s">
        <v>22</v>
      </c>
      <c r="C15" t="s">
        <v>3</v>
      </c>
      <c r="D15" t="s">
        <v>118</v>
      </c>
      <c r="E15" t="s">
        <v>119</v>
      </c>
      <c r="F15" t="s">
        <v>120</v>
      </c>
      <c r="G15" t="s">
        <v>8</v>
      </c>
      <c r="H15" t="s">
        <v>8</v>
      </c>
      <c r="I15" t="s">
        <v>8</v>
      </c>
      <c r="J15" t="s">
        <v>8</v>
      </c>
      <c r="K15" t="s">
        <v>7</v>
      </c>
      <c r="L15" t="s">
        <v>3</v>
      </c>
      <c r="M15" t="s">
        <v>121</v>
      </c>
      <c r="N15" t="s">
        <v>122</v>
      </c>
      <c r="O15" t="s">
        <v>3</v>
      </c>
      <c r="P15" t="s">
        <v>123</v>
      </c>
      <c r="Q15" t="s">
        <v>124</v>
      </c>
      <c r="R15" t="s">
        <v>7</v>
      </c>
      <c r="S15" t="s">
        <v>125</v>
      </c>
      <c r="T15" t="s">
        <v>126</v>
      </c>
      <c r="U15" t="s">
        <v>32</v>
      </c>
      <c r="V15" t="s">
        <v>32</v>
      </c>
      <c r="W15" t="s">
        <v>127</v>
      </c>
      <c r="X15" t="s">
        <v>15</v>
      </c>
      <c r="Y15" t="s">
        <v>35</v>
      </c>
      <c r="Z15" t="s">
        <v>68</v>
      </c>
      <c r="AA15" t="s">
        <v>59</v>
      </c>
      <c r="AB15" t="s">
        <v>69</v>
      </c>
      <c r="AC15" t="s">
        <v>48</v>
      </c>
      <c r="AD15" t="s">
        <v>117</v>
      </c>
    </row>
    <row r="16" spans="1:30" x14ac:dyDescent="0.4">
      <c r="A16" s="3">
        <f t="shared" si="0"/>
        <v>13</v>
      </c>
      <c r="B16" s="3" t="s">
        <v>22</v>
      </c>
      <c r="C16" t="s">
        <v>3</v>
      </c>
      <c r="D16" t="s">
        <v>91</v>
      </c>
      <c r="E16" t="s">
        <v>128</v>
      </c>
      <c r="F16" t="s">
        <v>129</v>
      </c>
      <c r="G16" t="s">
        <v>25</v>
      </c>
      <c r="H16" t="s">
        <v>25</v>
      </c>
      <c r="I16" t="s">
        <v>25</v>
      </c>
      <c r="J16" t="s">
        <v>25</v>
      </c>
      <c r="K16" t="s">
        <v>25</v>
      </c>
      <c r="L16" t="s">
        <v>3</v>
      </c>
      <c r="M16" t="s">
        <v>130</v>
      </c>
      <c r="N16" t="s">
        <v>131</v>
      </c>
      <c r="O16" t="s">
        <v>4</v>
      </c>
      <c r="P16" t="s">
        <v>132</v>
      </c>
      <c r="Q16" t="s">
        <v>133</v>
      </c>
      <c r="R16" t="s">
        <v>7</v>
      </c>
      <c r="S16" t="s">
        <v>134</v>
      </c>
      <c r="T16" t="s">
        <v>135</v>
      </c>
      <c r="U16" t="s">
        <v>32</v>
      </c>
      <c r="V16" t="s">
        <v>32</v>
      </c>
      <c r="W16" t="s">
        <v>136</v>
      </c>
      <c r="X16" t="s">
        <v>15</v>
      </c>
      <c r="Y16" t="s">
        <v>35</v>
      </c>
      <c r="Z16" t="s">
        <v>68</v>
      </c>
      <c r="AA16" t="s">
        <v>18</v>
      </c>
      <c r="AB16" t="s">
        <v>69</v>
      </c>
      <c r="AC16" t="s">
        <v>48</v>
      </c>
      <c r="AD16" t="s">
        <v>137</v>
      </c>
    </row>
    <row r="17" spans="1:30" x14ac:dyDescent="0.4">
      <c r="A17" s="3">
        <f t="shared" si="0"/>
        <v>14</v>
      </c>
      <c r="B17" s="3" t="s">
        <v>22</v>
      </c>
      <c r="C17" t="s">
        <v>3</v>
      </c>
      <c r="D17" t="s">
        <v>138</v>
      </c>
      <c r="E17" t="s">
        <v>139</v>
      </c>
      <c r="F17" t="s">
        <v>139</v>
      </c>
      <c r="G17" t="s">
        <v>25</v>
      </c>
      <c r="H17" t="s">
        <v>25</v>
      </c>
      <c r="I17" t="s">
        <v>7</v>
      </c>
      <c r="J17" t="s">
        <v>25</v>
      </c>
      <c r="K17" t="s">
        <v>25</v>
      </c>
      <c r="L17" t="s">
        <v>3</v>
      </c>
      <c r="M17" t="s">
        <v>139</v>
      </c>
      <c r="N17" t="s">
        <v>140</v>
      </c>
      <c r="O17" t="s">
        <v>3</v>
      </c>
      <c r="P17" t="s">
        <v>141</v>
      </c>
      <c r="Q17" t="s">
        <v>141</v>
      </c>
      <c r="R17" t="s">
        <v>25</v>
      </c>
      <c r="S17" t="s">
        <v>141</v>
      </c>
      <c r="T17" t="s">
        <v>3</v>
      </c>
      <c r="U17" t="s">
        <v>3</v>
      </c>
      <c r="V17" t="s">
        <v>46</v>
      </c>
      <c r="W17" t="s">
        <v>46</v>
      </c>
      <c r="X17" t="s">
        <v>15</v>
      </c>
      <c r="Y17" t="s">
        <v>35</v>
      </c>
      <c r="Z17" t="s">
        <v>68</v>
      </c>
      <c r="AA17" t="s">
        <v>59</v>
      </c>
      <c r="AB17" t="s">
        <v>19</v>
      </c>
      <c r="AC17" t="s">
        <v>142</v>
      </c>
      <c r="AD17" t="s">
        <v>143</v>
      </c>
    </row>
    <row r="18" spans="1:30" x14ac:dyDescent="0.4">
      <c r="A18" s="3">
        <f t="shared" si="0"/>
        <v>15</v>
      </c>
      <c r="B18" s="3" t="s">
        <v>22</v>
      </c>
      <c r="C18" t="s">
        <v>3</v>
      </c>
      <c r="D18" t="s">
        <v>144</v>
      </c>
      <c r="E18" t="s">
        <v>145</v>
      </c>
      <c r="F18" t="s">
        <v>145</v>
      </c>
      <c r="G18" t="s">
        <v>7</v>
      </c>
      <c r="H18" t="s">
        <v>8</v>
      </c>
      <c r="I18" t="s">
        <v>8</v>
      </c>
      <c r="J18" t="s">
        <v>8</v>
      </c>
      <c r="K18" t="s">
        <v>8</v>
      </c>
      <c r="L18" t="s">
        <v>3</v>
      </c>
      <c r="M18" t="s">
        <v>146</v>
      </c>
      <c r="N18" t="s">
        <v>147</v>
      </c>
      <c r="O18" t="s">
        <v>4</v>
      </c>
      <c r="P18" t="s">
        <v>148</v>
      </c>
      <c r="Q18" t="s">
        <v>149</v>
      </c>
      <c r="R18" t="s">
        <v>7</v>
      </c>
      <c r="S18" t="s">
        <v>150</v>
      </c>
      <c r="T18" t="s">
        <v>3</v>
      </c>
      <c r="U18" t="s">
        <v>3</v>
      </c>
      <c r="V18" t="s">
        <v>151</v>
      </c>
      <c r="W18" t="s">
        <v>58</v>
      </c>
      <c r="X18" t="s">
        <v>15</v>
      </c>
      <c r="Y18" t="s">
        <v>152</v>
      </c>
      <c r="Z18" t="s">
        <v>153</v>
      </c>
      <c r="AA18" t="s">
        <v>18</v>
      </c>
      <c r="AB18" s="6" t="s">
        <v>19</v>
      </c>
      <c r="AC18" t="s">
        <v>154</v>
      </c>
      <c r="AD18" t="s">
        <v>155</v>
      </c>
    </row>
    <row r="19" spans="1:30" x14ac:dyDescent="0.4">
      <c r="A19" s="3">
        <f t="shared" si="0"/>
        <v>16</v>
      </c>
      <c r="B19" s="3" t="s">
        <v>22</v>
      </c>
      <c r="C19" t="s">
        <v>3</v>
      </c>
      <c r="D19" t="s">
        <v>156</v>
      </c>
      <c r="E19" t="s">
        <v>157</v>
      </c>
      <c r="F19" t="s">
        <v>158</v>
      </c>
      <c r="G19" t="s">
        <v>25</v>
      </c>
      <c r="H19" t="s">
        <v>7</v>
      </c>
      <c r="I19" t="s">
        <v>25</v>
      </c>
      <c r="J19" t="s">
        <v>25</v>
      </c>
      <c r="K19" t="s">
        <v>8</v>
      </c>
      <c r="L19" t="s">
        <v>4</v>
      </c>
      <c r="M19" t="s">
        <v>46</v>
      </c>
      <c r="N19" t="s">
        <v>159</v>
      </c>
      <c r="O19" t="s">
        <v>46</v>
      </c>
      <c r="P19" t="s">
        <v>46</v>
      </c>
      <c r="Q19" t="s">
        <v>46</v>
      </c>
      <c r="R19" t="s">
        <v>7</v>
      </c>
      <c r="S19" t="s">
        <v>160</v>
      </c>
      <c r="T19" t="s">
        <v>161</v>
      </c>
      <c r="U19" t="s">
        <v>4</v>
      </c>
      <c r="V19" t="s">
        <v>162</v>
      </c>
      <c r="W19" t="s">
        <v>163</v>
      </c>
      <c r="X19" t="s">
        <v>15</v>
      </c>
      <c r="Y19" t="s">
        <v>35</v>
      </c>
      <c r="Z19" t="s">
        <v>153</v>
      </c>
      <c r="AA19" t="s">
        <v>80</v>
      </c>
      <c r="AB19" t="s">
        <v>69</v>
      </c>
      <c r="AC19" t="s">
        <v>164</v>
      </c>
      <c r="AD19" t="s">
        <v>165</v>
      </c>
    </row>
    <row r="20" spans="1:30" x14ac:dyDescent="0.4">
      <c r="A20" s="3">
        <f t="shared" si="0"/>
        <v>17</v>
      </c>
      <c r="B20" s="3" t="s">
        <v>22</v>
      </c>
      <c r="C20" t="s">
        <v>3</v>
      </c>
      <c r="D20" t="s">
        <v>166</v>
      </c>
      <c r="E20" t="s">
        <v>167</v>
      </c>
      <c r="F20" t="s">
        <v>167</v>
      </c>
      <c r="G20" t="s">
        <v>8</v>
      </c>
      <c r="H20" t="s">
        <v>7</v>
      </c>
      <c r="I20" t="s">
        <v>7</v>
      </c>
      <c r="J20" t="s">
        <v>8</v>
      </c>
      <c r="K20" t="s">
        <v>7</v>
      </c>
      <c r="L20" t="s">
        <v>3</v>
      </c>
      <c r="M20" t="s">
        <v>168</v>
      </c>
      <c r="N20" t="s">
        <v>169</v>
      </c>
      <c r="O20" t="s">
        <v>170</v>
      </c>
      <c r="P20" t="s">
        <v>171</v>
      </c>
      <c r="Q20" t="s">
        <v>172</v>
      </c>
      <c r="R20" t="s">
        <v>8</v>
      </c>
      <c r="S20" t="s">
        <v>173</v>
      </c>
      <c r="T20" t="s">
        <v>4</v>
      </c>
      <c r="U20" t="s">
        <v>3</v>
      </c>
      <c r="V20" t="s">
        <v>174</v>
      </c>
      <c r="W20" t="s">
        <v>46</v>
      </c>
      <c r="X20" t="s">
        <v>15</v>
      </c>
      <c r="Y20" t="s">
        <v>16</v>
      </c>
      <c r="Z20" t="s">
        <v>47</v>
      </c>
      <c r="AA20" t="s">
        <v>36</v>
      </c>
      <c r="AB20" t="s">
        <v>19</v>
      </c>
      <c r="AC20" t="s">
        <v>164</v>
      </c>
      <c r="AD20" t="s">
        <v>175</v>
      </c>
    </row>
    <row r="21" spans="1:30" x14ac:dyDescent="0.4">
      <c r="A21" s="3">
        <f t="shared" si="0"/>
        <v>18</v>
      </c>
      <c r="B21" s="3" t="s">
        <v>22</v>
      </c>
      <c r="C21" t="s">
        <v>3</v>
      </c>
      <c r="D21" t="s">
        <v>176</v>
      </c>
      <c r="E21" t="s">
        <v>177</v>
      </c>
      <c r="F21" t="s">
        <v>178</v>
      </c>
      <c r="G21" t="s">
        <v>25</v>
      </c>
      <c r="H21" t="s">
        <v>7</v>
      </c>
      <c r="I21" t="s">
        <v>7</v>
      </c>
      <c r="J21" t="s">
        <v>25</v>
      </c>
      <c r="K21" t="s">
        <v>7</v>
      </c>
      <c r="L21" t="s">
        <v>3</v>
      </c>
      <c r="M21" t="s">
        <v>179</v>
      </c>
      <c r="N21" t="s">
        <v>180</v>
      </c>
      <c r="O21" t="s">
        <v>181</v>
      </c>
      <c r="P21" t="s">
        <v>182</v>
      </c>
      <c r="Q21" t="s">
        <v>183</v>
      </c>
      <c r="R21" t="s">
        <v>25</v>
      </c>
      <c r="S21" t="s">
        <v>184</v>
      </c>
      <c r="T21" t="s">
        <v>4</v>
      </c>
      <c r="U21" t="s">
        <v>32</v>
      </c>
      <c r="V21" t="s">
        <v>185</v>
      </c>
      <c r="W21" t="s">
        <v>186</v>
      </c>
      <c r="X21" t="s">
        <v>15</v>
      </c>
      <c r="Y21" t="s">
        <v>35</v>
      </c>
      <c r="Z21" t="s">
        <v>187</v>
      </c>
      <c r="AA21" t="s">
        <v>18</v>
      </c>
      <c r="AB21" t="s">
        <v>69</v>
      </c>
      <c r="AC21" t="s">
        <v>142</v>
      </c>
      <c r="AD21" t="s">
        <v>188</v>
      </c>
    </row>
    <row r="22" spans="1:30" x14ac:dyDescent="0.4">
      <c r="A22" s="3">
        <f t="shared" si="0"/>
        <v>19</v>
      </c>
      <c r="B22" s="3" t="s">
        <v>22</v>
      </c>
      <c r="C22" t="s">
        <v>3</v>
      </c>
      <c r="D22" t="s">
        <v>61</v>
      </c>
      <c r="E22" t="s">
        <v>189</v>
      </c>
      <c r="F22" t="s">
        <v>190</v>
      </c>
      <c r="G22" t="s">
        <v>7</v>
      </c>
      <c r="H22" t="s">
        <v>7</v>
      </c>
      <c r="I22" t="s">
        <v>7</v>
      </c>
      <c r="J22" t="s">
        <v>7</v>
      </c>
      <c r="K22" t="s">
        <v>7</v>
      </c>
      <c r="L22" t="s">
        <v>3</v>
      </c>
      <c r="M22" t="s">
        <v>191</v>
      </c>
      <c r="N22" t="s">
        <v>192</v>
      </c>
      <c r="O22" t="s">
        <v>4</v>
      </c>
      <c r="P22" t="s">
        <v>193</v>
      </c>
      <c r="Q22" t="s">
        <v>194</v>
      </c>
      <c r="R22" t="s">
        <v>25</v>
      </c>
      <c r="S22" t="s">
        <v>195</v>
      </c>
      <c r="T22" t="s">
        <v>196</v>
      </c>
      <c r="U22" t="s">
        <v>32</v>
      </c>
      <c r="V22" t="s">
        <v>197</v>
      </c>
      <c r="W22" t="s">
        <v>198</v>
      </c>
      <c r="X22" t="s">
        <v>15</v>
      </c>
      <c r="Y22" t="s">
        <v>199</v>
      </c>
      <c r="Z22" t="s">
        <v>68</v>
      </c>
      <c r="AA22" t="s">
        <v>18</v>
      </c>
      <c r="AB22" t="s">
        <v>69</v>
      </c>
      <c r="AC22" t="s">
        <v>200</v>
      </c>
      <c r="AD22" t="s">
        <v>201</v>
      </c>
    </row>
    <row r="23" spans="1:30" x14ac:dyDescent="0.4">
      <c r="A23" s="3">
        <f t="shared" si="0"/>
        <v>20</v>
      </c>
      <c r="B23" s="3" t="s">
        <v>22</v>
      </c>
      <c r="C23" t="s">
        <v>3</v>
      </c>
      <c r="D23" t="s">
        <v>202</v>
      </c>
      <c r="E23" t="s">
        <v>203</v>
      </c>
      <c r="F23" t="s">
        <v>204</v>
      </c>
      <c r="G23" t="s">
        <v>7</v>
      </c>
      <c r="H23" t="s">
        <v>7</v>
      </c>
      <c r="I23" t="s">
        <v>8</v>
      </c>
      <c r="J23" t="s">
        <v>25</v>
      </c>
      <c r="K23" t="s">
        <v>79</v>
      </c>
      <c r="L23" t="s">
        <v>3</v>
      </c>
      <c r="M23" t="s">
        <v>205</v>
      </c>
      <c r="N23" t="s">
        <v>206</v>
      </c>
      <c r="O23" t="s">
        <v>207</v>
      </c>
      <c r="P23" t="s">
        <v>208</v>
      </c>
      <c r="Q23" t="s">
        <v>209</v>
      </c>
      <c r="R23" t="s">
        <v>25</v>
      </c>
      <c r="S23" t="s">
        <v>210</v>
      </c>
      <c r="T23" t="s">
        <v>3</v>
      </c>
      <c r="U23" t="s">
        <v>32</v>
      </c>
      <c r="V23" t="s">
        <v>211</v>
      </c>
      <c r="W23" t="s">
        <v>205</v>
      </c>
      <c r="X23" t="s">
        <v>15</v>
      </c>
      <c r="Y23" t="s">
        <v>16</v>
      </c>
      <c r="Z23" t="s">
        <v>47</v>
      </c>
      <c r="AA23" t="s">
        <v>59</v>
      </c>
      <c r="AB23" t="s">
        <v>69</v>
      </c>
      <c r="AC23" t="s">
        <v>48</v>
      </c>
      <c r="AD23" t="s">
        <v>212</v>
      </c>
    </row>
    <row r="24" spans="1:30" x14ac:dyDescent="0.4">
      <c r="A24" s="3">
        <f t="shared" si="0"/>
        <v>21</v>
      </c>
      <c r="B24" s="3" t="s">
        <v>22</v>
      </c>
      <c r="C24" t="s">
        <v>3</v>
      </c>
      <c r="D24" t="s">
        <v>213</v>
      </c>
      <c r="E24" t="s">
        <v>214</v>
      </c>
      <c r="F24" t="s">
        <v>215</v>
      </c>
      <c r="G24" t="s">
        <v>79</v>
      </c>
      <c r="H24" t="s">
        <v>8</v>
      </c>
      <c r="I24" t="s">
        <v>7</v>
      </c>
      <c r="J24" t="s">
        <v>7</v>
      </c>
      <c r="K24" t="s">
        <v>79</v>
      </c>
      <c r="L24" t="s">
        <v>3</v>
      </c>
      <c r="M24" t="s">
        <v>216</v>
      </c>
      <c r="N24" t="s">
        <v>217</v>
      </c>
      <c r="O24" t="s">
        <v>76</v>
      </c>
      <c r="P24" t="s">
        <v>218</v>
      </c>
      <c r="Q24" t="s">
        <v>219</v>
      </c>
      <c r="R24" t="s">
        <v>7</v>
      </c>
      <c r="S24" t="s">
        <v>220</v>
      </c>
      <c r="T24" t="s">
        <v>4</v>
      </c>
      <c r="U24" t="s">
        <v>32</v>
      </c>
      <c r="V24" t="s">
        <v>221</v>
      </c>
      <c r="W24" t="s">
        <v>222</v>
      </c>
      <c r="X24" t="s">
        <v>15</v>
      </c>
      <c r="Y24" t="s">
        <v>16</v>
      </c>
      <c r="Z24" t="s">
        <v>17</v>
      </c>
      <c r="AA24" t="s">
        <v>59</v>
      </c>
      <c r="AB24" t="s">
        <v>19</v>
      </c>
      <c r="AC24" t="s">
        <v>48</v>
      </c>
      <c r="AD24" t="s">
        <v>17</v>
      </c>
    </row>
    <row r="25" spans="1:30" x14ac:dyDescent="0.4">
      <c r="A25" s="3">
        <f t="shared" si="0"/>
        <v>22</v>
      </c>
      <c r="B25" s="3" t="s">
        <v>22</v>
      </c>
      <c r="C25" t="s">
        <v>3</v>
      </c>
      <c r="D25" t="s">
        <v>61</v>
      </c>
      <c r="E25" t="s">
        <v>223</v>
      </c>
      <c r="F25" t="s">
        <v>151</v>
      </c>
      <c r="G25" t="s">
        <v>7</v>
      </c>
      <c r="H25" t="s">
        <v>7</v>
      </c>
      <c r="I25" t="s">
        <v>8</v>
      </c>
      <c r="J25" t="s">
        <v>7</v>
      </c>
      <c r="K25" t="s">
        <v>8</v>
      </c>
      <c r="L25" t="s">
        <v>3</v>
      </c>
      <c r="M25" t="s">
        <v>224</v>
      </c>
      <c r="N25" t="s">
        <v>225</v>
      </c>
      <c r="O25" t="s">
        <v>76</v>
      </c>
      <c r="P25" t="s">
        <v>58</v>
      </c>
      <c r="Q25" t="s">
        <v>58</v>
      </c>
      <c r="R25" t="s">
        <v>8</v>
      </c>
      <c r="S25" t="s">
        <v>58</v>
      </c>
      <c r="T25" t="s">
        <v>226</v>
      </c>
      <c r="U25" t="s">
        <v>32</v>
      </c>
      <c r="V25" t="s">
        <v>58</v>
      </c>
      <c r="W25" t="s">
        <v>58</v>
      </c>
      <c r="X25" t="s">
        <v>227</v>
      </c>
      <c r="Y25" t="s">
        <v>152</v>
      </c>
      <c r="Z25" t="s">
        <v>228</v>
      </c>
      <c r="AA25" t="s">
        <v>80</v>
      </c>
      <c r="AB25" t="s">
        <v>69</v>
      </c>
      <c r="AC25" t="s">
        <v>20</v>
      </c>
      <c r="AD25" t="s">
        <v>229</v>
      </c>
    </row>
    <row r="26" spans="1:30" x14ac:dyDescent="0.4">
      <c r="A26" s="3">
        <f t="shared" si="0"/>
        <v>23</v>
      </c>
      <c r="B26" s="3" t="s">
        <v>22</v>
      </c>
      <c r="C26" t="s">
        <v>3</v>
      </c>
      <c r="D26" t="s">
        <v>230</v>
      </c>
      <c r="E26" t="s">
        <v>231</v>
      </c>
      <c r="F26" t="s">
        <v>232</v>
      </c>
      <c r="G26" t="s">
        <v>25</v>
      </c>
      <c r="H26" t="s">
        <v>7</v>
      </c>
      <c r="I26" t="s">
        <v>25</v>
      </c>
      <c r="J26" t="s">
        <v>25</v>
      </c>
      <c r="K26" t="s">
        <v>8</v>
      </c>
      <c r="L26" t="s">
        <v>3</v>
      </c>
      <c r="M26" t="s">
        <v>233</v>
      </c>
      <c r="N26" t="s">
        <v>234</v>
      </c>
      <c r="O26" t="s">
        <v>235</v>
      </c>
      <c r="P26" t="s">
        <v>236</v>
      </c>
      <c r="Q26" t="s">
        <v>237</v>
      </c>
      <c r="R26" t="s">
        <v>25</v>
      </c>
      <c r="S26" t="s">
        <v>238</v>
      </c>
      <c r="T26" t="s">
        <v>239</v>
      </c>
      <c r="U26" t="s">
        <v>3</v>
      </c>
      <c r="V26" t="s">
        <v>46</v>
      </c>
      <c r="W26" t="s">
        <v>240</v>
      </c>
      <c r="X26" t="s">
        <v>15</v>
      </c>
      <c r="Y26" t="s">
        <v>152</v>
      </c>
      <c r="Z26" t="s">
        <v>47</v>
      </c>
      <c r="AA26" t="s">
        <v>18</v>
      </c>
      <c r="AB26" t="s">
        <v>69</v>
      </c>
      <c r="AC26" t="s">
        <v>241</v>
      </c>
      <c r="AD26" t="s">
        <v>242</v>
      </c>
    </row>
    <row r="27" spans="1:30" x14ac:dyDescent="0.4">
      <c r="A27" s="3">
        <f t="shared" si="0"/>
        <v>24</v>
      </c>
      <c r="B27" s="3" t="s">
        <v>22</v>
      </c>
      <c r="C27" t="s">
        <v>3</v>
      </c>
      <c r="D27" t="s">
        <v>82</v>
      </c>
      <c r="E27" t="s">
        <v>243</v>
      </c>
      <c r="F27" t="s">
        <v>244</v>
      </c>
      <c r="G27" t="s">
        <v>7</v>
      </c>
      <c r="H27" t="s">
        <v>7</v>
      </c>
      <c r="I27" t="s">
        <v>7</v>
      </c>
      <c r="J27" t="s">
        <v>8</v>
      </c>
      <c r="K27" t="s">
        <v>8</v>
      </c>
      <c r="L27" t="s">
        <v>3</v>
      </c>
      <c r="M27" t="s">
        <v>245</v>
      </c>
      <c r="N27" t="s">
        <v>246</v>
      </c>
      <c r="O27" t="s">
        <v>3</v>
      </c>
      <c r="P27" t="s">
        <v>247</v>
      </c>
      <c r="Q27" t="s">
        <v>248</v>
      </c>
      <c r="R27" t="s">
        <v>7</v>
      </c>
      <c r="S27" t="s">
        <v>249</v>
      </c>
      <c r="T27" t="s">
        <v>76</v>
      </c>
      <c r="U27" t="s">
        <v>32</v>
      </c>
      <c r="V27" t="s">
        <v>250</v>
      </c>
      <c r="W27" t="s">
        <v>251</v>
      </c>
      <c r="X27" t="s">
        <v>15</v>
      </c>
      <c r="Y27" t="s">
        <v>16</v>
      </c>
      <c r="Z27" t="s">
        <v>46</v>
      </c>
      <c r="AA27" t="s">
        <v>59</v>
      </c>
      <c r="AB27" t="s">
        <v>19</v>
      </c>
      <c r="AC27" t="s">
        <v>164</v>
      </c>
      <c r="AD27" t="s">
        <v>252</v>
      </c>
    </row>
    <row r="28" spans="1:30" x14ac:dyDescent="0.4">
      <c r="A28" s="3">
        <f t="shared" si="0"/>
        <v>25</v>
      </c>
      <c r="B28" s="3" t="s">
        <v>22</v>
      </c>
      <c r="C28" t="s">
        <v>3</v>
      </c>
      <c r="D28" t="s">
        <v>253</v>
      </c>
      <c r="E28" t="s">
        <v>254</v>
      </c>
      <c r="F28" t="s">
        <v>255</v>
      </c>
      <c r="G28" t="s">
        <v>25</v>
      </c>
      <c r="H28" t="s">
        <v>25</v>
      </c>
      <c r="I28" t="s">
        <v>7</v>
      </c>
      <c r="J28" t="s">
        <v>8</v>
      </c>
      <c r="K28" t="s">
        <v>8</v>
      </c>
      <c r="L28" t="s">
        <v>3</v>
      </c>
      <c r="M28" t="s">
        <v>256</v>
      </c>
      <c r="N28" t="s">
        <v>257</v>
      </c>
      <c r="O28" t="s">
        <v>76</v>
      </c>
      <c r="P28" t="s">
        <v>258</v>
      </c>
      <c r="Q28" t="s">
        <v>46</v>
      </c>
      <c r="R28" t="s">
        <v>7</v>
      </c>
      <c r="S28" t="s">
        <v>259</v>
      </c>
      <c r="T28" t="s">
        <v>181</v>
      </c>
      <c r="U28" t="s">
        <v>4</v>
      </c>
      <c r="V28" t="s">
        <v>260</v>
      </c>
      <c r="W28" t="s">
        <v>58</v>
      </c>
      <c r="X28" t="s">
        <v>15</v>
      </c>
      <c r="Y28" t="s">
        <v>35</v>
      </c>
      <c r="Z28" t="s">
        <v>68</v>
      </c>
      <c r="AA28" t="s">
        <v>59</v>
      </c>
      <c r="AB28" t="s">
        <v>69</v>
      </c>
      <c r="AC28" t="s">
        <v>261</v>
      </c>
      <c r="AD28" t="s">
        <v>262</v>
      </c>
    </row>
    <row r="29" spans="1:30" x14ac:dyDescent="0.4">
      <c r="A29" s="3">
        <f t="shared" si="0"/>
        <v>26</v>
      </c>
      <c r="B29" s="3" t="s">
        <v>22</v>
      </c>
      <c r="C29" t="s">
        <v>3</v>
      </c>
      <c r="D29" t="s">
        <v>113</v>
      </c>
      <c r="E29" t="s">
        <v>263</v>
      </c>
      <c r="F29" t="s">
        <v>264</v>
      </c>
      <c r="G29" t="s">
        <v>7</v>
      </c>
      <c r="H29" t="s">
        <v>7</v>
      </c>
      <c r="I29" t="s">
        <v>79</v>
      </c>
      <c r="J29" t="s">
        <v>79</v>
      </c>
      <c r="K29" t="s">
        <v>8</v>
      </c>
      <c r="L29" t="s">
        <v>3</v>
      </c>
      <c r="M29" t="s">
        <v>265</v>
      </c>
      <c r="N29" t="s">
        <v>266</v>
      </c>
      <c r="O29" t="s">
        <v>32</v>
      </c>
      <c r="P29" t="s">
        <v>32</v>
      </c>
      <c r="Q29" t="s">
        <v>32</v>
      </c>
      <c r="R29" t="s">
        <v>8</v>
      </c>
      <c r="S29" t="s">
        <v>32</v>
      </c>
      <c r="T29" t="s">
        <v>32</v>
      </c>
      <c r="U29" t="s">
        <v>32</v>
      </c>
      <c r="V29" t="s">
        <v>32</v>
      </c>
      <c r="W29" t="s">
        <v>267</v>
      </c>
      <c r="X29" t="s">
        <v>15</v>
      </c>
      <c r="Y29" t="s">
        <v>35</v>
      </c>
      <c r="Z29" t="s">
        <v>17</v>
      </c>
      <c r="AA29" t="s">
        <v>80</v>
      </c>
      <c r="AB29" t="s">
        <v>69</v>
      </c>
      <c r="AC29" t="s">
        <v>37</v>
      </c>
      <c r="AD29" t="s">
        <v>165</v>
      </c>
    </row>
    <row r="30" spans="1:30" x14ac:dyDescent="0.4">
      <c r="A30" s="3">
        <f t="shared" si="0"/>
        <v>27</v>
      </c>
      <c r="B30" s="3" t="s">
        <v>22</v>
      </c>
      <c r="C30" t="s">
        <v>3</v>
      </c>
      <c r="D30" t="s">
        <v>91</v>
      </c>
      <c r="E30" t="s">
        <v>268</v>
      </c>
      <c r="F30" t="s">
        <v>269</v>
      </c>
      <c r="G30" t="s">
        <v>25</v>
      </c>
      <c r="H30" t="s">
        <v>25</v>
      </c>
      <c r="I30" t="s">
        <v>25</v>
      </c>
      <c r="J30" t="s">
        <v>25</v>
      </c>
      <c r="K30" t="s">
        <v>25</v>
      </c>
      <c r="L30" t="s">
        <v>3</v>
      </c>
      <c r="M30" t="s">
        <v>270</v>
      </c>
      <c r="N30" t="s">
        <v>271</v>
      </c>
      <c r="O30" t="s">
        <v>181</v>
      </c>
      <c r="P30" t="s">
        <v>272</v>
      </c>
      <c r="Q30" t="s">
        <v>273</v>
      </c>
      <c r="R30" t="s">
        <v>25</v>
      </c>
      <c r="S30" t="s">
        <v>273</v>
      </c>
      <c r="T30" t="s">
        <v>3</v>
      </c>
      <c r="U30" t="s">
        <v>32</v>
      </c>
      <c r="V30" t="s">
        <v>32</v>
      </c>
      <c r="W30" t="s">
        <v>274</v>
      </c>
      <c r="X30" t="s">
        <v>15</v>
      </c>
      <c r="Y30" t="s">
        <v>16</v>
      </c>
      <c r="Z30" t="s">
        <v>17</v>
      </c>
      <c r="AA30" t="s">
        <v>18</v>
      </c>
      <c r="AB30" t="s">
        <v>19</v>
      </c>
      <c r="AC30" t="s">
        <v>275</v>
      </c>
      <c r="AD30" t="s">
        <v>102</v>
      </c>
    </row>
    <row r="31" spans="1:30" x14ac:dyDescent="0.4">
      <c r="A31" s="3">
        <f t="shared" si="0"/>
        <v>28</v>
      </c>
      <c r="B31" s="3" t="s">
        <v>22</v>
      </c>
      <c r="C31" t="s">
        <v>3</v>
      </c>
      <c r="D31" t="s">
        <v>276</v>
      </c>
      <c r="E31" t="s">
        <v>277</v>
      </c>
      <c r="F31" t="s">
        <v>278</v>
      </c>
      <c r="G31" t="s">
        <v>25</v>
      </c>
      <c r="H31" t="s">
        <v>8</v>
      </c>
      <c r="I31" t="s">
        <v>25</v>
      </c>
      <c r="J31" t="s">
        <v>7</v>
      </c>
      <c r="K31" t="s">
        <v>7</v>
      </c>
      <c r="L31" t="s">
        <v>3</v>
      </c>
      <c r="M31" t="s">
        <v>279</v>
      </c>
      <c r="N31" t="s">
        <v>280</v>
      </c>
      <c r="O31" t="s">
        <v>281</v>
      </c>
      <c r="P31" t="s">
        <v>282</v>
      </c>
      <c r="Q31" t="s">
        <v>283</v>
      </c>
      <c r="R31" t="s">
        <v>25</v>
      </c>
      <c r="S31" t="s">
        <v>284</v>
      </c>
      <c r="T31" t="s">
        <v>4</v>
      </c>
      <c r="U31" t="s">
        <v>3</v>
      </c>
      <c r="V31" t="s">
        <v>32</v>
      </c>
      <c r="W31" t="s">
        <v>285</v>
      </c>
      <c r="X31" t="s">
        <v>15</v>
      </c>
      <c r="Y31" t="s">
        <v>16</v>
      </c>
      <c r="Z31" t="s">
        <v>17</v>
      </c>
      <c r="AA31" t="s">
        <v>59</v>
      </c>
      <c r="AB31" t="s">
        <v>69</v>
      </c>
      <c r="AC31" t="s">
        <v>37</v>
      </c>
      <c r="AD31" t="s">
        <v>77</v>
      </c>
    </row>
    <row r="32" spans="1:30" x14ac:dyDescent="0.4">
      <c r="A32" s="3">
        <f t="shared" si="0"/>
        <v>29</v>
      </c>
      <c r="B32" s="3" t="s">
        <v>22</v>
      </c>
      <c r="C32" t="s">
        <v>3</v>
      </c>
      <c r="D32" t="s">
        <v>286</v>
      </c>
      <c r="E32" t="s">
        <v>287</v>
      </c>
      <c r="F32" t="s">
        <v>288</v>
      </c>
      <c r="G32" t="s">
        <v>7</v>
      </c>
      <c r="H32" t="s">
        <v>7</v>
      </c>
      <c r="I32" t="s">
        <v>8</v>
      </c>
      <c r="J32" t="s">
        <v>7</v>
      </c>
      <c r="K32" t="s">
        <v>7</v>
      </c>
      <c r="L32" t="s">
        <v>3</v>
      </c>
      <c r="M32" t="s">
        <v>289</v>
      </c>
      <c r="N32" t="s">
        <v>290</v>
      </c>
      <c r="O32" t="s">
        <v>181</v>
      </c>
      <c r="P32" t="s">
        <v>291</v>
      </c>
      <c r="Q32" t="s">
        <v>291</v>
      </c>
      <c r="R32" t="s">
        <v>25</v>
      </c>
      <c r="S32" t="s">
        <v>292</v>
      </c>
      <c r="T32" t="s">
        <v>293</v>
      </c>
      <c r="U32" t="s">
        <v>3</v>
      </c>
      <c r="V32" t="s">
        <v>294</v>
      </c>
      <c r="W32" t="s">
        <v>46</v>
      </c>
      <c r="X32" t="s">
        <v>15</v>
      </c>
      <c r="Y32" t="s">
        <v>16</v>
      </c>
      <c r="Z32" t="s">
        <v>17</v>
      </c>
      <c r="AA32" t="s">
        <v>295</v>
      </c>
      <c r="AB32" t="s">
        <v>19</v>
      </c>
      <c r="AC32" t="s">
        <v>20</v>
      </c>
      <c r="AD32" t="s">
        <v>77</v>
      </c>
    </row>
    <row r="33" spans="1:30" x14ac:dyDescent="0.4">
      <c r="A33" s="3">
        <f t="shared" si="0"/>
        <v>30</v>
      </c>
      <c r="B33" s="3" t="s">
        <v>22</v>
      </c>
      <c r="C33" t="s">
        <v>3</v>
      </c>
      <c r="D33" t="s">
        <v>296</v>
      </c>
      <c r="E33" t="s">
        <v>297</v>
      </c>
      <c r="F33" t="s">
        <v>298</v>
      </c>
      <c r="G33" t="s">
        <v>25</v>
      </c>
      <c r="H33" t="s">
        <v>7</v>
      </c>
      <c r="I33" t="s">
        <v>8</v>
      </c>
      <c r="J33" t="s">
        <v>8</v>
      </c>
      <c r="K33" t="s">
        <v>7</v>
      </c>
      <c r="L33" t="s">
        <v>3</v>
      </c>
      <c r="M33" t="s">
        <v>299</v>
      </c>
      <c r="N33" t="s">
        <v>300</v>
      </c>
      <c r="O33" t="s">
        <v>301</v>
      </c>
      <c r="P33" t="s">
        <v>302</v>
      </c>
      <c r="Q33" t="s">
        <v>303</v>
      </c>
      <c r="R33" t="s">
        <v>7</v>
      </c>
      <c r="S33" t="s">
        <v>304</v>
      </c>
      <c r="T33" t="s">
        <v>3</v>
      </c>
      <c r="U33" t="s">
        <v>3</v>
      </c>
      <c r="V33" t="s">
        <v>305</v>
      </c>
      <c r="W33" t="s">
        <v>58</v>
      </c>
      <c r="X33" t="s">
        <v>15</v>
      </c>
      <c r="Y33" t="s">
        <v>16</v>
      </c>
      <c r="Z33" t="s">
        <v>47</v>
      </c>
      <c r="AA33" t="s">
        <v>18</v>
      </c>
      <c r="AB33" t="s">
        <v>69</v>
      </c>
      <c r="AC33" t="s">
        <v>200</v>
      </c>
      <c r="AD33" t="s">
        <v>242</v>
      </c>
    </row>
    <row r="34" spans="1:30" x14ac:dyDescent="0.4">
      <c r="A34" s="3">
        <f t="shared" si="0"/>
        <v>31</v>
      </c>
      <c r="B34" s="3" t="s">
        <v>22</v>
      </c>
      <c r="C34" t="s">
        <v>3</v>
      </c>
      <c r="D34" t="s">
        <v>306</v>
      </c>
      <c r="E34" t="s">
        <v>307</v>
      </c>
      <c r="F34" t="s">
        <v>307</v>
      </c>
      <c r="G34" t="s">
        <v>25</v>
      </c>
      <c r="H34" t="s">
        <v>25</v>
      </c>
      <c r="I34" t="s">
        <v>7</v>
      </c>
      <c r="J34" t="s">
        <v>7</v>
      </c>
      <c r="K34" t="s">
        <v>7</v>
      </c>
      <c r="L34" t="s">
        <v>3</v>
      </c>
      <c r="M34" t="s">
        <v>308</v>
      </c>
      <c r="N34" t="s">
        <v>309</v>
      </c>
      <c r="O34" t="s">
        <v>32</v>
      </c>
      <c r="P34" t="s">
        <v>310</v>
      </c>
      <c r="Q34" t="s">
        <v>311</v>
      </c>
      <c r="R34" t="s">
        <v>7</v>
      </c>
      <c r="S34" t="s">
        <v>312</v>
      </c>
      <c r="T34" t="s">
        <v>4</v>
      </c>
      <c r="U34" t="s">
        <v>3</v>
      </c>
      <c r="V34" t="s">
        <v>313</v>
      </c>
      <c r="W34" t="s">
        <v>46</v>
      </c>
      <c r="X34" t="s">
        <v>15</v>
      </c>
      <c r="Y34" t="s">
        <v>16</v>
      </c>
      <c r="Z34" t="s">
        <v>47</v>
      </c>
      <c r="AA34" t="s">
        <v>18</v>
      </c>
      <c r="AB34" t="s">
        <v>69</v>
      </c>
      <c r="AC34" t="s">
        <v>48</v>
      </c>
      <c r="AD34" t="s">
        <v>314</v>
      </c>
    </row>
    <row r="35" spans="1:30" x14ac:dyDescent="0.4">
      <c r="A35" s="3">
        <f t="shared" si="0"/>
        <v>32</v>
      </c>
      <c r="B35" s="3" t="s">
        <v>22</v>
      </c>
      <c r="C35" t="s">
        <v>3</v>
      </c>
      <c r="D35" t="s">
        <v>315</v>
      </c>
      <c r="E35" t="s">
        <v>316</v>
      </c>
      <c r="F35" t="s">
        <v>317</v>
      </c>
      <c r="G35" t="s">
        <v>25</v>
      </c>
      <c r="H35" t="s">
        <v>25</v>
      </c>
      <c r="I35" t="s">
        <v>25</v>
      </c>
      <c r="J35" t="s">
        <v>25</v>
      </c>
      <c r="K35" t="s">
        <v>25</v>
      </c>
      <c r="L35" t="s">
        <v>3</v>
      </c>
      <c r="M35" t="s">
        <v>318</v>
      </c>
      <c r="N35" t="s">
        <v>319</v>
      </c>
      <c r="O35" t="s">
        <v>320</v>
      </c>
      <c r="P35" t="s">
        <v>321</v>
      </c>
      <c r="Q35" t="s">
        <v>46</v>
      </c>
      <c r="R35" t="s">
        <v>7</v>
      </c>
      <c r="S35" t="s">
        <v>46</v>
      </c>
      <c r="T35" t="s">
        <v>322</v>
      </c>
      <c r="U35" t="s">
        <v>3</v>
      </c>
      <c r="V35" t="s">
        <v>46</v>
      </c>
      <c r="W35" t="s">
        <v>323</v>
      </c>
      <c r="X35" t="s">
        <v>15</v>
      </c>
      <c r="Y35" t="s">
        <v>35</v>
      </c>
      <c r="Z35" t="s">
        <v>324</v>
      </c>
      <c r="AA35" t="s">
        <v>59</v>
      </c>
      <c r="AB35" t="s">
        <v>69</v>
      </c>
      <c r="AC35" t="s">
        <v>325</v>
      </c>
      <c r="AD35" t="s">
        <v>155</v>
      </c>
    </row>
    <row r="36" spans="1:30" ht="14.6" thickBot="1" x14ac:dyDescent="0.45"/>
    <row r="37" spans="1:30" x14ac:dyDescent="0.4">
      <c r="A37" s="18" t="s">
        <v>734</v>
      </c>
      <c r="B37" s="19"/>
      <c r="C37" s="20"/>
      <c r="D37" s="20"/>
      <c r="E37" s="21"/>
      <c r="F37" s="6"/>
    </row>
    <row r="38" spans="1:30" x14ac:dyDescent="0.4">
      <c r="A38" s="22" t="s">
        <v>732</v>
      </c>
      <c r="B38" s="23"/>
      <c r="C38" s="24"/>
      <c r="D38" s="24"/>
      <c r="E38" s="25">
        <v>7</v>
      </c>
    </row>
    <row r="39" spans="1:30" x14ac:dyDescent="0.4">
      <c r="A39" s="22" t="s">
        <v>733</v>
      </c>
      <c r="B39" s="23"/>
      <c r="C39" s="24"/>
      <c r="D39" s="24"/>
      <c r="E39" s="25">
        <v>10</v>
      </c>
    </row>
    <row r="40" spans="1:30" x14ac:dyDescent="0.4">
      <c r="A40" s="22" t="s">
        <v>737</v>
      </c>
      <c r="B40" s="23"/>
      <c r="C40" s="24"/>
      <c r="D40" s="24"/>
      <c r="E40" s="25">
        <v>9</v>
      </c>
    </row>
    <row r="41" spans="1:30" ht="14.6" thickBot="1" x14ac:dyDescent="0.45">
      <c r="A41" s="22" t="s">
        <v>735</v>
      </c>
      <c r="B41" s="23"/>
      <c r="C41" s="24"/>
      <c r="D41" s="24"/>
      <c r="E41" s="25">
        <v>6</v>
      </c>
    </row>
    <row r="42" spans="1:30" ht="14.6" thickBot="1" x14ac:dyDescent="0.45">
      <c r="A42" s="28" t="s">
        <v>736</v>
      </c>
      <c r="B42" s="27"/>
      <c r="C42" s="27"/>
      <c r="D42" s="27"/>
      <c r="E42" s="26">
        <f>SUM(E38:E41)</f>
        <v>32</v>
      </c>
    </row>
  </sheetData>
  <mergeCells count="1">
    <mergeCell ref="A42:D42"/>
  </mergeCell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2:F52"/>
  <sheetViews>
    <sheetView zoomScale="90" zoomScaleNormal="90" workbookViewId="0">
      <selection sqref="A1:XFD1"/>
    </sheetView>
  </sheetViews>
  <sheetFormatPr defaultColWidth="9.15234375" defaultRowHeight="14.15" customHeight="1" x14ac:dyDescent="0.4"/>
  <cols>
    <col min="1" max="16384" width="9.15234375" style="1"/>
  </cols>
  <sheetData>
    <row r="2" spans="1:5" s="2" customFormat="1" ht="14.15" customHeight="1" x14ac:dyDescent="0.4">
      <c r="A2" s="2" t="s">
        <v>329</v>
      </c>
    </row>
    <row r="3" spans="1:5" ht="14.15" customHeight="1" x14ac:dyDescent="0.4">
      <c r="A3" s="1" t="s">
        <v>3</v>
      </c>
      <c r="B3" s="1" t="s">
        <v>4</v>
      </c>
    </row>
    <row r="4" spans="1:5" ht="14.15" customHeight="1" x14ac:dyDescent="0.4">
      <c r="A4" s="1">
        <f>COUNTIF('Expert Survey EN'!C4:C36,"Yes")</f>
        <v>32</v>
      </c>
      <c r="B4" s="1">
        <f>COUNTIF('Expert Survey EN'!C4:C36,"No")</f>
        <v>0</v>
      </c>
    </row>
    <row r="6" spans="1:5" s="2" customFormat="1" ht="14.15" customHeight="1" x14ac:dyDescent="0.4">
      <c r="A6" s="2" t="s">
        <v>333</v>
      </c>
    </row>
    <row r="7" spans="1:5" ht="14.15" customHeight="1" x14ac:dyDescent="0.4">
      <c r="A7" s="1" t="s">
        <v>25</v>
      </c>
      <c r="B7" s="1" t="s">
        <v>7</v>
      </c>
      <c r="C7" s="1" t="s">
        <v>8</v>
      </c>
      <c r="D7" s="1" t="s">
        <v>79</v>
      </c>
      <c r="E7" s="1" t="s">
        <v>94</v>
      </c>
    </row>
    <row r="8" spans="1:5" ht="14.15" customHeight="1" x14ac:dyDescent="0.4">
      <c r="A8" s="1">
        <f>COUNTIF('Expert Survey EN'!G4:G36,"Strongly Agree")</f>
        <v>15</v>
      </c>
      <c r="B8" s="1">
        <f>COUNTIF('Expert Survey EN'!G4:G36,"Agree")</f>
        <v>12</v>
      </c>
      <c r="C8" s="1">
        <f>COUNTIF('Expert Survey EN'!G4:G36,"Neutral")</f>
        <v>4</v>
      </c>
      <c r="D8" s="1">
        <f>COUNTIF('Expert Survey EN'!G4:G36,"Disagree")</f>
        <v>1</v>
      </c>
      <c r="E8" s="1">
        <f>COUNTIF('Expert Survey EN'!G4:G36,"Strongly Disagree")</f>
        <v>0</v>
      </c>
    </row>
    <row r="10" spans="1:5" s="2" customFormat="1" ht="14.15" customHeight="1" x14ac:dyDescent="0.4">
      <c r="A10" s="2" t="s">
        <v>334</v>
      </c>
    </row>
    <row r="11" spans="1:5" ht="14.15" customHeight="1" x14ac:dyDescent="0.4">
      <c r="A11" s="1" t="s">
        <v>25</v>
      </c>
      <c r="B11" s="1" t="s">
        <v>7</v>
      </c>
      <c r="C11" s="1" t="s">
        <v>8</v>
      </c>
      <c r="D11" s="1" t="s">
        <v>79</v>
      </c>
      <c r="E11" s="1" t="s">
        <v>94</v>
      </c>
    </row>
    <row r="12" spans="1:5" ht="14.15" customHeight="1" x14ac:dyDescent="0.4">
      <c r="A12" s="1">
        <f>COUNTIF('Expert Survey EN'!H4:H36,"Strongly Agree")</f>
        <v>7</v>
      </c>
      <c r="B12" s="1">
        <f>COUNTIF('Expert Survey EN'!H4:H36,"Agree")</f>
        <v>17</v>
      </c>
      <c r="C12" s="1">
        <f>COUNTIF('Expert Survey EN'!H4:H36,"Neutral")</f>
        <v>6</v>
      </c>
      <c r="D12" s="1">
        <f>COUNTIF('Expert Survey EN'!H4:H36,"Disagree")</f>
        <v>2</v>
      </c>
      <c r="E12" s="1">
        <f>COUNTIF('Expert Survey EN'!H4:H36,"Strongly Disagree")</f>
        <v>0</v>
      </c>
    </row>
    <row r="14" spans="1:5" s="2" customFormat="1" ht="14.15" customHeight="1" x14ac:dyDescent="0.4">
      <c r="A14" s="2" t="s">
        <v>335</v>
      </c>
    </row>
    <row r="15" spans="1:5" ht="14.15" customHeight="1" x14ac:dyDescent="0.4">
      <c r="A15" s="1" t="s">
        <v>25</v>
      </c>
      <c r="B15" s="1" t="s">
        <v>7</v>
      </c>
      <c r="C15" s="1" t="s">
        <v>8</v>
      </c>
      <c r="D15" s="1" t="s">
        <v>79</v>
      </c>
      <c r="E15" s="1" t="s">
        <v>94</v>
      </c>
    </row>
    <row r="16" spans="1:5" ht="14.15" customHeight="1" x14ac:dyDescent="0.4">
      <c r="A16" s="1">
        <f>COUNTIF('Expert Survey EN'!I4:I36,"Strongly Agree")</f>
        <v>7</v>
      </c>
      <c r="B16" s="1">
        <f>COUNTIF('Expert Survey EN'!I4:I36,"Agree")</f>
        <v>13</v>
      </c>
      <c r="C16" s="1">
        <f>COUNTIF('Expert Survey EN'!I4:I36,"Neutral")</f>
        <v>11</v>
      </c>
      <c r="D16" s="1">
        <f>COUNTIF('Expert Survey EN'!I4:I36,"Disagree")</f>
        <v>1</v>
      </c>
      <c r="E16" s="1">
        <f>COUNTIF('Expert Survey EN'!I4:I36,"Strongly Disagree")</f>
        <v>0</v>
      </c>
    </row>
    <row r="18" spans="1:5" s="2" customFormat="1" ht="14.15" customHeight="1" x14ac:dyDescent="0.4">
      <c r="A18" s="2" t="s">
        <v>336</v>
      </c>
    </row>
    <row r="19" spans="1:5" ht="14.15" customHeight="1" x14ac:dyDescent="0.4">
      <c r="A19" s="1" t="s">
        <v>25</v>
      </c>
      <c r="B19" s="1" t="s">
        <v>7</v>
      </c>
      <c r="C19" s="1" t="s">
        <v>8</v>
      </c>
      <c r="D19" s="1" t="s">
        <v>79</v>
      </c>
      <c r="E19" s="1" t="s">
        <v>94</v>
      </c>
    </row>
    <row r="20" spans="1:5" ht="14.15" customHeight="1" x14ac:dyDescent="0.4">
      <c r="A20" s="1">
        <f>COUNTIF('Expert Survey EN'!J4:J36,"Strongly Agree")</f>
        <v>9</v>
      </c>
      <c r="B20" s="1">
        <f>COUNTIF('Expert Survey EN'!J4:J36,"Agree")</f>
        <v>12</v>
      </c>
      <c r="C20" s="1">
        <f>COUNTIF('Expert Survey EN'!J4:J36,"Neutral")</f>
        <v>10</v>
      </c>
      <c r="D20" s="1">
        <f>COUNTIF('Expert Survey EN'!J4:J36,"Disagree")</f>
        <v>1</v>
      </c>
      <c r="E20" s="1">
        <f>COUNTIF('Expert Survey EN'!J4:J36,"Strongly Disagree")</f>
        <v>0</v>
      </c>
    </row>
    <row r="22" spans="1:5" s="2" customFormat="1" ht="14.15" customHeight="1" x14ac:dyDescent="0.4">
      <c r="A22" s="2" t="s">
        <v>337</v>
      </c>
    </row>
    <row r="23" spans="1:5" ht="14.15" customHeight="1" x14ac:dyDescent="0.4">
      <c r="A23" s="1" t="s">
        <v>25</v>
      </c>
      <c r="B23" s="1" t="s">
        <v>7</v>
      </c>
      <c r="C23" s="1" t="s">
        <v>8</v>
      </c>
      <c r="D23" s="1" t="s">
        <v>79</v>
      </c>
      <c r="E23" s="1" t="s">
        <v>94</v>
      </c>
    </row>
    <row r="24" spans="1:5" ht="14.15" customHeight="1" x14ac:dyDescent="0.4">
      <c r="A24" s="1">
        <f>COUNTIF('Expert Survey EN'!K4:K36,"Strongly Agree")</f>
        <v>4</v>
      </c>
      <c r="B24" s="1">
        <f>COUNTIF('Expert Survey EN'!K4:K36,"Agree")</f>
        <v>12</v>
      </c>
      <c r="C24" s="1">
        <f>COUNTIF('Expert Survey EN'!K4:K36,"Neutral")</f>
        <v>13</v>
      </c>
      <c r="D24" s="1">
        <f>COUNTIF('Expert Survey EN'!K4:K36,"Disagree")</f>
        <v>2</v>
      </c>
      <c r="E24" s="1">
        <f>COUNTIF('Expert Survey EN'!K4:K36,"Strongly Disagree")</f>
        <v>1</v>
      </c>
    </row>
    <row r="26" spans="1:5" s="2" customFormat="1" ht="14.15" customHeight="1" x14ac:dyDescent="0.4">
      <c r="A26" s="2" t="s">
        <v>338</v>
      </c>
    </row>
    <row r="27" spans="1:5" ht="14.15" customHeight="1" x14ac:dyDescent="0.4">
      <c r="A27" s="1" t="s">
        <v>3</v>
      </c>
      <c r="B27" s="1" t="s">
        <v>4</v>
      </c>
    </row>
    <row r="28" spans="1:5" ht="14.15" customHeight="1" x14ac:dyDescent="0.4">
      <c r="A28" s="1">
        <f>COUNTIF('Expert Survey EN'!L4:L36,"Yes")</f>
        <v>29</v>
      </c>
      <c r="B28" s="1">
        <f>COUNTIF('Expert Survey EN'!L4:L36,"No")</f>
        <v>3</v>
      </c>
    </row>
    <row r="30" spans="1:5" s="2" customFormat="1" ht="14.15" customHeight="1" x14ac:dyDescent="0.4">
      <c r="A30" s="2" t="s">
        <v>344</v>
      </c>
    </row>
    <row r="31" spans="1:5" ht="14.15" customHeight="1" x14ac:dyDescent="0.4">
      <c r="A31" s="1" t="s">
        <v>25</v>
      </c>
      <c r="B31" s="1" t="s">
        <v>7</v>
      </c>
      <c r="C31" s="1" t="s">
        <v>8</v>
      </c>
      <c r="D31" s="1" t="s">
        <v>79</v>
      </c>
      <c r="E31" s="1" t="s">
        <v>94</v>
      </c>
    </row>
    <row r="32" spans="1:5" ht="14.15" customHeight="1" x14ac:dyDescent="0.4">
      <c r="A32" s="1">
        <f>COUNTIF('Expert Survey EN'!R4:R36,"Strongly Agree")</f>
        <v>11</v>
      </c>
      <c r="B32" s="1">
        <f>COUNTIF('Expert Survey EN'!R4:R36,"Agree")</f>
        <v>17</v>
      </c>
      <c r="C32" s="1">
        <f>COUNTIF('Expert Survey EN'!R4:R36,"Neutral")</f>
        <v>4</v>
      </c>
      <c r="D32" s="1">
        <f>COUNTIF('Expert Survey EN'!R4:R36,"Disagree")</f>
        <v>0</v>
      </c>
      <c r="E32" s="1">
        <f>COUNTIF('Expert Survey EN'!R4:R36,"Strongly Disagree")</f>
        <v>0</v>
      </c>
    </row>
    <row r="34" spans="1:6" s="2" customFormat="1" ht="14.15" customHeight="1" x14ac:dyDescent="0.4">
      <c r="A34" s="2" t="s">
        <v>348</v>
      </c>
    </row>
    <row r="35" spans="1:6" ht="14.15" customHeight="1" x14ac:dyDescent="0.4">
      <c r="A35" s="1" t="s">
        <v>3</v>
      </c>
      <c r="B35" s="1" t="s">
        <v>4</v>
      </c>
      <c r="C35" s="1" t="s">
        <v>32</v>
      </c>
    </row>
    <row r="36" spans="1:6" ht="14.15" customHeight="1" x14ac:dyDescent="0.4">
      <c r="A36" s="1">
        <f>COUNTIF('Expert Survey EN'!U4:U36,"Yes")</f>
        <v>13</v>
      </c>
      <c r="B36" s="1">
        <f>COUNTIF('Expert Survey EN'!U4:U36,"No")</f>
        <v>2</v>
      </c>
      <c r="C36" s="1">
        <f>COUNTIF('Expert Survey EN'!U4:U36,"I don't know")</f>
        <v>17</v>
      </c>
    </row>
    <row r="38" spans="1:6" s="2" customFormat="1" ht="14.15" customHeight="1" x14ac:dyDescent="0.4">
      <c r="A38" s="2" t="s">
        <v>351</v>
      </c>
    </row>
    <row r="39" spans="1:6" ht="14.15" customHeight="1" x14ac:dyDescent="0.4">
      <c r="A39" s="1" t="s">
        <v>15</v>
      </c>
      <c r="B39" s="1" t="s">
        <v>227</v>
      </c>
      <c r="C39" s="1" t="s">
        <v>326</v>
      </c>
    </row>
    <row r="40" spans="1:6" ht="14.15" customHeight="1" x14ac:dyDescent="0.4">
      <c r="A40" s="1">
        <f>COUNTIF('Expert Survey EN'!X4:X36,"Urban")</f>
        <v>31</v>
      </c>
      <c r="B40" s="1">
        <f>COUNTIF('Expert Survey EN'!X4:X36,"Rural")</f>
        <v>1</v>
      </c>
      <c r="C40" s="1">
        <f>COUNTIF('Expert Survey EN'!X4:X36,"Mixed")</f>
        <v>0</v>
      </c>
    </row>
    <row r="42" spans="1:6" s="2" customFormat="1" ht="14.15" customHeight="1" x14ac:dyDescent="0.4">
      <c r="A42" s="2" t="s">
        <v>716</v>
      </c>
    </row>
    <row r="43" spans="1:6" ht="14.15" customHeight="1" x14ac:dyDescent="0.4">
      <c r="A43" s="1" t="s">
        <v>327</v>
      </c>
      <c r="B43" s="1" t="s">
        <v>328</v>
      </c>
      <c r="C43" s="1" t="s">
        <v>199</v>
      </c>
      <c r="D43" s="1" t="s">
        <v>35</v>
      </c>
      <c r="E43" s="1" t="s">
        <v>152</v>
      </c>
      <c r="F43" s="1" t="s">
        <v>16</v>
      </c>
    </row>
    <row r="44" spans="1:6" ht="14.15" customHeight="1" x14ac:dyDescent="0.4">
      <c r="A44" s="1">
        <f>COUNTIF('Expert Survey EN'!Y4:Y36,"less than 10 ha")</f>
        <v>0</v>
      </c>
      <c r="B44" s="1">
        <f>COUNTIF('Expert Survey EN'!Y4:Y36,"10-50 ha")</f>
        <v>0</v>
      </c>
      <c r="C44" s="1">
        <f>COUNTIF('Expert Survey EN'!Y4:Y36,"51-100 ha")</f>
        <v>1</v>
      </c>
      <c r="D44" s="1">
        <f>COUNTIF('Expert Survey EN'!Y4:Y36,"101-500 ha")</f>
        <v>10</v>
      </c>
      <c r="E44" s="1">
        <f>COUNTIF('Expert Survey EN'!Y4:Y36,"501-1000 ha")</f>
        <v>3</v>
      </c>
      <c r="F44" s="1">
        <f>COUNTIF('Expert Survey EN'!Y4:Y36,"more than 1000 ha")</f>
        <v>18</v>
      </c>
    </row>
    <row r="46" spans="1:6" s="2" customFormat="1" ht="14.15" customHeight="1" x14ac:dyDescent="0.4">
      <c r="A46" s="2" t="s">
        <v>353</v>
      </c>
    </row>
    <row r="47" spans="1:6" ht="14.15" customHeight="1" x14ac:dyDescent="0.4">
      <c r="A47" s="1" t="s">
        <v>295</v>
      </c>
      <c r="B47" s="1" t="s">
        <v>80</v>
      </c>
      <c r="C47" s="1" t="s">
        <v>18</v>
      </c>
      <c r="D47" s="1" t="s">
        <v>59</v>
      </c>
      <c r="E47" s="1" t="s">
        <v>36</v>
      </c>
    </row>
    <row r="48" spans="1:6" ht="14.15" customHeight="1" x14ac:dyDescent="0.4">
      <c r="A48" s="1">
        <f>COUNTIF('Expert Survey EN'!AA4:AA36,"18-24")</f>
        <v>1</v>
      </c>
      <c r="B48" s="1">
        <f>COUNTIF('Expert Survey EN'!AA4:AA36,"25-34")</f>
        <v>4</v>
      </c>
      <c r="C48" s="1">
        <f>COUNTIF('Expert Survey EN'!AA4:AA36,"35-44")</f>
        <v>10</v>
      </c>
      <c r="D48" s="1">
        <f>COUNTIF('Expert Survey EN'!AA4:AA36,"45-54")</f>
        <v>12</v>
      </c>
      <c r="E48" s="1">
        <f>COUNTIF('Expert Survey EN'!AA4:AA36,"55-64")</f>
        <v>5</v>
      </c>
    </row>
    <row r="50" spans="1:2" ht="14.15" customHeight="1" x14ac:dyDescent="0.4">
      <c r="A50" s="2" t="s">
        <v>354</v>
      </c>
    </row>
    <row r="51" spans="1:2" ht="14.15" customHeight="1" x14ac:dyDescent="0.4">
      <c r="A51" s="4" t="s">
        <v>19</v>
      </c>
      <c r="B51" s="4" t="s">
        <v>69</v>
      </c>
    </row>
    <row r="52" spans="1:2" ht="14.15" customHeight="1" x14ac:dyDescent="0.4">
      <c r="A52" s="1">
        <v>14</v>
      </c>
      <c r="B52" s="1">
        <v>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EFD4A-C48A-48E4-9A97-E03D1847141B}">
  <sheetPr>
    <tabColor rgb="FFFFFF00"/>
  </sheetPr>
  <dimension ref="A2:G13"/>
  <sheetViews>
    <sheetView tabSelected="1" workbookViewId="0">
      <selection activeCell="E24" sqref="E24"/>
    </sheetView>
  </sheetViews>
  <sheetFormatPr defaultColWidth="12.3046875" defaultRowHeight="14.15" customHeight="1" x14ac:dyDescent="0.4"/>
  <cols>
    <col min="1" max="1" width="12.3046875" style="8"/>
    <col min="2" max="2" width="31.84375" style="8" customWidth="1"/>
    <col min="3" max="16384" width="12.3046875" style="8"/>
  </cols>
  <sheetData>
    <row r="2" spans="1:7" ht="14.15" customHeight="1" x14ac:dyDescent="0.4">
      <c r="A2" s="7" t="s">
        <v>717</v>
      </c>
    </row>
    <row r="3" spans="1:7" ht="14.15" customHeight="1" x14ac:dyDescent="0.4">
      <c r="A3" s="9" t="s">
        <v>729</v>
      </c>
    </row>
    <row r="4" spans="1:7" ht="14.15" customHeight="1" x14ac:dyDescent="0.4">
      <c r="B4" s="9"/>
    </row>
    <row r="5" spans="1:7" s="10" customFormat="1" ht="28.3" customHeight="1" x14ac:dyDescent="0.4">
      <c r="A5" s="10" t="s">
        <v>718</v>
      </c>
      <c r="C5" s="10" t="s">
        <v>719</v>
      </c>
      <c r="D5" s="10" t="s">
        <v>720</v>
      </c>
      <c r="E5" s="10" t="s">
        <v>721</v>
      </c>
      <c r="F5" s="10" t="s">
        <v>722</v>
      </c>
      <c r="G5" s="11" t="s">
        <v>723</v>
      </c>
    </row>
    <row r="6" spans="1:7" ht="14.15" customHeight="1" x14ac:dyDescent="0.4">
      <c r="A6" s="17" t="s">
        <v>730</v>
      </c>
      <c r="B6" s="12" t="s">
        <v>724</v>
      </c>
      <c r="C6" s="13">
        <v>43</v>
      </c>
      <c r="D6" s="13">
        <v>58</v>
      </c>
      <c r="E6" s="13">
        <v>42</v>
      </c>
      <c r="F6" s="12">
        <f>SUM(C6:E6)</f>
        <v>143</v>
      </c>
      <c r="G6" s="15">
        <f xml:space="preserve"> F6 / $F$9 * 100</f>
        <v>14.299999999999999</v>
      </c>
    </row>
    <row r="7" spans="1:7" ht="14.15" customHeight="1" x14ac:dyDescent="0.4">
      <c r="A7" s="17"/>
      <c r="B7" s="12" t="s">
        <v>725</v>
      </c>
      <c r="C7" s="13">
        <v>198</v>
      </c>
      <c r="D7" s="13">
        <v>204</v>
      </c>
      <c r="E7" s="13">
        <v>185</v>
      </c>
      <c r="F7" s="12">
        <f t="shared" ref="F7:F12" si="0">SUM(C7:E7)</f>
        <v>587</v>
      </c>
      <c r="G7" s="15">
        <f xml:space="preserve"> F7 / $F$9 * 100</f>
        <v>58.699999999999996</v>
      </c>
    </row>
    <row r="8" spans="1:7" ht="14.15" customHeight="1" x14ac:dyDescent="0.4">
      <c r="A8" s="17"/>
      <c r="B8" s="12" t="s">
        <v>726</v>
      </c>
      <c r="C8" s="13">
        <v>91</v>
      </c>
      <c r="D8" s="13">
        <v>91</v>
      </c>
      <c r="E8" s="13">
        <v>88</v>
      </c>
      <c r="F8" s="12">
        <f t="shared" si="0"/>
        <v>270</v>
      </c>
      <c r="G8" s="15">
        <f xml:space="preserve"> F8 / $F$9 * 100</f>
        <v>27</v>
      </c>
    </row>
    <row r="9" spans="1:7" s="12" customFormat="1" ht="14.15" customHeight="1" x14ac:dyDescent="0.4">
      <c r="A9" s="16" t="s">
        <v>727</v>
      </c>
      <c r="B9" s="16"/>
      <c r="C9" s="14">
        <f>SUM(C6:C8)</f>
        <v>332</v>
      </c>
      <c r="D9" s="14">
        <f>SUM(D6:D8)</f>
        <v>353</v>
      </c>
      <c r="E9" s="14">
        <f>SUM(E6:E8)</f>
        <v>315</v>
      </c>
      <c r="F9" s="14">
        <f>SUM(F6:F8)</f>
        <v>1000</v>
      </c>
      <c r="G9" s="14"/>
    </row>
    <row r="10" spans="1:7" ht="14.15" customHeight="1" x14ac:dyDescent="0.4">
      <c r="A10" s="17" t="s">
        <v>731</v>
      </c>
      <c r="B10" s="12">
        <v>1</v>
      </c>
      <c r="C10" s="13">
        <v>48</v>
      </c>
      <c r="D10" s="13">
        <v>14</v>
      </c>
      <c r="E10" s="13">
        <v>45</v>
      </c>
      <c r="F10" s="12">
        <f t="shared" si="0"/>
        <v>107</v>
      </c>
      <c r="G10" s="15">
        <f xml:space="preserve"> F10 / $F$9 * 100</f>
        <v>10.7</v>
      </c>
    </row>
    <row r="11" spans="1:7" ht="14.15" customHeight="1" x14ac:dyDescent="0.4">
      <c r="A11" s="17"/>
      <c r="B11" s="12">
        <v>2</v>
      </c>
      <c r="C11" s="13">
        <v>151</v>
      </c>
      <c r="D11" s="13">
        <v>187</v>
      </c>
      <c r="E11" s="13">
        <v>141</v>
      </c>
      <c r="F11" s="12">
        <f t="shared" si="0"/>
        <v>479</v>
      </c>
      <c r="G11" s="15">
        <f xml:space="preserve"> F11 / $F$9 * 100</f>
        <v>47.9</v>
      </c>
    </row>
    <row r="12" spans="1:7" ht="14.15" customHeight="1" x14ac:dyDescent="0.4">
      <c r="A12" s="17"/>
      <c r="B12" s="12">
        <v>3</v>
      </c>
      <c r="C12" s="13">
        <v>133</v>
      </c>
      <c r="D12" s="13">
        <v>152</v>
      </c>
      <c r="E12" s="13">
        <v>129</v>
      </c>
      <c r="F12" s="12">
        <f t="shared" si="0"/>
        <v>414</v>
      </c>
      <c r="G12" s="15">
        <f xml:space="preserve"> F12 / $F$9 * 100</f>
        <v>41.4</v>
      </c>
    </row>
    <row r="13" spans="1:7" s="12" customFormat="1" ht="14.15" customHeight="1" x14ac:dyDescent="0.4">
      <c r="A13" s="16" t="s">
        <v>728</v>
      </c>
      <c r="B13" s="16"/>
      <c r="C13" s="14">
        <f>SUM(C10:C12)</f>
        <v>332</v>
      </c>
      <c r="D13" s="14">
        <f t="shared" ref="D13:F13" si="1">SUM(D10:D12)</f>
        <v>353</v>
      </c>
      <c r="E13" s="14">
        <f t="shared" si="1"/>
        <v>315</v>
      </c>
      <c r="F13" s="14">
        <f t="shared" si="1"/>
        <v>1000</v>
      </c>
    </row>
  </sheetData>
  <mergeCells count="4">
    <mergeCell ref="A9:B9"/>
    <mergeCell ref="A13:B13"/>
    <mergeCell ref="A6:A8"/>
    <mergeCell ref="A10:A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Expert Survey PL</vt:lpstr>
      <vt:lpstr>Expert Survey EN</vt:lpstr>
      <vt:lpstr>Expert Quantitative Totals</vt:lpstr>
      <vt:lpstr>Community Survey--Sopot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X1GEN10</dc:creator>
  <cp:lastModifiedBy>GTC</cp:lastModifiedBy>
  <dcterms:created xsi:type="dcterms:W3CDTF">2024-09-23T17:25:05Z</dcterms:created>
  <dcterms:modified xsi:type="dcterms:W3CDTF">2024-09-23T18:20:59Z</dcterms:modified>
</cp:coreProperties>
</file>