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nationalstatistics-my.sharepoint.com/personal/aly_sizer_ext_ons_gov_uk/Documents/UCL_work/UCL_Repository/ThematicGuides/"/>
    </mc:Choice>
  </mc:AlternateContent>
  <xr:revisionPtr revIDLastSave="0" documentId="8_{7ADB0580-8A70-46E7-A29B-79A4B705D56F}" xr6:coauthVersionLast="47" xr6:coauthVersionMax="47" xr10:uidLastSave="{00000000-0000-0000-0000-000000000000}"/>
  <bookViews>
    <workbookView xWindow="2544" yWindow="2544" windowWidth="20052" windowHeight="9960" xr2:uid="{00000000-000D-0000-FFFF-FFFF00000000}"/>
  </bookViews>
  <sheets>
    <sheet name="Table 1" sheetId="1" r:id="rId1"/>
    <sheet name="Table 2" sheetId="2" r:id="rId2"/>
    <sheet name="Table 3" sheetId="8" r:id="rId3"/>
    <sheet name="Table 4" sheetId="3" r:id="rId4"/>
    <sheet name="Table 5" sheetId="4" r:id="rId5"/>
    <sheet name="Table 6" sheetId="5" r:id="rId6"/>
    <sheet name="Table 7" sheetId="6" r:id="rId7"/>
  </sheets>
  <definedNames>
    <definedName name="_xlnm.Print_Area" localSheetId="0">'Table 1'!$A$1:$C$52</definedName>
    <definedName name="_xlnm.Print_Area" localSheetId="1">'Table 2'!$A$1:$C$53</definedName>
    <definedName name="_xlnm.Print_Area" localSheetId="2">'Table 3'!$A$1:$C$48</definedName>
    <definedName name="_xlnm.Print_Area" localSheetId="3">'Table 4'!$A$1:$G$52</definedName>
    <definedName name="_xlnm.Print_Area" localSheetId="4">'Table 5'!$A$1:$G$52</definedName>
    <definedName name="_xlnm.Print_Area" localSheetId="5">'Table 6'!$A$1:$D$53</definedName>
    <definedName name="_xlnm.Print_Area" localSheetId="6">'Table 7'!$A$1:$G$52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8" l="1"/>
  <c r="C12" i="8"/>
  <c r="B47" i="8"/>
  <c r="C5" i="8" s="1"/>
  <c r="C36" i="8" l="1"/>
  <c r="C35" i="8"/>
  <c r="C4" i="8"/>
  <c r="C47" i="8"/>
  <c r="C46" i="8"/>
  <c r="C29" i="8"/>
  <c r="C44" i="8"/>
  <c r="C28" i="8"/>
  <c r="C43" i="8"/>
  <c r="C27" i="8"/>
  <c r="C11" i="8"/>
  <c r="C20" i="8"/>
  <c r="C18" i="8"/>
  <c r="C16" i="8"/>
  <c r="C30" i="8"/>
  <c r="C42" i="8"/>
  <c r="C26" i="8"/>
  <c r="C41" i="8"/>
  <c r="C25" i="8"/>
  <c r="C9" i="8"/>
  <c r="C8" i="8"/>
  <c r="C19" i="8"/>
  <c r="C33" i="8"/>
  <c r="C32" i="8"/>
  <c r="C14" i="8"/>
  <c r="C24" i="8"/>
  <c r="C39" i="8"/>
  <c r="C23" i="8"/>
  <c r="C7" i="8"/>
  <c r="C15" i="8"/>
  <c r="C45" i="8"/>
  <c r="C40" i="8"/>
  <c r="C38" i="8"/>
  <c r="C22" i="8"/>
  <c r="C6" i="8"/>
  <c r="C34" i="8"/>
  <c r="C17" i="8"/>
  <c r="C31" i="8"/>
  <c r="C13" i="8"/>
  <c r="C37" i="8"/>
  <c r="C21" i="8"/>
  <c r="D51" i="6"/>
  <c r="E51" i="6" s="1"/>
  <c r="B51" i="6"/>
  <c r="C51" i="6" s="1"/>
  <c r="F50" i="6"/>
  <c r="F49" i="6"/>
  <c r="C49" i="6"/>
  <c r="F48" i="6"/>
  <c r="F47" i="6"/>
  <c r="F46" i="6"/>
  <c r="F45" i="6"/>
  <c r="F44" i="6"/>
  <c r="F43" i="6"/>
  <c r="F42" i="6"/>
  <c r="E42" i="6"/>
  <c r="F41" i="6"/>
  <c r="E41" i="6"/>
  <c r="F40" i="6"/>
  <c r="E40" i="6"/>
  <c r="C40" i="6"/>
  <c r="F39" i="6"/>
  <c r="F38" i="6"/>
  <c r="F37" i="6"/>
  <c r="F36" i="6"/>
  <c r="C36" i="6"/>
  <c r="F35" i="6"/>
  <c r="E35" i="6"/>
  <c r="C35" i="6"/>
  <c r="F34" i="6"/>
  <c r="E34" i="6"/>
  <c r="F33" i="6"/>
  <c r="F32" i="6"/>
  <c r="F31" i="6"/>
  <c r="F30" i="6"/>
  <c r="E30" i="6"/>
  <c r="C30" i="6"/>
  <c r="F29" i="6"/>
  <c r="E29" i="6"/>
  <c r="C29" i="6"/>
  <c r="F28" i="6"/>
  <c r="F27" i="6"/>
  <c r="F26" i="6"/>
  <c r="F25" i="6"/>
  <c r="E25" i="6"/>
  <c r="C25" i="6"/>
  <c r="F24" i="6"/>
  <c r="E24" i="6"/>
  <c r="C24" i="6"/>
  <c r="F23" i="6"/>
  <c r="F22" i="6"/>
  <c r="F21" i="6"/>
  <c r="F20" i="6"/>
  <c r="F19" i="6"/>
  <c r="E19" i="6"/>
  <c r="C19" i="6"/>
  <c r="F18" i="6"/>
  <c r="E18" i="6"/>
  <c r="F17" i="6"/>
  <c r="F16" i="6"/>
  <c r="F15" i="6"/>
  <c r="F14" i="6"/>
  <c r="E14" i="6"/>
  <c r="C14" i="6"/>
  <c r="F13" i="6"/>
  <c r="E13" i="6"/>
  <c r="C13" i="6"/>
  <c r="F12" i="6"/>
  <c r="F11" i="6"/>
  <c r="F10" i="6"/>
  <c r="F9" i="6"/>
  <c r="E9" i="6"/>
  <c r="C9" i="6"/>
  <c r="F8" i="6"/>
  <c r="E8" i="6"/>
  <c r="C8" i="6"/>
  <c r="F7" i="6"/>
  <c r="F6" i="6"/>
  <c r="F5" i="6"/>
  <c r="C5" i="6"/>
  <c r="B52" i="5"/>
  <c r="C52" i="5" s="1"/>
  <c r="C50" i="5"/>
  <c r="C48" i="5"/>
  <c r="C44" i="5"/>
  <c r="C42" i="5"/>
  <c r="C40" i="5"/>
  <c r="C36" i="5"/>
  <c r="C34" i="5"/>
  <c r="C14" i="5"/>
  <c r="C12" i="5"/>
  <c r="C10" i="5"/>
  <c r="C8" i="5"/>
  <c r="C6" i="5"/>
  <c r="D51" i="4"/>
  <c r="E51" i="4" s="1"/>
  <c r="B51" i="4"/>
  <c r="F50" i="4"/>
  <c r="F49" i="4"/>
  <c r="F48" i="4"/>
  <c r="F47" i="4"/>
  <c r="F46" i="4"/>
  <c r="F45" i="4"/>
  <c r="F44" i="4"/>
  <c r="F43" i="4"/>
  <c r="F42" i="4"/>
  <c r="F41" i="4"/>
  <c r="F40" i="4"/>
  <c r="E40" i="4"/>
  <c r="F39" i="4"/>
  <c r="F38" i="4"/>
  <c r="F37" i="4"/>
  <c r="F36" i="4"/>
  <c r="F35" i="4"/>
  <c r="F34" i="4"/>
  <c r="F33" i="4"/>
  <c r="F32" i="4"/>
  <c r="F31" i="4"/>
  <c r="F30" i="4"/>
  <c r="E30" i="4"/>
  <c r="F29" i="4"/>
  <c r="F28" i="4"/>
  <c r="F27" i="4"/>
  <c r="F26" i="4"/>
  <c r="F25" i="4"/>
  <c r="F24" i="4"/>
  <c r="F23" i="4"/>
  <c r="F22" i="4"/>
  <c r="F21" i="4"/>
  <c r="E21" i="4"/>
  <c r="F20" i="4"/>
  <c r="F19" i="4"/>
  <c r="F18" i="4"/>
  <c r="F17" i="4"/>
  <c r="F16" i="4"/>
  <c r="F15" i="4"/>
  <c r="F14" i="4"/>
  <c r="F13" i="4"/>
  <c r="F12" i="4"/>
  <c r="E12" i="4"/>
  <c r="F11" i="4"/>
  <c r="E11" i="4"/>
  <c r="F10" i="4"/>
  <c r="F9" i="4"/>
  <c r="F8" i="4"/>
  <c r="F7" i="4"/>
  <c r="F6" i="4"/>
  <c r="F5" i="4"/>
  <c r="F50" i="3"/>
  <c r="F49" i="3"/>
  <c r="F48" i="3"/>
  <c r="F47" i="3"/>
  <c r="F46" i="3"/>
  <c r="D45" i="3"/>
  <c r="B45" i="3"/>
  <c r="F44" i="3"/>
  <c r="F43" i="3"/>
  <c r="F42" i="3"/>
  <c r="F41" i="3"/>
  <c r="F40" i="3"/>
  <c r="F39" i="3"/>
  <c r="F38" i="3"/>
  <c r="F37" i="3"/>
  <c r="F36" i="3"/>
  <c r="D35" i="3"/>
  <c r="B35" i="3"/>
  <c r="F34" i="3"/>
  <c r="F33" i="3"/>
  <c r="F32" i="3"/>
  <c r="F31" i="3"/>
  <c r="F30" i="3"/>
  <c r="F29" i="3"/>
  <c r="F28" i="3"/>
  <c r="F27" i="3"/>
  <c r="F26" i="3"/>
  <c r="D25" i="3"/>
  <c r="F24" i="3"/>
  <c r="F23" i="3"/>
  <c r="F22" i="3"/>
  <c r="F21" i="3"/>
  <c r="F20" i="3"/>
  <c r="F19" i="3"/>
  <c r="F18" i="3"/>
  <c r="F17" i="3"/>
  <c r="F16" i="3"/>
  <c r="D15" i="3"/>
  <c r="B15" i="3"/>
  <c r="B14" i="3"/>
  <c r="F13" i="3"/>
  <c r="F12" i="3"/>
  <c r="F11" i="3"/>
  <c r="F10" i="3"/>
  <c r="F9" i="3"/>
  <c r="F8" i="3"/>
  <c r="F7" i="3"/>
  <c r="F6" i="3"/>
  <c r="F5" i="3"/>
  <c r="B52" i="2"/>
  <c r="C40" i="2" s="1"/>
  <c r="C48" i="2"/>
  <c r="C44" i="2"/>
  <c r="B51" i="1"/>
  <c r="C47" i="1" s="1"/>
  <c r="C43" i="1"/>
  <c r="C39" i="1"/>
  <c r="C35" i="1"/>
  <c r="C27" i="1"/>
  <c r="C23" i="1"/>
  <c r="C19" i="1"/>
  <c r="E42" i="4" l="1"/>
  <c r="C10" i="6"/>
  <c r="C16" i="5"/>
  <c r="E10" i="6"/>
  <c r="C21" i="6"/>
  <c r="E26" i="6"/>
  <c r="C37" i="6"/>
  <c r="E6" i="4"/>
  <c r="E44" i="4"/>
  <c r="C15" i="6"/>
  <c r="E20" i="6"/>
  <c r="E36" i="6"/>
  <c r="C8" i="2"/>
  <c r="E16" i="4"/>
  <c r="E25" i="4"/>
  <c r="E35" i="4"/>
  <c r="E46" i="4"/>
  <c r="C18" i="5"/>
  <c r="E5" i="6"/>
  <c r="C16" i="6"/>
  <c r="E21" i="6"/>
  <c r="C32" i="6"/>
  <c r="E37" i="6"/>
  <c r="C43" i="6"/>
  <c r="E23" i="4"/>
  <c r="C31" i="6"/>
  <c r="E15" i="4"/>
  <c r="E7" i="4"/>
  <c r="C20" i="2"/>
  <c r="E8" i="4"/>
  <c r="C20" i="5"/>
  <c r="C11" i="6"/>
  <c r="E16" i="6"/>
  <c r="C27" i="6"/>
  <c r="E32" i="6"/>
  <c r="E14" i="4"/>
  <c r="C20" i="6"/>
  <c r="E15" i="6"/>
  <c r="E31" i="6"/>
  <c r="C24" i="2"/>
  <c r="E17" i="4"/>
  <c r="E26" i="4"/>
  <c r="E47" i="4"/>
  <c r="C22" i="5"/>
  <c r="C6" i="6"/>
  <c r="E11" i="6"/>
  <c r="C22" i="6"/>
  <c r="E27" i="6"/>
  <c r="C38" i="6"/>
  <c r="C16" i="2"/>
  <c r="C28" i="2"/>
  <c r="E9" i="4"/>
  <c r="E37" i="4"/>
  <c r="C24" i="5"/>
  <c r="E6" i="6"/>
  <c r="C17" i="6"/>
  <c r="E22" i="6"/>
  <c r="C33" i="6"/>
  <c r="E38" i="6"/>
  <c r="C45" i="6"/>
  <c r="E31" i="4"/>
  <c r="E5" i="4"/>
  <c r="C7" i="1"/>
  <c r="C32" i="2"/>
  <c r="F15" i="3"/>
  <c r="F45" i="3"/>
  <c r="E18" i="4"/>
  <c r="C26" i="5"/>
  <c r="C12" i="6"/>
  <c r="E17" i="6"/>
  <c r="C28" i="6"/>
  <c r="E33" i="6"/>
  <c r="F51" i="4"/>
  <c r="G22" i="4" s="1"/>
  <c r="E24" i="4"/>
  <c r="C26" i="6"/>
  <c r="C11" i="1"/>
  <c r="C36" i="2"/>
  <c r="E10" i="4"/>
  <c r="E28" i="4"/>
  <c r="E49" i="4"/>
  <c r="C28" i="5"/>
  <c r="C7" i="6"/>
  <c r="E12" i="6"/>
  <c r="C23" i="6"/>
  <c r="E28" i="6"/>
  <c r="C39" i="6"/>
  <c r="E33" i="4"/>
  <c r="C42" i="6"/>
  <c r="C12" i="2"/>
  <c r="C15" i="1"/>
  <c r="E19" i="4"/>
  <c r="C32" i="5"/>
  <c r="E7" i="6"/>
  <c r="C18" i="6"/>
  <c r="E23" i="6"/>
  <c r="C34" i="6"/>
  <c r="E39" i="6"/>
  <c r="C47" i="6"/>
  <c r="G46" i="4"/>
  <c r="E13" i="4"/>
  <c r="E20" i="4"/>
  <c r="E22" i="4"/>
  <c r="E27" i="4"/>
  <c r="E29" i="4"/>
  <c r="E36" i="4"/>
  <c r="E38" i="4"/>
  <c r="E43" i="4"/>
  <c r="E45" i="4"/>
  <c r="C30" i="5"/>
  <c r="C38" i="5"/>
  <c r="C46" i="5"/>
  <c r="C41" i="6"/>
  <c r="C44" i="6"/>
  <c r="C46" i="6"/>
  <c r="C48" i="6"/>
  <c r="C50" i="6"/>
  <c r="C31" i="1"/>
  <c r="E32" i="4"/>
  <c r="E34" i="4"/>
  <c r="E39" i="4"/>
  <c r="E41" i="4"/>
  <c r="E48" i="4"/>
  <c r="E50" i="4"/>
  <c r="C51" i="1"/>
  <c r="C50" i="1"/>
  <c r="C48" i="1"/>
  <c r="C46" i="1"/>
  <c r="C44" i="1"/>
  <c r="C42" i="1"/>
  <c r="C40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C6" i="1"/>
  <c r="C52" i="2"/>
  <c r="C51" i="2"/>
  <c r="C49" i="2"/>
  <c r="C47" i="2"/>
  <c r="C45" i="2"/>
  <c r="C43" i="2"/>
  <c r="C41" i="2"/>
  <c r="C39" i="2"/>
  <c r="C37" i="2"/>
  <c r="C35" i="2"/>
  <c r="C33" i="2"/>
  <c r="C31" i="2"/>
  <c r="C29" i="2"/>
  <c r="C27" i="2"/>
  <c r="C25" i="2"/>
  <c r="C23" i="2"/>
  <c r="C21" i="2"/>
  <c r="C19" i="2"/>
  <c r="C17" i="2"/>
  <c r="C15" i="2"/>
  <c r="C13" i="2"/>
  <c r="C11" i="2"/>
  <c r="C9" i="2"/>
  <c r="C7" i="2"/>
  <c r="F35" i="3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G37" i="4"/>
  <c r="G35" i="4"/>
  <c r="G33" i="4"/>
  <c r="G31" i="4"/>
  <c r="G27" i="4"/>
  <c r="G5" i="4"/>
  <c r="C5" i="1"/>
  <c r="C9" i="1"/>
  <c r="C13" i="1"/>
  <c r="C17" i="1"/>
  <c r="C21" i="1"/>
  <c r="C25" i="1"/>
  <c r="C29" i="1"/>
  <c r="C33" i="1"/>
  <c r="C37" i="1"/>
  <c r="C41" i="1"/>
  <c r="C45" i="1"/>
  <c r="C49" i="1"/>
  <c r="C6" i="2"/>
  <c r="C10" i="2"/>
  <c r="C14" i="2"/>
  <c r="C18" i="2"/>
  <c r="C22" i="2"/>
  <c r="C26" i="2"/>
  <c r="C30" i="2"/>
  <c r="C34" i="2"/>
  <c r="C38" i="2"/>
  <c r="C42" i="2"/>
  <c r="C46" i="2"/>
  <c r="C50" i="2"/>
  <c r="B51" i="3"/>
  <c r="C14" i="3" s="1"/>
  <c r="F14" i="3"/>
  <c r="F25" i="3"/>
  <c r="G24" i="4"/>
  <c r="G28" i="4"/>
  <c r="G32" i="4"/>
  <c r="G36" i="4"/>
  <c r="G44" i="4"/>
  <c r="D51" i="3"/>
  <c r="F51" i="6"/>
  <c r="G51" i="6" s="1"/>
  <c r="C7" i="5"/>
  <c r="C9" i="5"/>
  <c r="C11" i="5"/>
  <c r="C13" i="5"/>
  <c r="C15" i="5"/>
  <c r="C17" i="5"/>
  <c r="C19" i="5"/>
  <c r="C21" i="5"/>
  <c r="C23" i="5"/>
  <c r="C25" i="5"/>
  <c r="C27" i="5"/>
  <c r="C29" i="5"/>
  <c r="C31" i="5"/>
  <c r="C33" i="5"/>
  <c r="C35" i="5"/>
  <c r="C37" i="5"/>
  <c r="C39" i="5"/>
  <c r="C41" i="5"/>
  <c r="C43" i="5"/>
  <c r="C45" i="5"/>
  <c r="C47" i="5"/>
  <c r="C49" i="5"/>
  <c r="C51" i="5"/>
  <c r="E43" i="6"/>
  <c r="E44" i="6"/>
  <c r="E45" i="6"/>
  <c r="E46" i="6"/>
  <c r="E47" i="6"/>
  <c r="E48" i="6"/>
  <c r="E49" i="6"/>
  <c r="E50" i="6"/>
  <c r="G13" i="4" l="1"/>
  <c r="G45" i="4"/>
  <c r="G15" i="4"/>
  <c r="G47" i="4"/>
  <c r="G34" i="4"/>
  <c r="G14" i="4"/>
  <c r="G8" i="4"/>
  <c r="G18" i="4"/>
  <c r="G17" i="4"/>
  <c r="G49" i="4"/>
  <c r="G10" i="4"/>
  <c r="G20" i="4"/>
  <c r="G7" i="4"/>
  <c r="G39" i="4"/>
  <c r="G16" i="4"/>
  <c r="G41" i="4"/>
  <c r="G43" i="4"/>
  <c r="G19" i="4"/>
  <c r="G51" i="4"/>
  <c r="G6" i="4"/>
  <c r="G26" i="4"/>
  <c r="G38" i="4"/>
  <c r="G50" i="4"/>
  <c r="G21" i="4"/>
  <c r="G9" i="4"/>
  <c r="G30" i="4"/>
  <c r="G23" i="4"/>
  <c r="G12" i="4"/>
  <c r="G11" i="4"/>
  <c r="G48" i="4"/>
  <c r="G25" i="4"/>
  <c r="G42" i="4"/>
  <c r="G40" i="4"/>
  <c r="G29" i="4"/>
  <c r="G29" i="6"/>
  <c r="G25" i="6"/>
  <c r="G24" i="6"/>
  <c r="G33" i="6"/>
  <c r="G17" i="6"/>
  <c r="G45" i="6"/>
  <c r="G32" i="6"/>
  <c r="G16" i="6"/>
  <c r="G43" i="6"/>
  <c r="G28" i="6"/>
  <c r="G12" i="6"/>
  <c r="G13" i="6"/>
  <c r="G9" i="6"/>
  <c r="G40" i="6"/>
  <c r="G8" i="6"/>
  <c r="G6" i="6"/>
  <c r="C35" i="3"/>
  <c r="G41" i="6"/>
  <c r="G49" i="6"/>
  <c r="G37" i="6"/>
  <c r="G21" i="6"/>
  <c r="G5" i="6"/>
  <c r="G47" i="6"/>
  <c r="G36" i="6"/>
  <c r="G20" i="6"/>
  <c r="E51" i="3"/>
  <c r="E50" i="3"/>
  <c r="E48" i="3"/>
  <c r="E46" i="3"/>
  <c r="E45" i="3"/>
  <c r="E44" i="3"/>
  <c r="E42" i="3"/>
  <c r="E40" i="3"/>
  <c r="E38" i="3"/>
  <c r="E36" i="3"/>
  <c r="E34" i="3"/>
  <c r="E33" i="3"/>
  <c r="E32" i="3"/>
  <c r="E31" i="3"/>
  <c r="E30" i="3"/>
  <c r="E29" i="3"/>
  <c r="E28" i="3"/>
  <c r="E27" i="3"/>
  <c r="E26" i="3"/>
  <c r="E13" i="3"/>
  <c r="E12" i="3"/>
  <c r="E11" i="3"/>
  <c r="E10" i="3"/>
  <c r="E9" i="3"/>
  <c r="E8" i="3"/>
  <c r="E7" i="3"/>
  <c r="E6" i="3"/>
  <c r="E5" i="3"/>
  <c r="E24" i="3"/>
  <c r="E22" i="3"/>
  <c r="E20" i="3"/>
  <c r="E18" i="3"/>
  <c r="E16" i="3"/>
  <c r="E15" i="3"/>
  <c r="E49" i="3"/>
  <c r="E47" i="3"/>
  <c r="E43" i="3"/>
  <c r="E41" i="3"/>
  <c r="E39" i="3"/>
  <c r="E37" i="3"/>
  <c r="E23" i="3"/>
  <c r="E21" i="3"/>
  <c r="E19" i="3"/>
  <c r="E17" i="3"/>
  <c r="E14" i="3"/>
  <c r="E35" i="3"/>
  <c r="E25" i="3"/>
  <c r="F51" i="3"/>
  <c r="G25" i="3" s="1"/>
  <c r="G39" i="6"/>
  <c r="G35" i="6"/>
  <c r="G31" i="6"/>
  <c r="G27" i="6"/>
  <c r="G23" i="6"/>
  <c r="G19" i="6"/>
  <c r="G15" i="6"/>
  <c r="G11" i="6"/>
  <c r="G7" i="6"/>
  <c r="G50" i="6"/>
  <c r="G48" i="6"/>
  <c r="G46" i="6"/>
  <c r="G44" i="6"/>
  <c r="G42" i="6"/>
  <c r="G38" i="6"/>
  <c r="G34" i="6"/>
  <c r="G30" i="6"/>
  <c r="G26" i="6"/>
  <c r="G22" i="6"/>
  <c r="G18" i="6"/>
  <c r="G14" i="6"/>
  <c r="G10" i="6"/>
  <c r="C50" i="3"/>
  <c r="C49" i="3"/>
  <c r="C48" i="3"/>
  <c r="C47" i="3"/>
  <c r="C46" i="3"/>
  <c r="C44" i="3"/>
  <c r="C43" i="3"/>
  <c r="C42" i="3"/>
  <c r="C41" i="3"/>
  <c r="C40" i="3"/>
  <c r="C39" i="3"/>
  <c r="C38" i="3"/>
  <c r="C37" i="3"/>
  <c r="C36" i="3"/>
  <c r="C45" i="3"/>
  <c r="C25" i="3"/>
  <c r="C24" i="3"/>
  <c r="C23" i="3"/>
  <c r="C22" i="3"/>
  <c r="C21" i="3"/>
  <c r="C20" i="3"/>
  <c r="C19" i="3"/>
  <c r="C18" i="3"/>
  <c r="C17" i="3"/>
  <c r="C16" i="3"/>
  <c r="C15" i="3"/>
  <c r="C13" i="3"/>
  <c r="C12" i="3"/>
  <c r="C11" i="3"/>
  <c r="C10" i="3"/>
  <c r="C9" i="3"/>
  <c r="C8" i="3"/>
  <c r="C7" i="3"/>
  <c r="C6" i="3"/>
  <c r="C5" i="3"/>
  <c r="C51" i="3"/>
  <c r="C34" i="3"/>
  <c r="C33" i="3"/>
  <c r="C32" i="3"/>
  <c r="C31" i="3"/>
  <c r="C30" i="3"/>
  <c r="C29" i="3"/>
  <c r="C28" i="3"/>
  <c r="C27" i="3"/>
  <c r="C26" i="3"/>
  <c r="G35" i="3"/>
  <c r="G50" i="3" l="1"/>
  <c r="G48" i="3"/>
  <c r="G46" i="3"/>
  <c r="G44" i="3"/>
  <c r="G42" i="3"/>
  <c r="G40" i="3"/>
  <c r="G38" i="3"/>
  <c r="G36" i="3"/>
  <c r="G51" i="3"/>
  <c r="G24" i="3"/>
  <c r="G22" i="3"/>
  <c r="G20" i="3"/>
  <c r="G18" i="3"/>
  <c r="G16" i="3"/>
  <c r="G49" i="3"/>
  <c r="G47" i="3"/>
  <c r="G43" i="3"/>
  <c r="G41" i="3"/>
  <c r="G39" i="3"/>
  <c r="G37" i="3"/>
  <c r="G23" i="3"/>
  <c r="G21" i="3"/>
  <c r="G19" i="3"/>
  <c r="G17" i="3"/>
  <c r="G45" i="3"/>
  <c r="G5" i="3"/>
  <c r="G7" i="3"/>
  <c r="G9" i="3"/>
  <c r="G11" i="3"/>
  <c r="G13" i="3"/>
  <c r="G26" i="3"/>
  <c r="G28" i="3"/>
  <c r="G30" i="3"/>
  <c r="G32" i="3"/>
  <c r="G34" i="3"/>
  <c r="G15" i="3"/>
  <c r="G6" i="3"/>
  <c r="G8" i="3"/>
  <c r="G10" i="3"/>
  <c r="G12" i="3"/>
  <c r="G27" i="3"/>
  <c r="G29" i="3"/>
  <c r="G31" i="3"/>
  <c r="G33" i="3"/>
  <c r="G14" i="3"/>
</calcChain>
</file>

<file path=xl/sharedStrings.xml><?xml version="1.0" encoding="utf-8"?>
<sst xmlns="http://schemas.openxmlformats.org/spreadsheetml/2006/main" count="69" uniqueCount="24">
  <si>
    <t>Year</t>
  </si>
  <si>
    <t>Number of events</t>
  </si>
  <si>
    <t>Percentage</t>
  </si>
  <si>
    <t>Total</t>
  </si>
  <si>
    <t>Frequency</t>
  </si>
  <si>
    <t>Percent</t>
  </si>
  <si>
    <t>Year of birth</t>
  </si>
  <si>
    <t>Male</t>
  </si>
  <si>
    <t>Female</t>
  </si>
  <si>
    <t>Year of death</t>
  </si>
  <si>
    <t>Year of widow(er)hood</t>
  </si>
  <si>
    <t>Year of registration</t>
  </si>
  <si>
    <t>Source: ONS LS
Data extracted from the LS on 21/1/2019</t>
  </si>
  <si>
    <t>Events Table 3: Infant deaths to sample mothers</t>
  </si>
  <si>
    <t>Events Table 4: Number of new births of LS members in each year (1971-2016)</t>
  </si>
  <si>
    <t>Events Table 5: Number of deaths to LS members in each year (1971-2016)</t>
  </si>
  <si>
    <t>Events Table 7: Number of Cancer registrations to LS members in each year: 1971-2016</t>
  </si>
  <si>
    <t xml:space="preserve">Events Table 1: </t>
  </si>
  <si>
    <t>Number of live births to sample mothers (1971-2016)</t>
  </si>
  <si>
    <t xml:space="preserve">Events Table 2: </t>
  </si>
  <si>
    <t xml:space="preserve">Number of stillbirths to sample mothers </t>
  </si>
  <si>
    <t>(1971-2016)</t>
  </si>
  <si>
    <t xml:space="preserve"> </t>
  </si>
  <si>
    <t>Events Table 6: Number of widow(er)hoods to LS members in each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</si>
</sst>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</font>
    <font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3" fillId="0" borderId="0" xfId="0" applyFont="1" applyAlignment="1"/>
    <xf numFmtId="3" fontId="6" fillId="0" borderId="1" xfId="2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6" fillId="0" borderId="1" xfId="2" applyNumberFormat="1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7" fillId="0" borderId="0" xfId="0" applyFont="1"/>
    <xf numFmtId="3" fontId="6" fillId="0" borderId="1" xfId="3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3" fontId="6" fillId="0" borderId="0" xfId="2" applyNumberFormat="1" applyFont="1" applyFill="1" applyBorder="1" applyAlignment="1">
      <alignment horizontal="center"/>
    </xf>
    <xf numFmtId="3" fontId="6" fillId="0" borderId="0" xfId="2" applyNumberFormat="1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 applyAlignment="1">
      <alignment horizontal="center"/>
    </xf>
    <xf numFmtId="0" fontId="4" fillId="0" borderId="0" xfId="0" applyFont="1"/>
    <xf numFmtId="0" fontId="8" fillId="0" borderId="0" xfId="0" applyFont="1" applyAlignment="1"/>
    <xf numFmtId="0" fontId="3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ercent" xfId="1" builtinId="5"/>
  </cellStyles>
  <dxfs count="0"/>
  <tableStyles count="0" defaultTableStyle="TableStyleMedium2" defaultPivotStyle="PivotStyleLight16"/>
  <colors>
    <mruColors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4"/>
  <sheetViews>
    <sheetView tabSelected="1" workbookViewId="0">
      <selection activeCell="D1" sqref="D1"/>
    </sheetView>
  </sheetViews>
  <sheetFormatPr defaultColWidth="9.109375" defaultRowHeight="11.4" x14ac:dyDescent="0.2"/>
  <cols>
    <col min="1" max="1" width="9.109375" style="2"/>
    <col min="2" max="2" width="24.109375" style="2" customWidth="1"/>
    <col min="3" max="3" width="13" style="2" customWidth="1"/>
    <col min="4" max="16384" width="9.109375" style="2"/>
  </cols>
  <sheetData>
    <row r="1" spans="1:3" ht="13.2" x14ac:dyDescent="0.25">
      <c r="A1" s="33" t="s">
        <v>17</v>
      </c>
    </row>
    <row r="2" spans="1:3" ht="13.2" x14ac:dyDescent="0.25">
      <c r="A2" s="33" t="s">
        <v>18</v>
      </c>
    </row>
    <row r="4" spans="1:3" ht="12" x14ac:dyDescent="0.25">
      <c r="A4" s="3" t="s">
        <v>0</v>
      </c>
      <c r="B4" s="3" t="s">
        <v>1</v>
      </c>
      <c r="C4" s="4" t="s">
        <v>2</v>
      </c>
    </row>
    <row r="5" spans="1:3" x14ac:dyDescent="0.2">
      <c r="A5" s="5">
        <v>1971</v>
      </c>
      <c r="B5" s="6">
        <v>5152</v>
      </c>
      <c r="C5" s="7">
        <f>B5/B$51</f>
        <v>1.5925269928997777E-2</v>
      </c>
    </row>
    <row r="6" spans="1:3" x14ac:dyDescent="0.2">
      <c r="A6" s="5">
        <v>1972</v>
      </c>
      <c r="B6" s="6">
        <v>7414</v>
      </c>
      <c r="C6" s="7">
        <f t="shared" ref="C6:C50" si="0">B6/B$51</f>
        <v>2.2917304202948276E-2</v>
      </c>
    </row>
    <row r="7" spans="1:3" x14ac:dyDescent="0.2">
      <c r="A7" s="5">
        <v>1973</v>
      </c>
      <c r="B7" s="6">
        <v>6914</v>
      </c>
      <c r="C7" s="7">
        <f t="shared" si="0"/>
        <v>2.1371761702075047E-2</v>
      </c>
    </row>
    <row r="8" spans="1:3" x14ac:dyDescent="0.2">
      <c r="A8" s="5">
        <v>1974</v>
      </c>
      <c r="B8" s="6">
        <v>6461</v>
      </c>
      <c r="C8" s="7">
        <f t="shared" si="0"/>
        <v>1.9971500196283899E-2</v>
      </c>
    </row>
    <row r="9" spans="1:3" x14ac:dyDescent="0.2">
      <c r="A9" s="5">
        <v>1975</v>
      </c>
      <c r="B9" s="6">
        <v>6039</v>
      </c>
      <c r="C9" s="7">
        <f t="shared" si="0"/>
        <v>1.866706232554689E-2</v>
      </c>
    </row>
    <row r="10" spans="1:3" x14ac:dyDescent="0.2">
      <c r="A10" s="5">
        <v>1976</v>
      </c>
      <c r="B10" s="6">
        <v>5950</v>
      </c>
      <c r="C10" s="7">
        <f t="shared" si="0"/>
        <v>1.8391955760391456E-2</v>
      </c>
    </row>
    <row r="11" spans="1:3" x14ac:dyDescent="0.2">
      <c r="A11" s="5">
        <v>1977</v>
      </c>
      <c r="B11" s="6">
        <v>5945</v>
      </c>
      <c r="C11" s="7">
        <f t="shared" si="0"/>
        <v>1.8376500335382722E-2</v>
      </c>
    </row>
    <row r="12" spans="1:3" x14ac:dyDescent="0.2">
      <c r="A12" s="5">
        <v>1978</v>
      </c>
      <c r="B12" s="6">
        <v>6146</v>
      </c>
      <c r="C12" s="7">
        <f t="shared" si="0"/>
        <v>1.8997808420733762E-2</v>
      </c>
    </row>
    <row r="13" spans="1:3" x14ac:dyDescent="0.2">
      <c r="A13" s="5">
        <v>1979</v>
      </c>
      <c r="B13" s="6">
        <v>6509</v>
      </c>
      <c r="C13" s="7">
        <f t="shared" si="0"/>
        <v>2.0119872276367728E-2</v>
      </c>
    </row>
    <row r="14" spans="1:3" x14ac:dyDescent="0.2">
      <c r="A14" s="5">
        <v>1980</v>
      </c>
      <c r="B14" s="6">
        <v>6524</v>
      </c>
      <c r="C14" s="7">
        <f t="shared" si="0"/>
        <v>2.0166238551393923E-2</v>
      </c>
    </row>
    <row r="15" spans="1:3" x14ac:dyDescent="0.2">
      <c r="A15" s="5">
        <v>1981</v>
      </c>
      <c r="B15" s="6">
        <v>6494</v>
      </c>
      <c r="C15" s="7">
        <f t="shared" si="0"/>
        <v>2.0073506001341532E-2</v>
      </c>
    </row>
    <row r="16" spans="1:3" x14ac:dyDescent="0.2">
      <c r="A16" s="5">
        <v>1982</v>
      </c>
      <c r="B16" s="6">
        <v>6419</v>
      </c>
      <c r="C16" s="7">
        <f t="shared" si="0"/>
        <v>1.9841674626210545E-2</v>
      </c>
    </row>
    <row r="17" spans="1:3" x14ac:dyDescent="0.2">
      <c r="A17" s="5">
        <v>1983</v>
      </c>
      <c r="B17" s="6">
        <v>6634</v>
      </c>
      <c r="C17" s="7">
        <f t="shared" si="0"/>
        <v>2.0506257901586035E-2</v>
      </c>
    </row>
    <row r="18" spans="1:3" x14ac:dyDescent="0.2">
      <c r="A18" s="5">
        <v>1984</v>
      </c>
      <c r="B18" s="6">
        <v>6761</v>
      </c>
      <c r="C18" s="7">
        <f t="shared" si="0"/>
        <v>2.0898825696807836E-2</v>
      </c>
    </row>
    <row r="19" spans="1:3" x14ac:dyDescent="0.2">
      <c r="A19" s="5">
        <v>1985</v>
      </c>
      <c r="B19" s="6">
        <v>6808</v>
      </c>
      <c r="C19" s="7">
        <f t="shared" si="0"/>
        <v>2.104410669188992E-2</v>
      </c>
    </row>
    <row r="20" spans="1:3" x14ac:dyDescent="0.2">
      <c r="A20" s="5">
        <v>1986</v>
      </c>
      <c r="B20" s="6">
        <v>6734</v>
      </c>
      <c r="C20" s="7">
        <f t="shared" si="0"/>
        <v>2.0815366401760682E-2</v>
      </c>
    </row>
    <row r="21" spans="1:3" x14ac:dyDescent="0.2">
      <c r="A21" s="5">
        <v>1987</v>
      </c>
      <c r="B21" s="6">
        <v>6818</v>
      </c>
      <c r="C21" s="7">
        <f t="shared" si="0"/>
        <v>2.1075017541907385E-2</v>
      </c>
    </row>
    <row r="22" spans="1:3" x14ac:dyDescent="0.2">
      <c r="A22" s="5">
        <v>1988</v>
      </c>
      <c r="B22" s="6">
        <v>7076</v>
      </c>
      <c r="C22" s="7">
        <f t="shared" si="0"/>
        <v>2.1872517472357973E-2</v>
      </c>
    </row>
    <row r="23" spans="1:3" x14ac:dyDescent="0.2">
      <c r="A23" s="5">
        <v>1989</v>
      </c>
      <c r="B23" s="6">
        <v>7116</v>
      </c>
      <c r="C23" s="7">
        <f t="shared" si="0"/>
        <v>2.1996160872427832E-2</v>
      </c>
    </row>
    <row r="24" spans="1:3" x14ac:dyDescent="0.2">
      <c r="A24" s="5">
        <v>1990</v>
      </c>
      <c r="B24" s="6">
        <v>7259</v>
      </c>
      <c r="C24" s="7">
        <f t="shared" si="0"/>
        <v>2.2438186027677574E-2</v>
      </c>
    </row>
    <row r="25" spans="1:3" x14ac:dyDescent="0.2">
      <c r="A25" s="5">
        <v>1991</v>
      </c>
      <c r="B25" s="6">
        <v>7348</v>
      </c>
      <c r="C25" s="7">
        <f t="shared" si="0"/>
        <v>2.2713292592833011E-2</v>
      </c>
    </row>
    <row r="26" spans="1:3" x14ac:dyDescent="0.2">
      <c r="A26" s="5">
        <v>1992</v>
      </c>
      <c r="B26" s="6">
        <v>7562</v>
      </c>
      <c r="C26" s="7">
        <f t="shared" si="0"/>
        <v>2.3374784783206752E-2</v>
      </c>
    </row>
    <row r="27" spans="1:3" x14ac:dyDescent="0.2">
      <c r="A27" s="5">
        <v>1993</v>
      </c>
      <c r="B27" s="6">
        <v>7214</v>
      </c>
      <c r="C27" s="7">
        <f t="shared" si="0"/>
        <v>2.2299087202598985E-2</v>
      </c>
    </row>
    <row r="28" spans="1:3" x14ac:dyDescent="0.2">
      <c r="A28" s="5">
        <v>1994</v>
      </c>
      <c r="B28" s="6">
        <v>7040</v>
      </c>
      <c r="C28" s="7">
        <f t="shared" si="0"/>
        <v>2.17612384122951E-2</v>
      </c>
    </row>
    <row r="29" spans="1:3" x14ac:dyDescent="0.2">
      <c r="A29" s="5">
        <v>1995</v>
      </c>
      <c r="B29" s="6">
        <v>6944</v>
      </c>
      <c r="C29" s="7">
        <f t="shared" si="0"/>
        <v>2.1464494252127438E-2</v>
      </c>
    </row>
    <row r="30" spans="1:3" x14ac:dyDescent="0.2">
      <c r="A30" s="5">
        <v>1996</v>
      </c>
      <c r="B30" s="6">
        <v>7223</v>
      </c>
      <c r="C30" s="7">
        <f t="shared" si="0"/>
        <v>2.2326906967614704E-2</v>
      </c>
    </row>
    <row r="31" spans="1:3" x14ac:dyDescent="0.2">
      <c r="A31" s="5">
        <v>1997</v>
      </c>
      <c r="B31" s="6">
        <v>6947</v>
      </c>
      <c r="C31" s="7">
        <f t="shared" si="0"/>
        <v>2.1473767507132677E-2</v>
      </c>
    </row>
    <row r="32" spans="1:3" x14ac:dyDescent="0.2">
      <c r="A32" s="5">
        <v>1998</v>
      </c>
      <c r="B32" s="6">
        <v>6792</v>
      </c>
      <c r="C32" s="7">
        <f t="shared" si="0"/>
        <v>2.0994649331861976E-2</v>
      </c>
    </row>
    <row r="33" spans="1:3" x14ac:dyDescent="0.2">
      <c r="A33" s="5">
        <v>1999</v>
      </c>
      <c r="B33" s="6">
        <v>6804</v>
      </c>
      <c r="C33" s="7">
        <f t="shared" si="0"/>
        <v>2.1031742351882935E-2</v>
      </c>
    </row>
    <row r="34" spans="1:3" x14ac:dyDescent="0.2">
      <c r="A34" s="5">
        <v>2000</v>
      </c>
      <c r="B34" s="6">
        <v>6442</v>
      </c>
      <c r="C34" s="7">
        <f t="shared" si="0"/>
        <v>1.9912769581250715E-2</v>
      </c>
    </row>
    <row r="35" spans="1:3" x14ac:dyDescent="0.2">
      <c r="A35" s="5">
        <v>2001</v>
      </c>
      <c r="B35" s="6">
        <v>6751</v>
      </c>
      <c r="C35" s="7">
        <f t="shared" si="0"/>
        <v>2.0867914846790372E-2</v>
      </c>
    </row>
    <row r="36" spans="1:3" x14ac:dyDescent="0.2">
      <c r="A36" s="5">
        <v>2002</v>
      </c>
      <c r="B36" s="6">
        <v>6679</v>
      </c>
      <c r="C36" s="7">
        <f t="shared" si="0"/>
        <v>2.0645356726664628E-2</v>
      </c>
    </row>
    <row r="37" spans="1:3" x14ac:dyDescent="0.2">
      <c r="A37" s="5">
        <v>2003</v>
      </c>
      <c r="B37" s="6">
        <v>6932</v>
      </c>
      <c r="C37" s="7">
        <f t="shared" si="0"/>
        <v>2.1427401232106482E-2</v>
      </c>
    </row>
    <row r="38" spans="1:3" x14ac:dyDescent="0.2">
      <c r="A38" s="5">
        <v>2004</v>
      </c>
      <c r="B38" s="6">
        <v>7246</v>
      </c>
      <c r="C38" s="7">
        <f t="shared" si="0"/>
        <v>2.239800192265487E-2</v>
      </c>
    </row>
    <row r="39" spans="1:3" x14ac:dyDescent="0.2">
      <c r="A39" s="5">
        <v>2005</v>
      </c>
      <c r="B39" s="6">
        <v>7189</v>
      </c>
      <c r="C39" s="7">
        <f t="shared" si="0"/>
        <v>2.2221810077555321E-2</v>
      </c>
    </row>
    <row r="40" spans="1:3" x14ac:dyDescent="0.2">
      <c r="A40" s="5">
        <v>2006</v>
      </c>
      <c r="B40" s="6">
        <v>7569</v>
      </c>
      <c r="C40" s="7">
        <f t="shared" si="0"/>
        <v>2.3396422378218977E-2</v>
      </c>
    </row>
    <row r="41" spans="1:3" x14ac:dyDescent="0.2">
      <c r="A41" s="5">
        <v>2007</v>
      </c>
      <c r="B41" s="6">
        <v>7927</v>
      </c>
      <c r="C41" s="7">
        <f t="shared" si="0"/>
        <v>2.4503030808844212E-2</v>
      </c>
    </row>
    <row r="42" spans="1:3" x14ac:dyDescent="0.2">
      <c r="A42" s="5">
        <v>2008</v>
      </c>
      <c r="B42" s="6">
        <v>7984</v>
      </c>
      <c r="C42" s="7">
        <f t="shared" si="0"/>
        <v>2.4679222653943761E-2</v>
      </c>
    </row>
    <row r="43" spans="1:3" x14ac:dyDescent="0.2">
      <c r="A43" s="5">
        <v>2009</v>
      </c>
      <c r="B43" s="6">
        <v>7857</v>
      </c>
      <c r="C43" s="7">
        <f t="shared" si="0"/>
        <v>2.4286654858721959E-2</v>
      </c>
    </row>
    <row r="44" spans="1:3" x14ac:dyDescent="0.2">
      <c r="A44" s="5">
        <v>2010</v>
      </c>
      <c r="B44" s="6">
        <v>8231</v>
      </c>
      <c r="C44" s="7">
        <f t="shared" si="0"/>
        <v>2.5442720649375136E-2</v>
      </c>
    </row>
    <row r="45" spans="1:3" x14ac:dyDescent="0.2">
      <c r="A45" s="5">
        <v>2011</v>
      </c>
      <c r="B45" s="6">
        <v>8118</v>
      </c>
      <c r="C45" s="7">
        <f t="shared" si="0"/>
        <v>2.5093428044177787E-2</v>
      </c>
    </row>
    <row r="46" spans="1:3" x14ac:dyDescent="0.2">
      <c r="A46" s="5">
        <v>2012</v>
      </c>
      <c r="B46" s="6">
        <v>8229</v>
      </c>
      <c r="C46" s="7">
        <f t="shared" si="0"/>
        <v>2.5436538479371645E-2</v>
      </c>
    </row>
    <row r="47" spans="1:3" x14ac:dyDescent="0.2">
      <c r="A47" s="5">
        <v>2013</v>
      </c>
      <c r="B47" s="8">
        <v>7783</v>
      </c>
      <c r="C47" s="7">
        <f t="shared" si="0"/>
        <v>2.4057914568592721E-2</v>
      </c>
    </row>
    <row r="48" spans="1:3" s="10" customFormat="1" x14ac:dyDescent="0.2">
      <c r="A48" s="9">
        <v>2014</v>
      </c>
      <c r="B48" s="5">
        <v>7788</v>
      </c>
      <c r="C48" s="7">
        <f t="shared" si="0"/>
        <v>2.4073369993601455E-2</v>
      </c>
    </row>
    <row r="49" spans="1:3" s="10" customFormat="1" x14ac:dyDescent="0.2">
      <c r="A49" s="9">
        <v>2015</v>
      </c>
      <c r="B49" s="5">
        <v>7761</v>
      </c>
      <c r="C49" s="7">
        <f t="shared" si="0"/>
        <v>2.3989910698554301E-2</v>
      </c>
    </row>
    <row r="50" spans="1:3" s="10" customFormat="1" x14ac:dyDescent="0.2">
      <c r="A50" s="9">
        <v>2016</v>
      </c>
      <c r="B50" s="5">
        <v>7978</v>
      </c>
      <c r="C50" s="7">
        <f t="shared" si="0"/>
        <v>2.4660676143933281E-2</v>
      </c>
    </row>
    <row r="51" spans="1:3" ht="12" x14ac:dyDescent="0.2">
      <c r="A51" s="12" t="s">
        <v>3</v>
      </c>
      <c r="B51" s="13">
        <f>SUM(B5:B50)</f>
        <v>323511</v>
      </c>
      <c r="C51" s="14">
        <f>B51/B51</f>
        <v>1</v>
      </c>
    </row>
    <row r="52" spans="1:3" ht="26.25" customHeight="1" x14ac:dyDescent="0.2">
      <c r="A52" s="43" t="s">
        <v>12</v>
      </c>
      <c r="B52" s="43"/>
      <c r="C52" s="43"/>
    </row>
    <row r="53" spans="1:3" x14ac:dyDescent="0.2">
      <c r="A53" s="1"/>
    </row>
    <row r="54" spans="1:3" x14ac:dyDescent="0.2">
      <c r="A54" s="1"/>
    </row>
  </sheetData>
  <mergeCells count="1">
    <mergeCell ref="A52:C5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workbookViewId="0">
      <selection activeCell="D1" sqref="D1"/>
    </sheetView>
  </sheetViews>
  <sheetFormatPr defaultColWidth="8.6640625" defaultRowHeight="11.4" x14ac:dyDescent="0.2"/>
  <cols>
    <col min="1" max="1" width="17.109375" style="2" customWidth="1"/>
    <col min="2" max="2" width="10" style="15" customWidth="1"/>
    <col min="3" max="3" width="10" style="2" customWidth="1"/>
    <col min="4" max="16384" width="8.6640625" style="2"/>
  </cols>
  <sheetData>
    <row r="1" spans="1:5" ht="13.2" x14ac:dyDescent="0.25">
      <c r="A1" s="33" t="s">
        <v>19</v>
      </c>
    </row>
    <row r="2" spans="1:5" ht="12" x14ac:dyDescent="0.25">
      <c r="A2" s="41" t="s">
        <v>20</v>
      </c>
    </row>
    <row r="3" spans="1:5" ht="12" x14ac:dyDescent="0.25">
      <c r="A3" s="41" t="s">
        <v>21</v>
      </c>
    </row>
    <row r="5" spans="1:5" ht="12" x14ac:dyDescent="0.25">
      <c r="A5" s="4" t="s">
        <v>0</v>
      </c>
      <c r="B5" s="3" t="s">
        <v>4</v>
      </c>
      <c r="C5" s="4" t="s">
        <v>5</v>
      </c>
    </row>
    <row r="6" spans="1:5" x14ac:dyDescent="0.2">
      <c r="A6" s="5">
        <v>1971</v>
      </c>
      <c r="B6" s="5">
        <v>48</v>
      </c>
      <c r="C6" s="7">
        <f>B6/B$52</f>
        <v>2.6016260162601626E-2</v>
      </c>
    </row>
    <row r="7" spans="1:5" x14ac:dyDescent="0.2">
      <c r="A7" s="5">
        <v>1972</v>
      </c>
      <c r="B7" s="5">
        <v>66</v>
      </c>
      <c r="C7" s="7">
        <f t="shared" ref="C7:C52" si="0">B7/B$52</f>
        <v>3.5772357723577237E-2</v>
      </c>
    </row>
    <row r="8" spans="1:5" x14ac:dyDescent="0.2">
      <c r="A8" s="5">
        <v>1973</v>
      </c>
      <c r="B8" s="5">
        <v>71</v>
      </c>
      <c r="C8" s="7">
        <f t="shared" si="0"/>
        <v>3.8482384823848241E-2</v>
      </c>
      <c r="E8" s="2" t="s">
        <v>22</v>
      </c>
    </row>
    <row r="9" spans="1:5" x14ac:dyDescent="0.2">
      <c r="A9" s="5">
        <v>1974</v>
      </c>
      <c r="B9" s="5">
        <v>61</v>
      </c>
      <c r="C9" s="7">
        <f t="shared" si="0"/>
        <v>3.3062330623306234E-2</v>
      </c>
    </row>
    <row r="10" spans="1:5" x14ac:dyDescent="0.2">
      <c r="A10" s="5">
        <v>1975</v>
      </c>
      <c r="B10" s="5">
        <v>58</v>
      </c>
      <c r="C10" s="7">
        <f t="shared" si="0"/>
        <v>3.1436314363143633E-2</v>
      </c>
    </row>
    <row r="11" spans="1:5" x14ac:dyDescent="0.2">
      <c r="A11" s="5">
        <v>1976</v>
      </c>
      <c r="B11" s="5">
        <v>46</v>
      </c>
      <c r="C11" s="7">
        <f t="shared" si="0"/>
        <v>2.4932249322493227E-2</v>
      </c>
    </row>
    <row r="12" spans="1:5" x14ac:dyDescent="0.2">
      <c r="A12" s="5">
        <v>1977</v>
      </c>
      <c r="B12" s="5">
        <v>59</v>
      </c>
      <c r="C12" s="7">
        <f t="shared" si="0"/>
        <v>3.1978319783197831E-2</v>
      </c>
    </row>
    <row r="13" spans="1:5" x14ac:dyDescent="0.2">
      <c r="A13" s="5">
        <v>1978</v>
      </c>
      <c r="B13" s="5">
        <v>66</v>
      </c>
      <c r="C13" s="7">
        <f t="shared" si="0"/>
        <v>3.5772357723577237E-2</v>
      </c>
    </row>
    <row r="14" spans="1:5" x14ac:dyDescent="0.2">
      <c r="A14" s="5">
        <v>1979</v>
      </c>
      <c r="B14" s="5">
        <v>42</v>
      </c>
      <c r="C14" s="7">
        <f t="shared" si="0"/>
        <v>2.2764227642276424E-2</v>
      </c>
    </row>
    <row r="15" spans="1:5" x14ac:dyDescent="0.2">
      <c r="A15" s="5">
        <v>1980</v>
      </c>
      <c r="B15" s="5">
        <v>44</v>
      </c>
      <c r="C15" s="7">
        <f t="shared" si="0"/>
        <v>2.3848238482384824E-2</v>
      </c>
    </row>
    <row r="16" spans="1:5" x14ac:dyDescent="0.2">
      <c r="A16" s="5">
        <v>1981</v>
      </c>
      <c r="B16" s="5">
        <v>51</v>
      </c>
      <c r="C16" s="7">
        <f t="shared" si="0"/>
        <v>2.7642276422764227E-2</v>
      </c>
    </row>
    <row r="17" spans="1:3" x14ac:dyDescent="0.2">
      <c r="A17" s="5">
        <v>1982</v>
      </c>
      <c r="B17" s="5">
        <v>39</v>
      </c>
      <c r="C17" s="7">
        <f t="shared" si="0"/>
        <v>2.113821138211382E-2</v>
      </c>
    </row>
    <row r="18" spans="1:3" x14ac:dyDescent="0.2">
      <c r="A18" s="5">
        <v>1983</v>
      </c>
      <c r="B18" s="5">
        <v>42</v>
      </c>
      <c r="C18" s="7">
        <f t="shared" si="0"/>
        <v>2.2764227642276424E-2</v>
      </c>
    </row>
    <row r="19" spans="1:3" x14ac:dyDescent="0.2">
      <c r="A19" s="5">
        <v>1984</v>
      </c>
      <c r="B19" s="5">
        <v>36</v>
      </c>
      <c r="C19" s="7">
        <f t="shared" si="0"/>
        <v>1.9512195121951219E-2</v>
      </c>
    </row>
    <row r="20" spans="1:3" x14ac:dyDescent="0.2">
      <c r="A20" s="5">
        <v>1985</v>
      </c>
      <c r="B20" s="5">
        <v>32</v>
      </c>
      <c r="C20" s="7">
        <f t="shared" si="0"/>
        <v>1.7344173441734417E-2</v>
      </c>
    </row>
    <row r="21" spans="1:3" x14ac:dyDescent="0.2">
      <c r="A21" s="5">
        <v>1986</v>
      </c>
      <c r="B21" s="5">
        <v>42</v>
      </c>
      <c r="C21" s="7">
        <f t="shared" si="0"/>
        <v>2.2764227642276424E-2</v>
      </c>
    </row>
    <row r="22" spans="1:3" x14ac:dyDescent="0.2">
      <c r="A22" s="5">
        <v>1987</v>
      </c>
      <c r="B22" s="5">
        <v>34</v>
      </c>
      <c r="C22" s="7">
        <f t="shared" si="0"/>
        <v>1.842818428184282E-2</v>
      </c>
    </row>
    <row r="23" spans="1:3" x14ac:dyDescent="0.2">
      <c r="A23" s="5">
        <v>1988</v>
      </c>
      <c r="B23" s="5">
        <v>27</v>
      </c>
      <c r="C23" s="7">
        <f t="shared" si="0"/>
        <v>1.4634146341463415E-2</v>
      </c>
    </row>
    <row r="24" spans="1:3" x14ac:dyDescent="0.2">
      <c r="A24" s="5">
        <v>1989</v>
      </c>
      <c r="B24" s="5">
        <v>27</v>
      </c>
      <c r="C24" s="7">
        <f t="shared" si="0"/>
        <v>1.4634146341463415E-2</v>
      </c>
    </row>
    <row r="25" spans="1:3" x14ac:dyDescent="0.2">
      <c r="A25" s="5">
        <v>1990</v>
      </c>
      <c r="B25" s="5">
        <v>30</v>
      </c>
      <c r="C25" s="7">
        <f t="shared" si="0"/>
        <v>1.6260162601626018E-2</v>
      </c>
    </row>
    <row r="26" spans="1:3" x14ac:dyDescent="0.2">
      <c r="A26" s="5">
        <v>1991</v>
      </c>
      <c r="B26" s="5">
        <v>31</v>
      </c>
      <c r="C26" s="7">
        <f t="shared" si="0"/>
        <v>1.6802168021680216E-2</v>
      </c>
    </row>
    <row r="27" spans="1:3" x14ac:dyDescent="0.2">
      <c r="A27" s="5">
        <v>1992</v>
      </c>
      <c r="B27" s="5">
        <v>35</v>
      </c>
      <c r="C27" s="7">
        <f t="shared" si="0"/>
        <v>1.8970189701897018E-2</v>
      </c>
    </row>
    <row r="28" spans="1:3" x14ac:dyDescent="0.2">
      <c r="A28" s="5">
        <v>1993</v>
      </c>
      <c r="B28" s="5">
        <v>46</v>
      </c>
      <c r="C28" s="7">
        <f t="shared" si="0"/>
        <v>2.4932249322493227E-2</v>
      </c>
    </row>
    <row r="29" spans="1:3" x14ac:dyDescent="0.2">
      <c r="A29" s="5">
        <v>1994</v>
      </c>
      <c r="B29" s="5">
        <v>34</v>
      </c>
      <c r="C29" s="7">
        <f t="shared" si="0"/>
        <v>1.842818428184282E-2</v>
      </c>
    </row>
    <row r="30" spans="1:3" x14ac:dyDescent="0.2">
      <c r="A30" s="5">
        <v>1995</v>
      </c>
      <c r="B30" s="5">
        <v>33</v>
      </c>
      <c r="C30" s="7">
        <f t="shared" si="0"/>
        <v>1.7886178861788619E-2</v>
      </c>
    </row>
    <row r="31" spans="1:3" x14ac:dyDescent="0.2">
      <c r="A31" s="5">
        <v>1996</v>
      </c>
      <c r="B31" s="5">
        <v>43</v>
      </c>
      <c r="C31" s="7">
        <f t="shared" si="0"/>
        <v>2.3306233062330622E-2</v>
      </c>
    </row>
    <row r="32" spans="1:3" x14ac:dyDescent="0.2">
      <c r="A32" s="5">
        <v>1997</v>
      </c>
      <c r="B32" s="5">
        <v>37</v>
      </c>
      <c r="C32" s="7">
        <f t="shared" si="0"/>
        <v>2.0054200542005421E-2</v>
      </c>
    </row>
    <row r="33" spans="1:3" x14ac:dyDescent="0.2">
      <c r="A33" s="5">
        <v>1998</v>
      </c>
      <c r="B33" s="5">
        <v>31</v>
      </c>
      <c r="C33" s="7">
        <f t="shared" si="0"/>
        <v>1.6802168021680216E-2</v>
      </c>
    </row>
    <row r="34" spans="1:3" x14ac:dyDescent="0.2">
      <c r="A34" s="5">
        <v>1999</v>
      </c>
      <c r="B34" s="5">
        <v>38</v>
      </c>
      <c r="C34" s="7">
        <f t="shared" si="0"/>
        <v>2.0596205962059622E-2</v>
      </c>
    </row>
    <row r="35" spans="1:3" x14ac:dyDescent="0.2">
      <c r="A35" s="5">
        <v>2000</v>
      </c>
      <c r="B35" s="5">
        <v>34</v>
      </c>
      <c r="C35" s="7">
        <f t="shared" si="0"/>
        <v>1.842818428184282E-2</v>
      </c>
    </row>
    <row r="36" spans="1:3" x14ac:dyDescent="0.2">
      <c r="A36" s="5">
        <v>2001</v>
      </c>
      <c r="B36" s="5">
        <v>27</v>
      </c>
      <c r="C36" s="7">
        <f t="shared" si="0"/>
        <v>1.4634146341463415E-2</v>
      </c>
    </row>
    <row r="37" spans="1:3" x14ac:dyDescent="0.2">
      <c r="A37" s="5">
        <v>2002</v>
      </c>
      <c r="B37" s="5">
        <v>44</v>
      </c>
      <c r="C37" s="7">
        <f t="shared" si="0"/>
        <v>2.3848238482384824E-2</v>
      </c>
    </row>
    <row r="38" spans="1:3" x14ac:dyDescent="0.2">
      <c r="A38" s="5">
        <v>2003</v>
      </c>
      <c r="B38" s="5">
        <v>42</v>
      </c>
      <c r="C38" s="7">
        <f t="shared" si="0"/>
        <v>2.2764227642276424E-2</v>
      </c>
    </row>
    <row r="39" spans="1:3" x14ac:dyDescent="0.2">
      <c r="A39" s="5">
        <v>2004</v>
      </c>
      <c r="B39" s="5">
        <v>26</v>
      </c>
      <c r="C39" s="7">
        <f t="shared" si="0"/>
        <v>1.4092140921409214E-2</v>
      </c>
    </row>
    <row r="40" spans="1:3" x14ac:dyDescent="0.2">
      <c r="A40" s="5">
        <v>2005</v>
      </c>
      <c r="B40" s="5">
        <v>28</v>
      </c>
      <c r="C40" s="7">
        <f t="shared" si="0"/>
        <v>1.5176151761517615E-2</v>
      </c>
    </row>
    <row r="41" spans="1:3" x14ac:dyDescent="0.2">
      <c r="A41" s="5">
        <v>2006</v>
      </c>
      <c r="B41" s="5">
        <v>43</v>
      </c>
      <c r="C41" s="7">
        <f t="shared" si="0"/>
        <v>2.3306233062330622E-2</v>
      </c>
    </row>
    <row r="42" spans="1:3" x14ac:dyDescent="0.2">
      <c r="A42" s="5">
        <v>2007</v>
      </c>
      <c r="B42" s="5">
        <v>47</v>
      </c>
      <c r="C42" s="7">
        <f t="shared" si="0"/>
        <v>2.5474254742547425E-2</v>
      </c>
    </row>
    <row r="43" spans="1:3" x14ac:dyDescent="0.2">
      <c r="A43" s="5">
        <v>2008</v>
      </c>
      <c r="B43" s="5">
        <v>27</v>
      </c>
      <c r="C43" s="7">
        <f t="shared" si="0"/>
        <v>1.4634146341463415E-2</v>
      </c>
    </row>
    <row r="44" spans="1:3" x14ac:dyDescent="0.2">
      <c r="A44" s="5">
        <v>2009</v>
      </c>
      <c r="B44" s="5">
        <v>47</v>
      </c>
      <c r="C44" s="7">
        <f t="shared" si="0"/>
        <v>2.5474254742547425E-2</v>
      </c>
    </row>
    <row r="45" spans="1:3" x14ac:dyDescent="0.2">
      <c r="A45" s="5">
        <v>2010</v>
      </c>
      <c r="B45" s="5">
        <v>38</v>
      </c>
      <c r="C45" s="7">
        <f t="shared" si="0"/>
        <v>2.0596205962059622E-2</v>
      </c>
    </row>
    <row r="46" spans="1:3" x14ac:dyDescent="0.2">
      <c r="A46" s="5">
        <v>2011</v>
      </c>
      <c r="B46" s="5">
        <v>45</v>
      </c>
      <c r="C46" s="7">
        <f t="shared" si="0"/>
        <v>2.4390243902439025E-2</v>
      </c>
    </row>
    <row r="47" spans="1:3" x14ac:dyDescent="0.2">
      <c r="A47" s="5">
        <v>2012</v>
      </c>
      <c r="B47" s="5">
        <v>32</v>
      </c>
      <c r="C47" s="7">
        <f t="shared" si="0"/>
        <v>1.7344173441734417E-2</v>
      </c>
    </row>
    <row r="48" spans="1:3" x14ac:dyDescent="0.2">
      <c r="A48" s="5">
        <v>2013</v>
      </c>
      <c r="B48" s="5">
        <v>28</v>
      </c>
      <c r="C48" s="7">
        <f t="shared" si="0"/>
        <v>1.5176151761517615E-2</v>
      </c>
    </row>
    <row r="49" spans="1:3" x14ac:dyDescent="0.2">
      <c r="A49" s="5">
        <v>2014</v>
      </c>
      <c r="B49" s="5">
        <v>34</v>
      </c>
      <c r="C49" s="7">
        <f t="shared" si="0"/>
        <v>1.842818428184282E-2</v>
      </c>
    </row>
    <row r="50" spans="1:3" x14ac:dyDescent="0.2">
      <c r="A50" s="5">
        <v>2015</v>
      </c>
      <c r="B50" s="5">
        <v>22</v>
      </c>
      <c r="C50" s="7">
        <f t="shared" si="0"/>
        <v>1.1924119241192412E-2</v>
      </c>
    </row>
    <row r="51" spans="1:3" x14ac:dyDescent="0.2">
      <c r="A51" s="5">
        <v>2016</v>
      </c>
      <c r="B51" s="5">
        <v>32</v>
      </c>
      <c r="C51" s="7">
        <f t="shared" si="0"/>
        <v>1.7344173441734417E-2</v>
      </c>
    </row>
    <row r="52" spans="1:3" ht="12" x14ac:dyDescent="0.25">
      <c r="A52" s="3" t="s">
        <v>3</v>
      </c>
      <c r="B52" s="3">
        <f>SUM(B6:B51)</f>
        <v>1845</v>
      </c>
      <c r="C52" s="16">
        <f t="shared" si="0"/>
        <v>1</v>
      </c>
    </row>
    <row r="53" spans="1:3" ht="24.75" customHeight="1" x14ac:dyDescent="0.2">
      <c r="A53" s="43" t="s">
        <v>12</v>
      </c>
      <c r="B53" s="43"/>
      <c r="C53" s="43"/>
    </row>
  </sheetData>
  <mergeCells count="1">
    <mergeCell ref="A53:C5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8"/>
  <sheetViews>
    <sheetView workbookViewId="0">
      <selection activeCell="D1" sqref="D1"/>
    </sheetView>
  </sheetViews>
  <sheetFormatPr defaultColWidth="9.109375" defaultRowHeight="13.2" x14ac:dyDescent="0.25"/>
  <cols>
    <col min="1" max="3" width="14.44140625" style="27" customWidth="1"/>
    <col min="4" max="16384" width="9.109375" style="27"/>
  </cols>
  <sheetData>
    <row r="1" spans="1:3" x14ac:dyDescent="0.25">
      <c r="A1" s="33" t="s">
        <v>13</v>
      </c>
    </row>
    <row r="2" spans="1:3" x14ac:dyDescent="0.25">
      <c r="A2" s="33"/>
    </row>
    <row r="3" spans="1:3" x14ac:dyDescent="0.25">
      <c r="A3" s="36" t="s">
        <v>0</v>
      </c>
      <c r="B3" s="34" t="s">
        <v>4</v>
      </c>
      <c r="C3" s="36" t="s">
        <v>5</v>
      </c>
    </row>
    <row r="4" spans="1:3" x14ac:dyDescent="0.25">
      <c r="A4" s="35">
        <v>1971</v>
      </c>
      <c r="B4" s="35">
        <v>67</v>
      </c>
      <c r="C4" s="30">
        <f>B4/B$47</f>
        <v>2.7708850289495452E-2</v>
      </c>
    </row>
    <row r="5" spans="1:3" x14ac:dyDescent="0.25">
      <c r="A5" s="35">
        <v>1972</v>
      </c>
      <c r="B5" s="35">
        <v>94</v>
      </c>
      <c r="C5" s="30">
        <f t="shared" ref="C5:C47" si="0">B5/B$47</f>
        <v>3.8875103391232423E-2</v>
      </c>
    </row>
    <row r="6" spans="1:3" x14ac:dyDescent="0.25">
      <c r="A6" s="35">
        <v>1973</v>
      </c>
      <c r="B6" s="35">
        <v>63</v>
      </c>
      <c r="C6" s="30">
        <f t="shared" si="0"/>
        <v>2.6054590570719603E-2</v>
      </c>
    </row>
    <row r="7" spans="1:3" x14ac:dyDescent="0.25">
      <c r="A7" s="35">
        <v>1974</v>
      </c>
      <c r="B7" s="35">
        <v>83</v>
      </c>
      <c r="C7" s="30">
        <f t="shared" si="0"/>
        <v>3.432588916459884E-2</v>
      </c>
    </row>
    <row r="8" spans="1:3" x14ac:dyDescent="0.25">
      <c r="A8" s="35">
        <v>1975</v>
      </c>
      <c r="B8" s="35">
        <v>99</v>
      </c>
      <c r="C8" s="30">
        <f t="shared" si="0"/>
        <v>4.0942928039702231E-2</v>
      </c>
    </row>
    <row r="9" spans="1:3" x14ac:dyDescent="0.25">
      <c r="A9" s="35">
        <v>1976</v>
      </c>
      <c r="B9" s="35">
        <v>77</v>
      </c>
      <c r="C9" s="30">
        <f t="shared" si="0"/>
        <v>3.1844499586435072E-2</v>
      </c>
    </row>
    <row r="10" spans="1:3" x14ac:dyDescent="0.25">
      <c r="A10" s="35">
        <v>1977</v>
      </c>
      <c r="B10" s="35">
        <v>69</v>
      </c>
      <c r="C10" s="30">
        <f t="shared" si="0"/>
        <v>2.8535980148883373E-2</v>
      </c>
    </row>
    <row r="11" spans="1:3" x14ac:dyDescent="0.25">
      <c r="A11" s="35">
        <v>1978</v>
      </c>
      <c r="B11" s="35">
        <v>65</v>
      </c>
      <c r="C11" s="30">
        <f t="shared" si="0"/>
        <v>2.6881720430107527E-2</v>
      </c>
    </row>
    <row r="12" spans="1:3" x14ac:dyDescent="0.25">
      <c r="A12" s="35">
        <v>1979</v>
      </c>
      <c r="B12" s="35">
        <v>74</v>
      </c>
      <c r="C12" s="30">
        <f t="shared" si="0"/>
        <v>3.0603804797353185E-2</v>
      </c>
    </row>
    <row r="13" spans="1:3" x14ac:dyDescent="0.25">
      <c r="A13" s="35">
        <v>1980</v>
      </c>
      <c r="B13" s="35">
        <v>66</v>
      </c>
      <c r="C13" s="30">
        <f t="shared" si="0"/>
        <v>2.729528535980149E-2</v>
      </c>
    </row>
    <row r="14" spans="1:3" x14ac:dyDescent="0.25">
      <c r="A14" s="35">
        <v>1981</v>
      </c>
      <c r="B14" s="35">
        <v>56</v>
      </c>
      <c r="C14" s="30">
        <f t="shared" si="0"/>
        <v>2.3159636062861869E-2</v>
      </c>
    </row>
    <row r="15" spans="1:3" x14ac:dyDescent="0.25">
      <c r="A15" s="35">
        <v>1982</v>
      </c>
      <c r="B15" s="35">
        <v>75</v>
      </c>
      <c r="C15" s="30">
        <f t="shared" si="0"/>
        <v>3.1017369727047148E-2</v>
      </c>
    </row>
    <row r="16" spans="1:3" x14ac:dyDescent="0.25">
      <c r="A16" s="35">
        <v>1983</v>
      </c>
      <c r="B16" s="35">
        <v>66</v>
      </c>
      <c r="C16" s="30">
        <f t="shared" si="0"/>
        <v>2.729528535980149E-2</v>
      </c>
    </row>
    <row r="17" spans="1:3" x14ac:dyDescent="0.25">
      <c r="A17" s="35">
        <v>1984</v>
      </c>
      <c r="B17" s="35">
        <v>53</v>
      </c>
      <c r="C17" s="30">
        <f t="shared" si="0"/>
        <v>2.1918941273779982E-2</v>
      </c>
    </row>
    <row r="18" spans="1:3" x14ac:dyDescent="0.25">
      <c r="A18" s="35">
        <v>1985</v>
      </c>
      <c r="B18" s="35">
        <v>62</v>
      </c>
      <c r="C18" s="30">
        <f t="shared" si="0"/>
        <v>2.564102564102564E-2</v>
      </c>
    </row>
    <row r="19" spans="1:3" x14ac:dyDescent="0.25">
      <c r="A19" s="35">
        <v>1986</v>
      </c>
      <c r="B19" s="35">
        <v>64</v>
      </c>
      <c r="C19" s="30">
        <f t="shared" si="0"/>
        <v>2.6468155500413565E-2</v>
      </c>
    </row>
    <row r="20" spans="1:3" x14ac:dyDescent="0.25">
      <c r="A20" s="35">
        <v>1987</v>
      </c>
      <c r="B20" s="35">
        <v>60</v>
      </c>
      <c r="C20" s="30">
        <f t="shared" si="0"/>
        <v>2.4813895781637719E-2</v>
      </c>
    </row>
    <row r="21" spans="1:3" x14ac:dyDescent="0.25">
      <c r="A21" s="35">
        <v>1988</v>
      </c>
      <c r="B21" s="35">
        <v>60</v>
      </c>
      <c r="C21" s="30">
        <f t="shared" si="0"/>
        <v>2.4813895781637719E-2</v>
      </c>
    </row>
    <row r="22" spans="1:3" x14ac:dyDescent="0.25">
      <c r="A22" s="35">
        <v>1989</v>
      </c>
      <c r="B22" s="35">
        <v>51</v>
      </c>
      <c r="C22" s="30">
        <f t="shared" si="0"/>
        <v>2.1091811414392061E-2</v>
      </c>
    </row>
    <row r="23" spans="1:3" x14ac:dyDescent="0.25">
      <c r="A23" s="35">
        <v>1990</v>
      </c>
      <c r="B23" s="35">
        <v>59</v>
      </c>
      <c r="C23" s="30">
        <f t="shared" si="0"/>
        <v>2.4400330851943756E-2</v>
      </c>
    </row>
    <row r="24" spans="1:3" x14ac:dyDescent="0.25">
      <c r="A24" s="35">
        <v>1991</v>
      </c>
      <c r="B24" s="35">
        <v>60</v>
      </c>
      <c r="C24" s="30">
        <f t="shared" si="0"/>
        <v>2.4813895781637719E-2</v>
      </c>
    </row>
    <row r="25" spans="1:3" x14ac:dyDescent="0.25">
      <c r="A25" s="35">
        <v>1992</v>
      </c>
      <c r="B25" s="35">
        <v>50</v>
      </c>
      <c r="C25" s="30">
        <f t="shared" si="0"/>
        <v>2.0678246484698098E-2</v>
      </c>
    </row>
    <row r="26" spans="1:3" x14ac:dyDescent="0.25">
      <c r="A26" s="35">
        <v>1993</v>
      </c>
      <c r="B26" s="35">
        <v>45</v>
      </c>
      <c r="C26" s="30">
        <f t="shared" si="0"/>
        <v>1.8610421836228287E-2</v>
      </c>
    </row>
    <row r="27" spans="1:3" x14ac:dyDescent="0.25">
      <c r="A27" s="35">
        <v>1994</v>
      </c>
      <c r="B27" s="35">
        <v>50</v>
      </c>
      <c r="C27" s="30">
        <f t="shared" si="0"/>
        <v>2.0678246484698098E-2</v>
      </c>
    </row>
    <row r="28" spans="1:3" x14ac:dyDescent="0.25">
      <c r="A28" s="35">
        <v>1995</v>
      </c>
      <c r="B28" s="35">
        <v>52</v>
      </c>
      <c r="C28" s="30">
        <f t="shared" si="0"/>
        <v>2.1505376344086023E-2</v>
      </c>
    </row>
    <row r="29" spans="1:3" x14ac:dyDescent="0.25">
      <c r="A29" s="35">
        <v>1996</v>
      </c>
      <c r="B29" s="35">
        <v>43</v>
      </c>
      <c r="C29" s="30">
        <f t="shared" si="0"/>
        <v>1.7783291976840365E-2</v>
      </c>
    </row>
    <row r="30" spans="1:3" x14ac:dyDescent="0.25">
      <c r="A30" s="35">
        <v>1997</v>
      </c>
      <c r="B30" s="35">
        <v>58</v>
      </c>
      <c r="C30" s="30">
        <f t="shared" si="0"/>
        <v>2.3986765922249794E-2</v>
      </c>
    </row>
    <row r="31" spans="1:3" x14ac:dyDescent="0.25">
      <c r="A31" s="35">
        <v>1998</v>
      </c>
      <c r="B31" s="35">
        <v>51</v>
      </c>
      <c r="C31" s="30">
        <f t="shared" si="0"/>
        <v>2.1091811414392061E-2</v>
      </c>
    </row>
    <row r="32" spans="1:3" x14ac:dyDescent="0.25">
      <c r="A32" s="35">
        <v>1999</v>
      </c>
      <c r="B32" s="35">
        <v>33</v>
      </c>
      <c r="C32" s="30">
        <f t="shared" si="0"/>
        <v>1.3647642679900745E-2</v>
      </c>
    </row>
    <row r="33" spans="1:3" x14ac:dyDescent="0.25">
      <c r="A33" s="35">
        <v>2000</v>
      </c>
      <c r="B33" s="35">
        <v>57</v>
      </c>
      <c r="C33" s="30">
        <f t="shared" si="0"/>
        <v>2.3573200992555832E-2</v>
      </c>
    </row>
    <row r="34" spans="1:3" x14ac:dyDescent="0.25">
      <c r="A34" s="35">
        <v>2001</v>
      </c>
      <c r="B34" s="35">
        <v>48</v>
      </c>
      <c r="C34" s="30">
        <f t="shared" si="0"/>
        <v>1.9851116625310174E-2</v>
      </c>
    </row>
    <row r="35" spans="1:3" x14ac:dyDescent="0.25">
      <c r="A35" s="35">
        <v>2002</v>
      </c>
      <c r="B35" s="35">
        <v>45</v>
      </c>
      <c r="C35" s="30">
        <f t="shared" si="0"/>
        <v>1.8610421836228287E-2</v>
      </c>
    </row>
    <row r="36" spans="1:3" x14ac:dyDescent="0.25">
      <c r="A36" s="35">
        <v>2003</v>
      </c>
      <c r="B36" s="35">
        <v>44</v>
      </c>
      <c r="C36" s="30">
        <f t="shared" si="0"/>
        <v>1.8196856906534328E-2</v>
      </c>
    </row>
    <row r="37" spans="1:3" x14ac:dyDescent="0.25">
      <c r="A37" s="35">
        <v>2004</v>
      </c>
      <c r="B37" s="35">
        <v>40</v>
      </c>
      <c r="C37" s="30">
        <f t="shared" si="0"/>
        <v>1.6542597187758478E-2</v>
      </c>
    </row>
    <row r="38" spans="1:3" x14ac:dyDescent="0.25">
      <c r="A38" s="35">
        <v>2005</v>
      </c>
      <c r="B38" s="35">
        <v>45</v>
      </c>
      <c r="C38" s="30">
        <f t="shared" si="0"/>
        <v>1.8610421836228287E-2</v>
      </c>
    </row>
    <row r="39" spans="1:3" x14ac:dyDescent="0.25">
      <c r="A39" s="35">
        <v>2006</v>
      </c>
      <c r="B39" s="35">
        <v>48</v>
      </c>
      <c r="C39" s="30">
        <f t="shared" si="0"/>
        <v>1.9851116625310174E-2</v>
      </c>
    </row>
    <row r="40" spans="1:3" x14ac:dyDescent="0.25">
      <c r="A40" s="35">
        <v>2007</v>
      </c>
      <c r="B40" s="35">
        <v>54</v>
      </c>
      <c r="C40" s="30">
        <f t="shared" si="0"/>
        <v>2.2332506203473945E-2</v>
      </c>
    </row>
    <row r="41" spans="1:3" x14ac:dyDescent="0.25">
      <c r="A41" s="35">
        <v>2008</v>
      </c>
      <c r="B41" s="35">
        <v>38</v>
      </c>
      <c r="C41" s="30">
        <f t="shared" si="0"/>
        <v>1.5715467328370553E-2</v>
      </c>
    </row>
    <row r="42" spans="1:3" x14ac:dyDescent="0.25">
      <c r="A42" s="35">
        <v>2009</v>
      </c>
      <c r="B42" s="35">
        <v>37</v>
      </c>
      <c r="C42" s="30">
        <f t="shared" si="0"/>
        <v>1.5301902398676593E-2</v>
      </c>
    </row>
    <row r="43" spans="1:3" x14ac:dyDescent="0.25">
      <c r="A43" s="35">
        <v>2010</v>
      </c>
      <c r="B43" s="35">
        <v>43</v>
      </c>
      <c r="C43" s="30">
        <f t="shared" si="0"/>
        <v>1.7783291976840365E-2</v>
      </c>
    </row>
    <row r="44" spans="1:3" x14ac:dyDescent="0.25">
      <c r="A44" s="35">
        <v>2011</v>
      </c>
      <c r="B44" s="35">
        <v>40</v>
      </c>
      <c r="C44" s="30">
        <f t="shared" si="0"/>
        <v>1.6542597187758478E-2</v>
      </c>
    </row>
    <row r="45" spans="1:3" x14ac:dyDescent="0.25">
      <c r="A45" s="35">
        <v>2012</v>
      </c>
      <c r="B45" s="35">
        <v>39</v>
      </c>
      <c r="C45" s="30">
        <f t="shared" si="0"/>
        <v>1.6129032258064516E-2</v>
      </c>
    </row>
    <row r="46" spans="1:3" x14ac:dyDescent="0.25">
      <c r="A46" s="35">
        <v>2013</v>
      </c>
      <c r="B46" s="35">
        <v>35</v>
      </c>
      <c r="C46" s="30">
        <f t="shared" si="0"/>
        <v>1.4474772539288668E-2</v>
      </c>
    </row>
    <row r="47" spans="1:3" x14ac:dyDescent="0.25">
      <c r="A47" s="34" t="s">
        <v>3</v>
      </c>
      <c r="B47" s="34">
        <f>SUM(B4:B46)</f>
        <v>2418</v>
      </c>
      <c r="C47" s="32">
        <f t="shared" si="0"/>
        <v>1</v>
      </c>
    </row>
    <row r="48" spans="1:3" ht="24" customHeight="1" x14ac:dyDescent="0.25">
      <c r="A48" s="43" t="s">
        <v>12</v>
      </c>
      <c r="B48" s="43"/>
      <c r="C48" s="43"/>
    </row>
  </sheetData>
  <mergeCells count="1">
    <mergeCell ref="A48:C4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0"/>
  <sheetViews>
    <sheetView zoomScaleNormal="100" workbookViewId="0">
      <selection activeCell="H1" sqref="H1"/>
    </sheetView>
  </sheetViews>
  <sheetFormatPr defaultColWidth="9.109375" defaultRowHeight="11.4" x14ac:dyDescent="0.2"/>
  <cols>
    <col min="1" max="1" width="14.88671875" style="2" customWidth="1"/>
    <col min="2" max="2" width="10.33203125" style="2" customWidth="1"/>
    <col min="3" max="3" width="9.109375" style="2"/>
    <col min="4" max="4" width="10.33203125" style="2" customWidth="1"/>
    <col min="5" max="16384" width="9.109375" style="2"/>
  </cols>
  <sheetData>
    <row r="1" spans="1:7" ht="13.2" x14ac:dyDescent="0.25">
      <c r="A1" s="42" t="s">
        <v>14</v>
      </c>
    </row>
    <row r="2" spans="1:7" x14ac:dyDescent="0.2">
      <c r="A2" s="17"/>
    </row>
    <row r="3" spans="1:7" ht="14.4" customHeight="1" x14ac:dyDescent="0.25">
      <c r="A3" s="44" t="s">
        <v>6</v>
      </c>
      <c r="B3" s="46" t="s">
        <v>7</v>
      </c>
      <c r="C3" s="47"/>
      <c r="D3" s="46" t="s">
        <v>8</v>
      </c>
      <c r="E3" s="47"/>
      <c r="F3" s="46" t="s">
        <v>3</v>
      </c>
      <c r="G3" s="47"/>
    </row>
    <row r="4" spans="1:7" ht="12" x14ac:dyDescent="0.25">
      <c r="A4" s="45"/>
      <c r="B4" s="3" t="s">
        <v>4</v>
      </c>
      <c r="C4" s="3" t="s">
        <v>5</v>
      </c>
      <c r="D4" s="3" t="s">
        <v>4</v>
      </c>
      <c r="E4" s="3" t="s">
        <v>5</v>
      </c>
      <c r="F4" s="3" t="s">
        <v>4</v>
      </c>
      <c r="G4" s="3" t="s">
        <v>5</v>
      </c>
    </row>
    <row r="5" spans="1:7" x14ac:dyDescent="0.2">
      <c r="A5" s="5">
        <v>1971</v>
      </c>
      <c r="B5" s="6">
        <v>3016</v>
      </c>
      <c r="C5" s="7">
        <f>B5/B$51</f>
        <v>1.7750364894769059E-2</v>
      </c>
      <c r="D5" s="6">
        <v>2885</v>
      </c>
      <c r="E5" s="7">
        <f>D5/D$51</f>
        <v>1.770101543086787E-2</v>
      </c>
      <c r="F5" s="6">
        <f>B5+D5</f>
        <v>5901</v>
      </c>
      <c r="G5" s="7">
        <f>F5/F$51</f>
        <v>1.7726203600513073E-2</v>
      </c>
    </row>
    <row r="6" spans="1:7" x14ac:dyDescent="0.2">
      <c r="A6" s="5">
        <v>1972</v>
      </c>
      <c r="B6" s="6">
        <v>4142</v>
      </c>
      <c r="C6" s="7">
        <f t="shared" ref="C6:C51" si="0">B6/B$51</f>
        <v>2.4377324732802862E-2</v>
      </c>
      <c r="D6" s="6">
        <v>3972</v>
      </c>
      <c r="E6" s="7">
        <f t="shared" ref="E6:E51" si="1">D6/D$51</f>
        <v>2.4370340828910635E-2</v>
      </c>
      <c r="F6" s="6">
        <f t="shared" ref="F6:F50" si="2">B6+D6</f>
        <v>8114</v>
      </c>
      <c r="G6" s="7">
        <f t="shared" ref="G6:G51" si="3">F6/F$51</f>
        <v>2.437390544222387E-2</v>
      </c>
    </row>
    <row r="7" spans="1:7" x14ac:dyDescent="0.2">
      <c r="A7" s="5">
        <v>1973</v>
      </c>
      <c r="B7" s="6">
        <v>4155</v>
      </c>
      <c r="C7" s="7">
        <f t="shared" si="0"/>
        <v>2.44538349263148E-2</v>
      </c>
      <c r="D7" s="6">
        <v>3828</v>
      </c>
      <c r="E7" s="7">
        <f t="shared" si="1"/>
        <v>2.3486823940853451E-2</v>
      </c>
      <c r="F7" s="6">
        <f t="shared" si="2"/>
        <v>7983</v>
      </c>
      <c r="G7" s="7">
        <f t="shared" si="3"/>
        <v>2.3980390330943204E-2</v>
      </c>
    </row>
    <row r="8" spans="1:7" x14ac:dyDescent="0.2">
      <c r="A8" s="5">
        <v>1974</v>
      </c>
      <c r="B8" s="6">
        <v>3953</v>
      </c>
      <c r="C8" s="7">
        <f t="shared" si="0"/>
        <v>2.3264984227129339E-2</v>
      </c>
      <c r="D8" s="6">
        <v>3770</v>
      </c>
      <c r="E8" s="7">
        <f t="shared" si="1"/>
        <v>2.3130962972052641E-2</v>
      </c>
      <c r="F8" s="6">
        <f t="shared" si="2"/>
        <v>7723</v>
      </c>
      <c r="G8" s="7">
        <f t="shared" si="3"/>
        <v>2.3199367972676233E-2</v>
      </c>
    </row>
    <row r="9" spans="1:7" x14ac:dyDescent="0.2">
      <c r="A9" s="5">
        <v>1975</v>
      </c>
      <c r="B9" s="6">
        <v>3375</v>
      </c>
      <c r="C9" s="7">
        <f t="shared" si="0"/>
        <v>1.9863223315598665E-2</v>
      </c>
      <c r="D9" s="6">
        <v>3286</v>
      </c>
      <c r="E9" s="7">
        <f t="shared" si="1"/>
        <v>2.0161364542749333E-2</v>
      </c>
      <c r="F9" s="6">
        <f t="shared" si="2"/>
        <v>6661</v>
      </c>
      <c r="G9" s="7">
        <f t="shared" si="3"/>
        <v>2.0009192032370372E-2</v>
      </c>
    </row>
    <row r="10" spans="1:7" x14ac:dyDescent="0.2">
      <c r="A10" s="5">
        <v>1976</v>
      </c>
      <c r="B10" s="6">
        <v>2923</v>
      </c>
      <c r="C10" s="7">
        <f t="shared" si="0"/>
        <v>1.7203022741183672E-2</v>
      </c>
      <c r="D10" s="6">
        <v>2691</v>
      </c>
      <c r="E10" s="7">
        <f t="shared" si="1"/>
        <v>1.6510721845568611E-2</v>
      </c>
      <c r="F10" s="6">
        <f t="shared" si="2"/>
        <v>5614</v>
      </c>
      <c r="G10" s="7">
        <f t="shared" si="3"/>
        <v>1.6864075074272223E-2</v>
      </c>
    </row>
    <row r="11" spans="1:7" x14ac:dyDescent="0.2">
      <c r="A11" s="5">
        <v>1977</v>
      </c>
      <c r="B11" s="6">
        <v>3079</v>
      </c>
      <c r="C11" s="7">
        <f t="shared" si="0"/>
        <v>1.8121145063326898E-2</v>
      </c>
      <c r="D11" s="6">
        <v>2977</v>
      </c>
      <c r="E11" s="7">
        <f t="shared" si="1"/>
        <v>1.8265484553793294E-2</v>
      </c>
      <c r="F11" s="6">
        <f t="shared" si="2"/>
        <v>6056</v>
      </c>
      <c r="G11" s="7">
        <f t="shared" si="3"/>
        <v>1.8191813083326073E-2</v>
      </c>
    </row>
    <row r="12" spans="1:7" x14ac:dyDescent="0.2">
      <c r="A12" s="5">
        <v>1978</v>
      </c>
      <c r="B12" s="6">
        <v>3594</v>
      </c>
      <c r="C12" s="7">
        <f t="shared" si="0"/>
        <v>2.1152125806299733E-2</v>
      </c>
      <c r="D12" s="6">
        <v>3501</v>
      </c>
      <c r="E12" s="7">
        <f t="shared" si="1"/>
        <v>2.1480504340890265E-2</v>
      </c>
      <c r="F12" s="6">
        <f t="shared" si="2"/>
        <v>7095</v>
      </c>
      <c r="G12" s="7">
        <f t="shared" si="3"/>
        <v>2.131289858424678E-2</v>
      </c>
    </row>
    <row r="13" spans="1:7" x14ac:dyDescent="0.2">
      <c r="A13" s="5">
        <v>1979</v>
      </c>
      <c r="B13" s="6">
        <v>4024</v>
      </c>
      <c r="C13" s="7">
        <f t="shared" si="0"/>
        <v>2.3682847591694523E-2</v>
      </c>
      <c r="D13" s="6">
        <v>3745</v>
      </c>
      <c r="E13" s="7">
        <f t="shared" si="1"/>
        <v>2.2977574623431606E-2</v>
      </c>
      <c r="F13" s="6">
        <f t="shared" si="2"/>
        <v>7769</v>
      </c>
      <c r="G13" s="7">
        <f t="shared" si="3"/>
        <v>2.3337548851446545E-2</v>
      </c>
    </row>
    <row r="14" spans="1:7" x14ac:dyDescent="0.2">
      <c r="A14" s="5">
        <v>1980</v>
      </c>
      <c r="B14" s="6">
        <f>3960</f>
        <v>3960</v>
      </c>
      <c r="C14" s="7">
        <f t="shared" si="0"/>
        <v>2.3306182023635765E-2</v>
      </c>
      <c r="D14" s="6">
        <v>3683</v>
      </c>
      <c r="E14" s="7">
        <f t="shared" si="1"/>
        <v>2.2597171518851426E-2</v>
      </c>
      <c r="F14" s="6">
        <f t="shared" si="2"/>
        <v>7643</v>
      </c>
      <c r="G14" s="7">
        <f t="shared" si="3"/>
        <v>2.2959053400901781E-2</v>
      </c>
    </row>
    <row r="15" spans="1:7" x14ac:dyDescent="0.2">
      <c r="A15" s="5">
        <v>1981</v>
      </c>
      <c r="B15" s="6">
        <f>682+2591</f>
        <v>3273</v>
      </c>
      <c r="C15" s="7">
        <f t="shared" si="0"/>
        <v>1.9262912566505013E-2</v>
      </c>
      <c r="D15" s="6">
        <f>646+2392</f>
        <v>3038</v>
      </c>
      <c r="E15" s="7">
        <f t="shared" si="1"/>
        <v>1.863975212442863E-2</v>
      </c>
      <c r="F15" s="6">
        <f t="shared" si="2"/>
        <v>6311</v>
      </c>
      <c r="G15" s="7">
        <f t="shared" si="3"/>
        <v>1.8957815780857142E-2</v>
      </c>
    </row>
    <row r="16" spans="1:7" x14ac:dyDescent="0.2">
      <c r="A16" s="5">
        <v>1982</v>
      </c>
      <c r="B16" s="6">
        <v>3207</v>
      </c>
      <c r="C16" s="7">
        <f t="shared" si="0"/>
        <v>1.8874476199444417E-2</v>
      </c>
      <c r="D16" s="6">
        <v>3099</v>
      </c>
      <c r="E16" s="7">
        <f t="shared" si="1"/>
        <v>1.9014019695063961E-2</v>
      </c>
      <c r="F16" s="6">
        <f t="shared" si="2"/>
        <v>6306</v>
      </c>
      <c r="G16" s="7">
        <f t="shared" si="3"/>
        <v>1.8942796120121237E-2</v>
      </c>
    </row>
    <row r="17" spans="1:7" x14ac:dyDescent="0.2">
      <c r="A17" s="5">
        <v>1983</v>
      </c>
      <c r="B17" s="6">
        <v>3517</v>
      </c>
      <c r="C17" s="7">
        <f t="shared" si="0"/>
        <v>2.0698950044729037E-2</v>
      </c>
      <c r="D17" s="6">
        <v>3149</v>
      </c>
      <c r="E17" s="7">
        <f t="shared" si="1"/>
        <v>1.932079639230604E-2</v>
      </c>
      <c r="F17" s="6">
        <f t="shared" si="2"/>
        <v>6666</v>
      </c>
      <c r="G17" s="7">
        <f t="shared" si="3"/>
        <v>2.0024211693106277E-2</v>
      </c>
    </row>
    <row r="18" spans="1:7" x14ac:dyDescent="0.2">
      <c r="A18" s="5">
        <v>1984</v>
      </c>
      <c r="B18" s="6">
        <v>3732</v>
      </c>
      <c r="C18" s="7">
        <f t="shared" si="0"/>
        <v>2.1964310937426432E-2</v>
      </c>
      <c r="D18" s="6">
        <v>3769</v>
      </c>
      <c r="E18" s="7">
        <f t="shared" si="1"/>
        <v>2.3124827438107801E-2</v>
      </c>
      <c r="F18" s="6">
        <f t="shared" si="2"/>
        <v>7501</v>
      </c>
      <c r="G18" s="7">
        <f t="shared" si="3"/>
        <v>2.2532495036002128E-2</v>
      </c>
    </row>
    <row r="19" spans="1:7" x14ac:dyDescent="0.2">
      <c r="A19" s="5">
        <v>1985</v>
      </c>
      <c r="B19" s="6">
        <v>4045</v>
      </c>
      <c r="C19" s="7">
        <f t="shared" si="0"/>
        <v>2.3806440981213806E-2</v>
      </c>
      <c r="D19" s="6">
        <v>3733</v>
      </c>
      <c r="E19" s="7">
        <f t="shared" si="1"/>
        <v>2.2903948216093505E-2</v>
      </c>
      <c r="F19" s="6">
        <f t="shared" si="2"/>
        <v>7778</v>
      </c>
      <c r="G19" s="7">
        <f t="shared" si="3"/>
        <v>2.3364584240771171E-2</v>
      </c>
    </row>
    <row r="20" spans="1:7" x14ac:dyDescent="0.2">
      <c r="A20" s="5">
        <v>1986</v>
      </c>
      <c r="B20" s="6">
        <v>3789</v>
      </c>
      <c r="C20" s="7">
        <f t="shared" si="0"/>
        <v>2.2299778708978764E-2</v>
      </c>
      <c r="D20" s="6">
        <v>3529</v>
      </c>
      <c r="E20" s="7">
        <f t="shared" si="1"/>
        <v>2.1652299291345829E-2</v>
      </c>
      <c r="F20" s="6">
        <f t="shared" si="2"/>
        <v>7318</v>
      </c>
      <c r="G20" s="7">
        <f t="shared" si="3"/>
        <v>2.1982775453068065E-2</v>
      </c>
    </row>
    <row r="21" spans="1:7" x14ac:dyDescent="0.2">
      <c r="A21" s="5">
        <v>1987</v>
      </c>
      <c r="B21" s="6">
        <v>3422</v>
      </c>
      <c r="C21" s="7">
        <f t="shared" si="0"/>
        <v>2.0139837092141816E-2</v>
      </c>
      <c r="D21" s="6">
        <v>3387</v>
      </c>
      <c r="E21" s="7">
        <f t="shared" si="1"/>
        <v>2.078105347117833E-2</v>
      </c>
      <c r="F21" s="6">
        <f t="shared" si="2"/>
        <v>6809</v>
      </c>
      <c r="G21" s="7">
        <f t="shared" si="3"/>
        <v>2.045377399015311E-2</v>
      </c>
    </row>
    <row r="22" spans="1:7" x14ac:dyDescent="0.2">
      <c r="A22" s="5">
        <v>1988</v>
      </c>
      <c r="B22" s="6">
        <v>3782</v>
      </c>
      <c r="C22" s="7">
        <f t="shared" si="0"/>
        <v>2.2258580912472337E-2</v>
      </c>
      <c r="D22" s="6">
        <v>3582</v>
      </c>
      <c r="E22" s="7">
        <f t="shared" si="1"/>
        <v>2.1977482590422433E-2</v>
      </c>
      <c r="F22" s="6">
        <f t="shared" si="2"/>
        <v>7364</v>
      </c>
      <c r="G22" s="7">
        <f t="shared" si="3"/>
        <v>2.2120956331838377E-2</v>
      </c>
    </row>
    <row r="23" spans="1:7" x14ac:dyDescent="0.2">
      <c r="A23" s="5">
        <v>1989</v>
      </c>
      <c r="B23" s="6">
        <v>4034</v>
      </c>
      <c r="C23" s="7">
        <f t="shared" si="0"/>
        <v>2.3741701586703707E-2</v>
      </c>
      <c r="D23" s="6">
        <v>3923</v>
      </c>
      <c r="E23" s="7">
        <f t="shared" si="1"/>
        <v>2.4069699665613401E-2</v>
      </c>
      <c r="F23" s="6">
        <f t="shared" si="2"/>
        <v>7957</v>
      </c>
      <c r="G23" s="7">
        <f t="shared" si="3"/>
        <v>2.3902288095116509E-2</v>
      </c>
    </row>
    <row r="24" spans="1:7" x14ac:dyDescent="0.2">
      <c r="A24" s="5">
        <v>1990</v>
      </c>
      <c r="B24" s="6">
        <v>4176</v>
      </c>
      <c r="C24" s="7">
        <f t="shared" si="0"/>
        <v>2.4577428315834079E-2</v>
      </c>
      <c r="D24" s="6">
        <v>4094</v>
      </c>
      <c r="E24" s="7">
        <f t="shared" si="1"/>
        <v>2.5118875970181306E-2</v>
      </c>
      <c r="F24" s="6">
        <f t="shared" si="2"/>
        <v>8270</v>
      </c>
      <c r="G24" s="7">
        <f t="shared" si="3"/>
        <v>2.4842518857184054E-2</v>
      </c>
    </row>
    <row r="25" spans="1:7" x14ac:dyDescent="0.2">
      <c r="A25" s="5">
        <v>1991</v>
      </c>
      <c r="B25" s="6">
        <v>4164</v>
      </c>
      <c r="C25" s="7">
        <f t="shared" si="0"/>
        <v>2.4506803521823061E-2</v>
      </c>
      <c r="D25" s="6">
        <f>1022+3049</f>
        <v>4071</v>
      </c>
      <c r="E25" s="7">
        <f t="shared" si="1"/>
        <v>2.4977758689449948E-2</v>
      </c>
      <c r="F25" s="6">
        <f t="shared" si="2"/>
        <v>8235</v>
      </c>
      <c r="G25" s="7">
        <f t="shared" si="3"/>
        <v>2.4737381232032733E-2</v>
      </c>
    </row>
    <row r="26" spans="1:7" x14ac:dyDescent="0.2">
      <c r="A26" s="5">
        <v>1992</v>
      </c>
      <c r="B26" s="18">
        <v>3659</v>
      </c>
      <c r="C26" s="7">
        <f t="shared" si="0"/>
        <v>2.153467677385941E-2</v>
      </c>
      <c r="D26" s="18">
        <v>3475</v>
      </c>
      <c r="E26" s="7">
        <f t="shared" si="1"/>
        <v>2.1320980458324385E-2</v>
      </c>
      <c r="F26" s="6">
        <f t="shared" si="2"/>
        <v>7134</v>
      </c>
      <c r="G26" s="7">
        <f t="shared" si="3"/>
        <v>2.1430051937986826E-2</v>
      </c>
    </row>
    <row r="27" spans="1:7" x14ac:dyDescent="0.2">
      <c r="A27" s="5">
        <v>1993</v>
      </c>
      <c r="B27" s="18">
        <v>3588</v>
      </c>
      <c r="C27" s="7">
        <f t="shared" si="0"/>
        <v>2.1116813409294222E-2</v>
      </c>
      <c r="D27" s="18">
        <v>3353</v>
      </c>
      <c r="E27" s="7">
        <f t="shared" si="1"/>
        <v>2.0572445317053718E-2</v>
      </c>
      <c r="F27" s="6">
        <f t="shared" si="2"/>
        <v>6941</v>
      </c>
      <c r="G27" s="7">
        <f t="shared" si="3"/>
        <v>2.0850293033580956E-2</v>
      </c>
    </row>
    <row r="28" spans="1:7" x14ac:dyDescent="0.2">
      <c r="A28" s="5">
        <v>1994</v>
      </c>
      <c r="B28" s="18">
        <v>3464</v>
      </c>
      <c r="C28" s="7">
        <f t="shared" si="0"/>
        <v>2.0387023871180375E-2</v>
      </c>
      <c r="D28" s="18">
        <v>3439</v>
      </c>
      <c r="E28" s="7">
        <f t="shared" si="1"/>
        <v>2.1100101236310089E-2</v>
      </c>
      <c r="F28" s="6">
        <f t="shared" si="2"/>
        <v>6903</v>
      </c>
      <c r="G28" s="7">
        <f t="shared" si="3"/>
        <v>2.0736143611988091E-2</v>
      </c>
    </row>
    <row r="29" spans="1:7" x14ac:dyDescent="0.2">
      <c r="A29" s="5">
        <v>1995</v>
      </c>
      <c r="B29" s="18">
        <v>3834</v>
      </c>
      <c r="C29" s="7">
        <f t="shared" si="0"/>
        <v>2.256462168652008E-2</v>
      </c>
      <c r="D29" s="18">
        <v>3793</v>
      </c>
      <c r="E29" s="7">
        <f t="shared" si="1"/>
        <v>2.3272080252783999E-2</v>
      </c>
      <c r="F29" s="6">
        <f t="shared" si="2"/>
        <v>7627</v>
      </c>
      <c r="G29" s="7">
        <f t="shared" si="3"/>
        <v>2.2910990486546889E-2</v>
      </c>
    </row>
    <row r="30" spans="1:7" x14ac:dyDescent="0.2">
      <c r="A30" s="5">
        <v>1996</v>
      </c>
      <c r="B30" s="18">
        <v>3828</v>
      </c>
      <c r="C30" s="7">
        <f t="shared" si="0"/>
        <v>2.2529309289514573E-2</v>
      </c>
      <c r="D30" s="18">
        <v>3653</v>
      </c>
      <c r="E30" s="7">
        <f t="shared" si="1"/>
        <v>2.2413105500506181E-2</v>
      </c>
      <c r="F30" s="6">
        <f t="shared" si="2"/>
        <v>7481</v>
      </c>
      <c r="G30" s="7">
        <f t="shared" si="3"/>
        <v>2.2472416393058515E-2</v>
      </c>
    </row>
    <row r="31" spans="1:7" x14ac:dyDescent="0.2">
      <c r="A31" s="5">
        <v>1997</v>
      </c>
      <c r="B31" s="18">
        <v>3585</v>
      </c>
      <c r="C31" s="7">
        <f t="shared" si="0"/>
        <v>2.1099157210791468E-2</v>
      </c>
      <c r="D31" s="18">
        <v>3369</v>
      </c>
      <c r="E31" s="7">
        <f t="shared" si="1"/>
        <v>2.0670613860171182E-2</v>
      </c>
      <c r="F31" s="6">
        <f t="shared" si="2"/>
        <v>6954</v>
      </c>
      <c r="G31" s="7">
        <f t="shared" si="3"/>
        <v>2.0889344151494307E-2</v>
      </c>
    </row>
    <row r="32" spans="1:7" x14ac:dyDescent="0.2">
      <c r="A32" s="5">
        <v>1998</v>
      </c>
      <c r="B32" s="18">
        <v>3232</v>
      </c>
      <c r="C32" s="7">
        <f t="shared" si="0"/>
        <v>1.9021611186967373E-2</v>
      </c>
      <c r="D32" s="18">
        <v>3103</v>
      </c>
      <c r="E32" s="7">
        <f t="shared" si="1"/>
        <v>1.9038561830843331E-2</v>
      </c>
      <c r="F32" s="6">
        <f t="shared" si="2"/>
        <v>6335</v>
      </c>
      <c r="G32" s="7">
        <f t="shared" si="3"/>
        <v>1.9029910152389477E-2</v>
      </c>
    </row>
    <row r="33" spans="1:7" x14ac:dyDescent="0.2">
      <c r="A33" s="5">
        <v>1999</v>
      </c>
      <c r="B33" s="18">
        <v>3217</v>
      </c>
      <c r="C33" s="7">
        <f t="shared" si="0"/>
        <v>1.8933330194453601E-2</v>
      </c>
      <c r="D33" s="18">
        <v>3079</v>
      </c>
      <c r="E33" s="7">
        <f t="shared" si="1"/>
        <v>1.8891309016167132E-2</v>
      </c>
      <c r="F33" s="6">
        <f t="shared" si="2"/>
        <v>6296</v>
      </c>
      <c r="G33" s="7">
        <f t="shared" si="3"/>
        <v>1.8912756798649431E-2</v>
      </c>
    </row>
    <row r="34" spans="1:7" x14ac:dyDescent="0.2">
      <c r="A34" s="5">
        <v>2000</v>
      </c>
      <c r="B34" s="18">
        <v>3533</v>
      </c>
      <c r="C34" s="7">
        <f t="shared" si="0"/>
        <v>2.0793116436743725E-2</v>
      </c>
      <c r="D34" s="18">
        <v>3443</v>
      </c>
      <c r="E34" s="7">
        <f t="shared" si="1"/>
        <v>2.1124643372089455E-2</v>
      </c>
      <c r="F34" s="6">
        <f t="shared" si="2"/>
        <v>6976</v>
      </c>
      <c r="G34" s="7">
        <f t="shared" si="3"/>
        <v>2.0955430658732281E-2</v>
      </c>
    </row>
    <row r="35" spans="1:7" x14ac:dyDescent="0.2">
      <c r="A35" s="5">
        <v>2001</v>
      </c>
      <c r="B35" s="18">
        <f>878+2713</f>
        <v>3591</v>
      </c>
      <c r="C35" s="7">
        <f t="shared" si="0"/>
        <v>2.1134469607796979E-2</v>
      </c>
      <c r="D35" s="18">
        <f>841+2528</f>
        <v>3369</v>
      </c>
      <c r="E35" s="7">
        <f t="shared" si="1"/>
        <v>2.0670613860171182E-2</v>
      </c>
      <c r="F35" s="6">
        <f t="shared" si="2"/>
        <v>6960</v>
      </c>
      <c r="G35" s="7">
        <f t="shared" si="3"/>
        <v>2.0907367744377389E-2</v>
      </c>
    </row>
    <row r="36" spans="1:7" x14ac:dyDescent="0.2">
      <c r="A36" s="5">
        <v>2002</v>
      </c>
      <c r="B36" s="18">
        <v>3641</v>
      </c>
      <c r="C36" s="7">
        <f t="shared" si="0"/>
        <v>2.1428739582842884E-2</v>
      </c>
      <c r="D36" s="18">
        <v>3576</v>
      </c>
      <c r="E36" s="7">
        <f t="shared" si="1"/>
        <v>2.1940669386753382E-2</v>
      </c>
      <c r="F36" s="6">
        <f t="shared" si="2"/>
        <v>7217</v>
      </c>
      <c r="G36" s="7">
        <f t="shared" si="3"/>
        <v>2.1679378306202819E-2</v>
      </c>
    </row>
    <row r="37" spans="1:7" x14ac:dyDescent="0.2">
      <c r="A37" s="5">
        <v>2003</v>
      </c>
      <c r="B37" s="18">
        <v>3442</v>
      </c>
      <c r="C37" s="7">
        <f t="shared" si="0"/>
        <v>2.0257545082160176E-2</v>
      </c>
      <c r="D37" s="18">
        <v>3345</v>
      </c>
      <c r="E37" s="7">
        <f t="shared" si="1"/>
        <v>2.0523361045494983E-2</v>
      </c>
      <c r="F37" s="6">
        <f t="shared" si="2"/>
        <v>6787</v>
      </c>
      <c r="G37" s="7">
        <f t="shared" si="3"/>
        <v>2.0387687482915137E-2</v>
      </c>
    </row>
    <row r="38" spans="1:7" x14ac:dyDescent="0.2">
      <c r="A38" s="5">
        <v>2004</v>
      </c>
      <c r="B38" s="18">
        <v>3214</v>
      </c>
      <c r="C38" s="7">
        <f t="shared" si="0"/>
        <v>1.8915673995950844E-2</v>
      </c>
      <c r="D38" s="18">
        <v>3106</v>
      </c>
      <c r="E38" s="7">
        <f t="shared" si="1"/>
        <v>1.9056968432677852E-2</v>
      </c>
      <c r="F38" s="6">
        <f t="shared" si="2"/>
        <v>6320</v>
      </c>
      <c r="G38" s="7">
        <f t="shared" si="3"/>
        <v>1.8984851170181768E-2</v>
      </c>
    </row>
    <row r="39" spans="1:7" x14ac:dyDescent="0.2">
      <c r="A39" s="5">
        <v>2005</v>
      </c>
      <c r="B39" s="18">
        <v>3546</v>
      </c>
      <c r="C39" s="7">
        <f t="shared" si="0"/>
        <v>2.0869626630255662E-2</v>
      </c>
      <c r="D39" s="18">
        <v>3485</v>
      </c>
      <c r="E39" s="7">
        <f t="shared" si="1"/>
        <v>2.1382335797772802E-2</v>
      </c>
      <c r="F39" s="6">
        <f t="shared" si="2"/>
        <v>7031</v>
      </c>
      <c r="G39" s="7">
        <f t="shared" si="3"/>
        <v>2.1120646926827216E-2</v>
      </c>
    </row>
    <row r="40" spans="1:7" x14ac:dyDescent="0.2">
      <c r="A40" s="5">
        <v>2006</v>
      </c>
      <c r="B40" s="18">
        <v>3982</v>
      </c>
      <c r="C40" s="7">
        <f t="shared" si="0"/>
        <v>2.3435660812655964E-2</v>
      </c>
      <c r="D40" s="18">
        <v>3708</v>
      </c>
      <c r="E40" s="7">
        <f t="shared" si="1"/>
        <v>2.2750559867472465E-2</v>
      </c>
      <c r="F40" s="6">
        <f t="shared" si="2"/>
        <v>7690</v>
      </c>
      <c r="G40" s="7">
        <f t="shared" si="3"/>
        <v>2.3100238211819273E-2</v>
      </c>
    </row>
    <row r="41" spans="1:7" x14ac:dyDescent="0.2">
      <c r="A41" s="5">
        <v>2007</v>
      </c>
      <c r="B41" s="18">
        <v>4039</v>
      </c>
      <c r="C41" s="7">
        <f t="shared" si="0"/>
        <v>2.3771128584208295E-2</v>
      </c>
      <c r="D41" s="18">
        <v>4023</v>
      </c>
      <c r="E41" s="7">
        <f t="shared" si="1"/>
        <v>2.4683253060097554E-2</v>
      </c>
      <c r="F41" s="6">
        <f t="shared" si="2"/>
        <v>8062</v>
      </c>
      <c r="G41" s="7">
        <f t="shared" si="3"/>
        <v>2.4217700970570476E-2</v>
      </c>
    </row>
    <row r="42" spans="1:7" x14ac:dyDescent="0.2">
      <c r="A42" s="5">
        <v>2008</v>
      </c>
      <c r="B42" s="18">
        <v>4013</v>
      </c>
      <c r="C42" s="7">
        <f t="shared" si="0"/>
        <v>2.3618108197184424E-2</v>
      </c>
      <c r="D42" s="18">
        <v>3877</v>
      </c>
      <c r="E42" s="7">
        <f t="shared" si="1"/>
        <v>2.3787465104150689E-2</v>
      </c>
      <c r="F42" s="6">
        <f t="shared" si="2"/>
        <v>7890</v>
      </c>
      <c r="G42" s="7">
        <f t="shared" si="3"/>
        <v>2.3701024641255404E-2</v>
      </c>
    </row>
    <row r="43" spans="1:7" x14ac:dyDescent="0.2">
      <c r="A43" s="5">
        <v>2009</v>
      </c>
      <c r="B43" s="18">
        <v>3652</v>
      </c>
      <c r="C43" s="7">
        <f t="shared" si="0"/>
        <v>2.1493478977352983E-2</v>
      </c>
      <c r="D43" s="18">
        <v>3376</v>
      </c>
      <c r="E43" s="7">
        <f t="shared" si="1"/>
        <v>2.0713562597785073E-2</v>
      </c>
      <c r="F43" s="6">
        <f t="shared" si="2"/>
        <v>7028</v>
      </c>
      <c r="G43" s="7">
        <f t="shared" si="3"/>
        <v>2.1111635130385675E-2</v>
      </c>
    </row>
    <row r="44" spans="1:7" x14ac:dyDescent="0.2">
      <c r="A44" s="5">
        <v>2010</v>
      </c>
      <c r="B44" s="18">
        <v>3730</v>
      </c>
      <c r="C44" s="7">
        <f t="shared" si="0"/>
        <v>2.1952540138424598E-2</v>
      </c>
      <c r="D44" s="18">
        <v>3752</v>
      </c>
      <c r="E44" s="7">
        <f t="shared" si="1"/>
        <v>2.3020523361045497E-2</v>
      </c>
      <c r="F44" s="6">
        <f t="shared" si="2"/>
        <v>7482</v>
      </c>
      <c r="G44" s="7">
        <f t="shared" si="3"/>
        <v>2.2475420325205695E-2</v>
      </c>
    </row>
    <row r="45" spans="1:7" x14ac:dyDescent="0.2">
      <c r="A45" s="5">
        <v>2011</v>
      </c>
      <c r="B45" s="18">
        <f>1048+2976</f>
        <v>4024</v>
      </c>
      <c r="C45" s="7">
        <f t="shared" si="0"/>
        <v>2.3682847591694523E-2</v>
      </c>
      <c r="D45" s="18">
        <f>1050+2836</f>
        <v>3886</v>
      </c>
      <c r="E45" s="7">
        <f t="shared" si="1"/>
        <v>2.3842684909654261E-2</v>
      </c>
      <c r="F45" s="6">
        <f t="shared" si="2"/>
        <v>7910</v>
      </c>
      <c r="G45" s="7">
        <f t="shared" si="3"/>
        <v>2.3761103284199017E-2</v>
      </c>
    </row>
    <row r="46" spans="1:7" x14ac:dyDescent="0.2">
      <c r="A46" s="5">
        <v>2012</v>
      </c>
      <c r="B46" s="6">
        <v>4281</v>
      </c>
      <c r="C46" s="7">
        <f t="shared" si="0"/>
        <v>2.5195395263430481E-2</v>
      </c>
      <c r="D46" s="6">
        <v>4183</v>
      </c>
      <c r="E46" s="7">
        <f t="shared" si="1"/>
        <v>2.5664938491272202E-2</v>
      </c>
      <c r="F46" s="6">
        <f t="shared" si="2"/>
        <v>8464</v>
      </c>
      <c r="G46" s="7">
        <f t="shared" si="3"/>
        <v>2.5425281693737103E-2</v>
      </c>
    </row>
    <row r="47" spans="1:7" x14ac:dyDescent="0.2">
      <c r="A47" s="5">
        <v>2013</v>
      </c>
      <c r="B47" s="6">
        <v>4085</v>
      </c>
      <c r="C47" s="7">
        <f t="shared" si="0"/>
        <v>2.4041856961250531E-2</v>
      </c>
      <c r="D47" s="6">
        <v>4004</v>
      </c>
      <c r="E47" s="7">
        <f t="shared" si="1"/>
        <v>2.4566677915145566E-2</v>
      </c>
      <c r="F47" s="6">
        <f t="shared" si="2"/>
        <v>8089</v>
      </c>
      <c r="G47" s="7">
        <f t="shared" si="3"/>
        <v>2.4298807138544355E-2</v>
      </c>
    </row>
    <row r="48" spans="1:7" x14ac:dyDescent="0.2">
      <c r="A48" s="5">
        <v>2014</v>
      </c>
      <c r="B48" s="6">
        <v>3971</v>
      </c>
      <c r="C48" s="7">
        <f t="shared" si="0"/>
        <v>2.3370921418145865E-2</v>
      </c>
      <c r="D48" s="6">
        <v>3672</v>
      </c>
      <c r="E48" s="7">
        <f t="shared" si="1"/>
        <v>2.2529680645458169E-2</v>
      </c>
      <c r="F48" s="6">
        <f t="shared" si="2"/>
        <v>7643</v>
      </c>
      <c r="G48" s="7">
        <f t="shared" si="3"/>
        <v>2.2959053400901781E-2</v>
      </c>
    </row>
    <row r="49" spans="1:7" x14ac:dyDescent="0.2">
      <c r="A49" s="5">
        <v>2015</v>
      </c>
      <c r="B49" s="6">
        <v>3639</v>
      </c>
      <c r="C49" s="7">
        <f t="shared" si="0"/>
        <v>2.1416968783841046E-2</v>
      </c>
      <c r="D49" s="6">
        <v>3482</v>
      </c>
      <c r="E49" s="7">
        <f t="shared" si="1"/>
        <v>2.1363929195938276E-2</v>
      </c>
      <c r="F49" s="6">
        <f t="shared" si="2"/>
        <v>7121</v>
      </c>
      <c r="G49" s="7">
        <f t="shared" si="3"/>
        <v>2.1391000820073475E-2</v>
      </c>
    </row>
    <row r="50" spans="1:7" x14ac:dyDescent="0.2">
      <c r="A50" s="5">
        <v>2016</v>
      </c>
      <c r="B50" s="6">
        <v>3760</v>
      </c>
      <c r="C50" s="7">
        <f t="shared" si="0"/>
        <v>2.2129102123452139E-2</v>
      </c>
      <c r="D50" s="6">
        <v>3722</v>
      </c>
      <c r="E50" s="7">
        <f t="shared" si="1"/>
        <v>2.2836457342700248E-2</v>
      </c>
      <c r="F50" s="6">
        <f t="shared" si="2"/>
        <v>7482</v>
      </c>
      <c r="G50" s="7">
        <f t="shared" si="3"/>
        <v>2.2475420325205695E-2</v>
      </c>
    </row>
    <row r="51" spans="1:7" ht="12" x14ac:dyDescent="0.25">
      <c r="A51" s="3" t="s">
        <v>3</v>
      </c>
      <c r="B51" s="19">
        <f>SUM(B5:B50)</f>
        <v>169912</v>
      </c>
      <c r="C51" s="16">
        <f t="shared" si="0"/>
        <v>1</v>
      </c>
      <c r="D51" s="19">
        <f>SUM(D5:D50)</f>
        <v>162985</v>
      </c>
      <c r="E51" s="16">
        <f t="shared" si="1"/>
        <v>1</v>
      </c>
      <c r="F51" s="19">
        <f>SUM(F5:F50)</f>
        <v>332897</v>
      </c>
      <c r="G51" s="16">
        <f t="shared" si="3"/>
        <v>1</v>
      </c>
    </row>
    <row r="52" spans="1:7" ht="24.75" customHeight="1" x14ac:dyDescent="0.2">
      <c r="A52" s="43" t="s">
        <v>12</v>
      </c>
      <c r="B52" s="43"/>
      <c r="C52" s="43"/>
    </row>
    <row r="54" spans="1:7" x14ac:dyDescent="0.2">
      <c r="A54" s="11"/>
      <c r="B54" s="11"/>
      <c r="C54" s="11"/>
    </row>
    <row r="55" spans="1:7" x14ac:dyDescent="0.2">
      <c r="A55" s="10"/>
      <c r="B55" s="25"/>
      <c r="C55" s="25"/>
    </row>
    <row r="56" spans="1:7" x14ac:dyDescent="0.2">
      <c r="A56" s="10"/>
      <c r="B56" s="25"/>
      <c r="C56" s="25"/>
    </row>
    <row r="57" spans="1:7" x14ac:dyDescent="0.2">
      <c r="A57" s="10"/>
      <c r="B57" s="25"/>
      <c r="C57" s="25"/>
    </row>
    <row r="58" spans="1:7" x14ac:dyDescent="0.2">
      <c r="A58" s="10"/>
      <c r="B58" s="25"/>
      <c r="C58" s="25"/>
    </row>
    <row r="59" spans="1:7" x14ac:dyDescent="0.2">
      <c r="A59" s="10"/>
      <c r="B59" s="25"/>
      <c r="C59" s="25"/>
    </row>
    <row r="60" spans="1:7" x14ac:dyDescent="0.2">
      <c r="A60" s="10"/>
      <c r="B60" s="25"/>
      <c r="C60" s="25"/>
    </row>
    <row r="61" spans="1:7" x14ac:dyDescent="0.2">
      <c r="A61" s="10"/>
      <c r="B61" s="25"/>
      <c r="C61" s="25"/>
    </row>
    <row r="62" spans="1:7" x14ac:dyDescent="0.2">
      <c r="A62" s="10"/>
      <c r="B62" s="25"/>
      <c r="C62" s="25"/>
    </row>
    <row r="63" spans="1:7" x14ac:dyDescent="0.2">
      <c r="A63" s="10"/>
      <c r="B63" s="25"/>
      <c r="C63" s="25"/>
    </row>
    <row r="64" spans="1:7" x14ac:dyDescent="0.2">
      <c r="A64" s="10"/>
      <c r="B64" s="25"/>
      <c r="C64" s="25"/>
    </row>
    <row r="65" spans="1:3" x14ac:dyDescent="0.2">
      <c r="A65" s="10"/>
      <c r="B65" s="25"/>
      <c r="C65" s="25"/>
    </row>
    <row r="66" spans="1:3" x14ac:dyDescent="0.2">
      <c r="A66" s="10"/>
      <c r="B66" s="25"/>
      <c r="C66" s="25"/>
    </row>
    <row r="67" spans="1:3" x14ac:dyDescent="0.2">
      <c r="A67" s="10"/>
      <c r="B67" s="25"/>
      <c r="C67" s="25"/>
    </row>
    <row r="68" spans="1:3" x14ac:dyDescent="0.2">
      <c r="A68" s="10"/>
      <c r="B68" s="25"/>
      <c r="C68" s="25"/>
    </row>
    <row r="69" spans="1:3" x14ac:dyDescent="0.2">
      <c r="A69" s="10"/>
      <c r="B69" s="25"/>
      <c r="C69" s="25"/>
    </row>
    <row r="70" spans="1:3" x14ac:dyDescent="0.2">
      <c r="A70" s="10"/>
      <c r="B70" s="25"/>
      <c r="C70" s="25"/>
    </row>
    <row r="71" spans="1:3" x14ac:dyDescent="0.2">
      <c r="A71" s="10"/>
      <c r="B71" s="25"/>
      <c r="C71" s="25"/>
    </row>
    <row r="72" spans="1:3" x14ac:dyDescent="0.2">
      <c r="A72" s="10"/>
      <c r="B72" s="25"/>
      <c r="C72" s="25"/>
    </row>
    <row r="73" spans="1:3" x14ac:dyDescent="0.2">
      <c r="A73" s="10"/>
      <c r="B73" s="25"/>
      <c r="C73" s="25"/>
    </row>
    <row r="74" spans="1:3" x14ac:dyDescent="0.2">
      <c r="A74" s="10"/>
      <c r="B74" s="25"/>
      <c r="C74" s="25"/>
    </row>
    <row r="75" spans="1:3" x14ac:dyDescent="0.2">
      <c r="A75" s="10"/>
      <c r="B75" s="25"/>
      <c r="C75" s="25"/>
    </row>
    <row r="76" spans="1:3" x14ac:dyDescent="0.2">
      <c r="A76" s="10"/>
      <c r="B76" s="37"/>
      <c r="C76" s="37"/>
    </row>
    <row r="77" spans="1:3" x14ac:dyDescent="0.2">
      <c r="A77" s="10"/>
      <c r="B77" s="37"/>
      <c r="C77" s="37"/>
    </row>
    <row r="78" spans="1:3" x14ac:dyDescent="0.2">
      <c r="A78" s="10"/>
      <c r="B78" s="37"/>
      <c r="C78" s="37"/>
    </row>
    <row r="79" spans="1:3" x14ac:dyDescent="0.2">
      <c r="A79" s="10"/>
      <c r="B79" s="37"/>
      <c r="C79" s="37"/>
    </row>
    <row r="80" spans="1:3" x14ac:dyDescent="0.2">
      <c r="A80" s="10"/>
      <c r="B80" s="37"/>
      <c r="C80" s="37"/>
    </row>
    <row r="81" spans="1:3" x14ac:dyDescent="0.2">
      <c r="A81" s="10"/>
      <c r="B81" s="37"/>
      <c r="C81" s="37"/>
    </row>
    <row r="82" spans="1:3" x14ac:dyDescent="0.2">
      <c r="A82" s="10"/>
      <c r="B82" s="37"/>
      <c r="C82" s="37"/>
    </row>
    <row r="83" spans="1:3" x14ac:dyDescent="0.2">
      <c r="A83" s="10"/>
      <c r="B83" s="37"/>
      <c r="C83" s="37"/>
    </row>
    <row r="84" spans="1:3" x14ac:dyDescent="0.2">
      <c r="A84" s="10"/>
      <c r="B84" s="37"/>
      <c r="C84" s="37"/>
    </row>
    <row r="85" spans="1:3" x14ac:dyDescent="0.2">
      <c r="A85" s="10"/>
      <c r="B85" s="37"/>
      <c r="C85" s="37"/>
    </row>
    <row r="86" spans="1:3" x14ac:dyDescent="0.2">
      <c r="A86" s="10"/>
      <c r="B86" s="37"/>
      <c r="C86" s="37"/>
    </row>
    <row r="87" spans="1:3" x14ac:dyDescent="0.2">
      <c r="A87" s="10"/>
      <c r="B87" s="37"/>
      <c r="C87" s="37"/>
    </row>
    <row r="88" spans="1:3" x14ac:dyDescent="0.2">
      <c r="A88" s="10"/>
      <c r="B88" s="37"/>
      <c r="C88" s="37"/>
    </row>
    <row r="89" spans="1:3" x14ac:dyDescent="0.2">
      <c r="A89" s="10"/>
      <c r="B89" s="37"/>
      <c r="C89" s="37"/>
    </row>
    <row r="90" spans="1:3" x14ac:dyDescent="0.2">
      <c r="A90" s="10"/>
      <c r="B90" s="37"/>
      <c r="C90" s="37"/>
    </row>
    <row r="91" spans="1:3" x14ac:dyDescent="0.2">
      <c r="A91" s="10"/>
      <c r="B91" s="37"/>
      <c r="C91" s="37"/>
    </row>
    <row r="92" spans="1:3" x14ac:dyDescent="0.2">
      <c r="A92" s="10"/>
      <c r="B92" s="37"/>
      <c r="C92" s="37"/>
    </row>
    <row r="93" spans="1:3" x14ac:dyDescent="0.2">
      <c r="A93" s="10"/>
      <c r="B93" s="37"/>
      <c r="C93" s="37"/>
    </row>
    <row r="94" spans="1:3" x14ac:dyDescent="0.2">
      <c r="A94" s="10"/>
      <c r="B94" s="37"/>
      <c r="C94" s="37"/>
    </row>
    <row r="95" spans="1:3" x14ac:dyDescent="0.2">
      <c r="A95" s="10"/>
      <c r="B95" s="37"/>
      <c r="C95" s="37"/>
    </row>
    <row r="96" spans="1:3" x14ac:dyDescent="0.2">
      <c r="A96" s="10"/>
      <c r="B96" s="25"/>
      <c r="C96" s="25"/>
    </row>
    <row r="97" spans="1:3" x14ac:dyDescent="0.2">
      <c r="A97" s="10"/>
      <c r="B97" s="25"/>
      <c r="C97" s="25"/>
    </row>
    <row r="98" spans="1:3" x14ac:dyDescent="0.2">
      <c r="A98" s="10"/>
      <c r="B98" s="25"/>
      <c r="C98" s="25"/>
    </row>
    <row r="99" spans="1:3" x14ac:dyDescent="0.2">
      <c r="A99" s="10"/>
      <c r="B99" s="25"/>
      <c r="C99" s="25"/>
    </row>
    <row r="100" spans="1:3" x14ac:dyDescent="0.2">
      <c r="A100" s="10"/>
      <c r="B100" s="25"/>
      <c r="C100" s="25"/>
    </row>
  </sheetData>
  <mergeCells count="5">
    <mergeCell ref="A3:A4"/>
    <mergeCell ref="B3:C3"/>
    <mergeCell ref="D3:E3"/>
    <mergeCell ref="F3:G3"/>
    <mergeCell ref="A52:C5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1"/>
  <sheetViews>
    <sheetView workbookViewId="0">
      <selection activeCell="H1" sqref="H1"/>
    </sheetView>
  </sheetViews>
  <sheetFormatPr defaultColWidth="9.109375" defaultRowHeight="11.4" x14ac:dyDescent="0.2"/>
  <cols>
    <col min="1" max="1" width="15.109375" style="2" customWidth="1"/>
    <col min="2" max="16384" width="9.109375" style="2"/>
  </cols>
  <sheetData>
    <row r="1" spans="1:7" ht="13.2" x14ac:dyDescent="0.25">
      <c r="A1" s="42" t="s">
        <v>15</v>
      </c>
    </row>
    <row r="2" spans="1:7" x14ac:dyDescent="0.2">
      <c r="A2" s="17"/>
    </row>
    <row r="3" spans="1:7" ht="14.4" customHeight="1" x14ac:dyDescent="0.25">
      <c r="A3" s="48" t="s">
        <v>9</v>
      </c>
      <c r="B3" s="49" t="s">
        <v>7</v>
      </c>
      <c r="C3" s="49"/>
      <c r="D3" s="49" t="s">
        <v>8</v>
      </c>
      <c r="E3" s="49"/>
      <c r="F3" s="46" t="s">
        <v>3</v>
      </c>
      <c r="G3" s="47"/>
    </row>
    <row r="4" spans="1:7" ht="12" x14ac:dyDescent="0.25">
      <c r="A4" s="48"/>
      <c r="B4" s="3" t="s">
        <v>4</v>
      </c>
      <c r="C4" s="3" t="s">
        <v>5</v>
      </c>
      <c r="D4" s="3" t="s">
        <v>4</v>
      </c>
      <c r="E4" s="3" t="s">
        <v>5</v>
      </c>
      <c r="F4" s="3" t="s">
        <v>4</v>
      </c>
      <c r="G4" s="3" t="s">
        <v>5</v>
      </c>
    </row>
    <row r="5" spans="1:7" x14ac:dyDescent="0.2">
      <c r="A5" s="5">
        <v>1971</v>
      </c>
      <c r="B5" s="6">
        <v>1929</v>
      </c>
      <c r="C5" s="7">
        <f>B5/B$51</f>
        <v>1.3785759717567018E-2</v>
      </c>
      <c r="D5" s="20">
        <v>1894</v>
      </c>
      <c r="E5" s="7">
        <f>D5/D$51</f>
        <v>1.2838763031954557E-2</v>
      </c>
      <c r="F5" s="6">
        <f>B5+D5</f>
        <v>3823</v>
      </c>
      <c r="G5" s="7">
        <f t="shared" ref="G5:G51" si="0">F5/F$51</f>
        <v>1.3299750564447954E-2</v>
      </c>
    </row>
    <row r="6" spans="1:7" x14ac:dyDescent="0.2">
      <c r="A6" s="5">
        <v>1972</v>
      </c>
      <c r="B6" s="6">
        <v>3243</v>
      </c>
      <c r="C6" s="7">
        <f t="shared" ref="C6:C51" si="1">B6/B$51</f>
        <v>2.3176370536065236E-2</v>
      </c>
      <c r="D6" s="20">
        <v>3018</v>
      </c>
      <c r="E6" s="7">
        <f t="shared" ref="E6:E50" si="2">D6/D$51</f>
        <v>2.0457965591572782E-2</v>
      </c>
      <c r="F6" s="6">
        <f t="shared" ref="F6:F50" si="3">B6+D6</f>
        <v>6261</v>
      </c>
      <c r="G6" s="7">
        <f t="shared" si="0"/>
        <v>2.1781255109602052E-2</v>
      </c>
    </row>
    <row r="7" spans="1:7" x14ac:dyDescent="0.2">
      <c r="A7" s="5">
        <v>1973</v>
      </c>
      <c r="B7" s="6">
        <v>3070</v>
      </c>
      <c r="C7" s="7">
        <f t="shared" si="1"/>
        <v>2.1940011577465394E-2</v>
      </c>
      <c r="D7" s="20">
        <v>3094</v>
      </c>
      <c r="E7" s="7">
        <f t="shared" si="2"/>
        <v>2.0973142988842342E-2</v>
      </c>
      <c r="F7" s="6">
        <f t="shared" si="3"/>
        <v>6164</v>
      </c>
      <c r="G7" s="7">
        <f t="shared" si="0"/>
        <v>2.1443803944351868E-2</v>
      </c>
    </row>
    <row r="8" spans="1:7" x14ac:dyDescent="0.2">
      <c r="A8" s="5">
        <v>1974</v>
      </c>
      <c r="B8" s="6">
        <v>3047</v>
      </c>
      <c r="C8" s="7">
        <f t="shared" si="1"/>
        <v>2.1775640155223795E-2</v>
      </c>
      <c r="D8" s="20">
        <v>3080</v>
      </c>
      <c r="E8" s="7">
        <f t="shared" si="2"/>
        <v>2.0878241889345318E-2</v>
      </c>
      <c r="F8" s="6">
        <f t="shared" si="3"/>
        <v>6127</v>
      </c>
      <c r="G8" s="7">
        <f t="shared" si="0"/>
        <v>2.1315085458637879E-2</v>
      </c>
    </row>
    <row r="9" spans="1:7" x14ac:dyDescent="0.2">
      <c r="A9" s="5">
        <v>1975</v>
      </c>
      <c r="B9" s="6">
        <v>3050</v>
      </c>
      <c r="C9" s="7">
        <f t="shared" si="1"/>
        <v>2.1797079905950961E-2</v>
      </c>
      <c r="D9" s="20">
        <v>2935</v>
      </c>
      <c r="E9" s="7">
        <f t="shared" si="2"/>
        <v>1.9895337644554711E-2</v>
      </c>
      <c r="F9" s="6">
        <f t="shared" si="3"/>
        <v>5985</v>
      </c>
      <c r="G9" s="7">
        <f t="shared" si="0"/>
        <v>2.0821084783735549E-2</v>
      </c>
    </row>
    <row r="10" spans="1:7" x14ac:dyDescent="0.2">
      <c r="A10" s="5">
        <v>1976</v>
      </c>
      <c r="B10" s="6">
        <v>3186</v>
      </c>
      <c r="C10" s="7">
        <f t="shared" si="1"/>
        <v>2.2769015272249102E-2</v>
      </c>
      <c r="D10" s="20">
        <v>3051</v>
      </c>
      <c r="E10" s="7">
        <f t="shared" si="2"/>
        <v>2.0681661040387198E-2</v>
      </c>
      <c r="F10" s="6">
        <f t="shared" si="3"/>
        <v>6237</v>
      </c>
      <c r="G10" s="7">
        <f t="shared" si="0"/>
        <v>2.1697762037787574E-2</v>
      </c>
    </row>
    <row r="11" spans="1:7" x14ac:dyDescent="0.2">
      <c r="A11" s="5">
        <v>1977</v>
      </c>
      <c r="B11" s="6">
        <v>3140</v>
      </c>
      <c r="C11" s="7">
        <f t="shared" si="1"/>
        <v>2.2440272427765907E-2</v>
      </c>
      <c r="D11" s="20">
        <v>3051</v>
      </c>
      <c r="E11" s="7">
        <f t="shared" si="2"/>
        <v>2.0681661040387198E-2</v>
      </c>
      <c r="F11" s="6">
        <f t="shared" si="3"/>
        <v>6191</v>
      </c>
      <c r="G11" s="7">
        <f t="shared" si="0"/>
        <v>2.1537733650143154E-2</v>
      </c>
    </row>
    <row r="12" spans="1:7" x14ac:dyDescent="0.2">
      <c r="A12" s="5">
        <v>1978</v>
      </c>
      <c r="B12" s="6">
        <v>3101</v>
      </c>
      <c r="C12" s="7">
        <f t="shared" si="1"/>
        <v>2.2161555668312762E-2</v>
      </c>
      <c r="D12" s="20">
        <v>3002</v>
      </c>
      <c r="E12" s="7">
        <f t="shared" si="2"/>
        <v>2.0349507192147613E-2</v>
      </c>
      <c r="F12" s="6">
        <f t="shared" si="3"/>
        <v>6103</v>
      </c>
      <c r="G12" s="7">
        <f t="shared" si="0"/>
        <v>2.12315923868234E-2</v>
      </c>
    </row>
    <row r="13" spans="1:7" x14ac:dyDescent="0.2">
      <c r="A13" s="5">
        <v>1979</v>
      </c>
      <c r="B13" s="6">
        <v>3220</v>
      </c>
      <c r="C13" s="7">
        <f t="shared" si="1"/>
        <v>2.3011999113823636E-2</v>
      </c>
      <c r="D13" s="20">
        <v>3085</v>
      </c>
      <c r="E13" s="7">
        <f t="shared" si="2"/>
        <v>2.0912135139165684E-2</v>
      </c>
      <c r="F13" s="6">
        <f t="shared" si="3"/>
        <v>6305</v>
      </c>
      <c r="G13" s="7">
        <f t="shared" si="0"/>
        <v>2.1934325741261928E-2</v>
      </c>
    </row>
    <row r="14" spans="1:7" x14ac:dyDescent="0.2">
      <c r="A14" s="5">
        <v>1980</v>
      </c>
      <c r="B14" s="6">
        <v>3101</v>
      </c>
      <c r="C14" s="7">
        <f t="shared" si="1"/>
        <v>2.2161555668312762E-2</v>
      </c>
      <c r="D14" s="20">
        <v>3061</v>
      </c>
      <c r="E14" s="7">
        <f t="shared" si="2"/>
        <v>2.0749447540027929E-2</v>
      </c>
      <c r="F14" s="6">
        <f t="shared" si="3"/>
        <v>6162</v>
      </c>
      <c r="G14" s="7">
        <f t="shared" si="0"/>
        <v>2.1436846188367328E-2</v>
      </c>
    </row>
    <row r="15" spans="1:7" x14ac:dyDescent="0.2">
      <c r="A15" s="5">
        <v>1981</v>
      </c>
      <c r="B15" s="6">
        <v>3254</v>
      </c>
      <c r="C15" s="7">
        <f t="shared" si="1"/>
        <v>2.3254982955398171E-2</v>
      </c>
      <c r="D15" s="20">
        <v>3255</v>
      </c>
      <c r="E15" s="7">
        <f t="shared" si="2"/>
        <v>2.2064505633058121E-2</v>
      </c>
      <c r="F15" s="6">
        <f t="shared" si="3"/>
        <v>6509</v>
      </c>
      <c r="G15" s="7">
        <f t="shared" si="0"/>
        <v>2.2644016851684996E-2</v>
      </c>
    </row>
    <row r="16" spans="1:7" x14ac:dyDescent="0.2">
      <c r="A16" s="5">
        <v>1982</v>
      </c>
      <c r="B16" s="18">
        <v>3150</v>
      </c>
      <c r="C16" s="7">
        <f t="shared" si="1"/>
        <v>2.2511738263523123E-2</v>
      </c>
      <c r="D16" s="18">
        <v>3275</v>
      </c>
      <c r="E16" s="7">
        <f t="shared" si="2"/>
        <v>2.2200078632339582E-2</v>
      </c>
      <c r="F16" s="6">
        <f t="shared" si="3"/>
        <v>6425</v>
      </c>
      <c r="G16" s="7">
        <f t="shared" si="0"/>
        <v>2.235179110033432E-2</v>
      </c>
    </row>
    <row r="17" spans="1:7" x14ac:dyDescent="0.2">
      <c r="A17" s="5">
        <v>1983</v>
      </c>
      <c r="B17" s="18">
        <v>3263</v>
      </c>
      <c r="C17" s="7">
        <f t="shared" si="1"/>
        <v>2.3319302207579665E-2</v>
      </c>
      <c r="D17" s="18">
        <v>3283</v>
      </c>
      <c r="E17" s="7">
        <f t="shared" si="2"/>
        <v>2.2254307832052168E-2</v>
      </c>
      <c r="F17" s="6">
        <f t="shared" si="3"/>
        <v>6546</v>
      </c>
      <c r="G17" s="7">
        <f t="shared" si="0"/>
        <v>2.2772735337398983E-2</v>
      </c>
    </row>
    <row r="18" spans="1:7" x14ac:dyDescent="0.2">
      <c r="A18" s="5">
        <v>1984</v>
      </c>
      <c r="B18" s="18">
        <v>3152</v>
      </c>
      <c r="C18" s="7">
        <f t="shared" si="1"/>
        <v>2.2526031430674567E-2</v>
      </c>
      <c r="D18" s="18">
        <v>3123</v>
      </c>
      <c r="E18" s="7">
        <f t="shared" si="2"/>
        <v>2.1169723837800462E-2</v>
      </c>
      <c r="F18" s="6">
        <f t="shared" si="3"/>
        <v>6275</v>
      </c>
      <c r="G18" s="7">
        <f t="shared" si="0"/>
        <v>2.1829959401493831E-2</v>
      </c>
    </row>
    <row r="19" spans="1:7" x14ac:dyDescent="0.2">
      <c r="A19" s="5">
        <v>1985</v>
      </c>
      <c r="B19" s="18">
        <v>3277</v>
      </c>
      <c r="C19" s="7">
        <f t="shared" si="1"/>
        <v>2.341935437763977E-2</v>
      </c>
      <c r="D19" s="18">
        <v>3262</v>
      </c>
      <c r="E19" s="7">
        <f t="shared" si="2"/>
        <v>2.2111956182806633E-2</v>
      </c>
      <c r="F19" s="6">
        <f t="shared" si="3"/>
        <v>6539</v>
      </c>
      <c r="G19" s="7">
        <f t="shared" si="0"/>
        <v>2.2748383191453093E-2</v>
      </c>
    </row>
    <row r="20" spans="1:7" x14ac:dyDescent="0.2">
      <c r="A20" s="5">
        <v>1986</v>
      </c>
      <c r="B20" s="18">
        <v>3159</v>
      </c>
      <c r="C20" s="7">
        <f t="shared" si="1"/>
        <v>2.2576057515704618E-2</v>
      </c>
      <c r="D20" s="18">
        <v>3406</v>
      </c>
      <c r="E20" s="7">
        <f t="shared" si="2"/>
        <v>2.3088081777633166E-2</v>
      </c>
      <c r="F20" s="6">
        <f t="shared" si="3"/>
        <v>6565</v>
      </c>
      <c r="G20" s="7">
        <f t="shared" si="0"/>
        <v>2.2838834019252109E-2</v>
      </c>
    </row>
    <row r="21" spans="1:7" x14ac:dyDescent="0.2">
      <c r="A21" s="5">
        <v>1987</v>
      </c>
      <c r="B21" s="18">
        <v>3086</v>
      </c>
      <c r="C21" s="7">
        <f t="shared" si="1"/>
        <v>2.2054356914676939E-2</v>
      </c>
      <c r="D21" s="18">
        <v>3250</v>
      </c>
      <c r="E21" s="7">
        <f t="shared" si="2"/>
        <v>2.2030612383237756E-2</v>
      </c>
      <c r="F21" s="6">
        <f t="shared" si="3"/>
        <v>6336</v>
      </c>
      <c r="G21" s="7">
        <f t="shared" si="0"/>
        <v>2.2042170959022295E-2</v>
      </c>
    </row>
    <row r="22" spans="1:7" x14ac:dyDescent="0.2">
      <c r="A22" s="5">
        <v>1988</v>
      </c>
      <c r="B22" s="18">
        <v>3137</v>
      </c>
      <c r="C22" s="7">
        <f t="shared" si="1"/>
        <v>2.2418832677038741E-2</v>
      </c>
      <c r="D22" s="18">
        <v>3247</v>
      </c>
      <c r="E22" s="7">
        <f t="shared" si="2"/>
        <v>2.2010276433345535E-2</v>
      </c>
      <c r="F22" s="6">
        <f t="shared" si="3"/>
        <v>6384</v>
      </c>
      <c r="G22" s="7">
        <f t="shared" si="0"/>
        <v>2.2209157102651252E-2</v>
      </c>
    </row>
    <row r="23" spans="1:7" x14ac:dyDescent="0.2">
      <c r="A23" s="5">
        <v>1989</v>
      </c>
      <c r="B23" s="18">
        <v>3233</v>
      </c>
      <c r="C23" s="7">
        <f t="shared" si="1"/>
        <v>2.3104904700308019E-2</v>
      </c>
      <c r="D23" s="18">
        <v>3354</v>
      </c>
      <c r="E23" s="7">
        <f t="shared" si="2"/>
        <v>2.2735591979501361E-2</v>
      </c>
      <c r="F23" s="6">
        <f t="shared" si="3"/>
        <v>6587</v>
      </c>
      <c r="G23" s="7">
        <f t="shared" si="0"/>
        <v>2.291536933508205E-2</v>
      </c>
    </row>
    <row r="24" spans="1:7" x14ac:dyDescent="0.2">
      <c r="A24" s="5">
        <v>1990</v>
      </c>
      <c r="B24" s="18">
        <v>3105</v>
      </c>
      <c r="C24" s="7">
        <f t="shared" si="1"/>
        <v>2.219014200261565E-2</v>
      </c>
      <c r="D24" s="18">
        <v>3247</v>
      </c>
      <c r="E24" s="7">
        <f t="shared" si="2"/>
        <v>2.2010276433345535E-2</v>
      </c>
      <c r="F24" s="6">
        <f t="shared" si="3"/>
        <v>6352</v>
      </c>
      <c r="G24" s="7">
        <f t="shared" si="0"/>
        <v>2.2097833006898614E-2</v>
      </c>
    </row>
    <row r="25" spans="1:7" x14ac:dyDescent="0.2">
      <c r="A25" s="5">
        <v>1991</v>
      </c>
      <c r="B25" s="18">
        <v>3167</v>
      </c>
      <c r="C25" s="7">
        <f t="shared" si="1"/>
        <v>2.2633230184310391E-2</v>
      </c>
      <c r="D25" s="18">
        <v>3290</v>
      </c>
      <c r="E25" s="7">
        <f t="shared" si="2"/>
        <v>2.2301758381800679E-2</v>
      </c>
      <c r="F25" s="6">
        <f t="shared" si="3"/>
        <v>6457</v>
      </c>
      <c r="G25" s="7">
        <f t="shared" si="0"/>
        <v>2.2463115196086958E-2</v>
      </c>
    </row>
    <row r="26" spans="1:7" x14ac:dyDescent="0.2">
      <c r="A26" s="5">
        <v>1992</v>
      </c>
      <c r="B26" s="18">
        <v>3200</v>
      </c>
      <c r="C26" s="7">
        <f t="shared" si="1"/>
        <v>2.2869067442309203E-2</v>
      </c>
      <c r="D26" s="18">
        <v>3269</v>
      </c>
      <c r="E26" s="7">
        <f t="shared" si="2"/>
        <v>2.2159406732555145E-2</v>
      </c>
      <c r="F26" s="6">
        <f t="shared" si="3"/>
        <v>6469</v>
      </c>
      <c r="G26" s="7">
        <f t="shared" si="0"/>
        <v>2.2504861731994199E-2</v>
      </c>
    </row>
    <row r="27" spans="1:7" x14ac:dyDescent="0.2">
      <c r="A27" s="5">
        <v>1993</v>
      </c>
      <c r="B27" s="18">
        <v>3264</v>
      </c>
      <c r="C27" s="7">
        <f t="shared" si="1"/>
        <v>2.3326448791155387E-2</v>
      </c>
      <c r="D27" s="18">
        <v>3513</v>
      </c>
      <c r="E27" s="7">
        <f t="shared" si="2"/>
        <v>2.3813397323788996E-2</v>
      </c>
      <c r="F27" s="6">
        <f t="shared" si="3"/>
        <v>6777</v>
      </c>
      <c r="G27" s="7">
        <f t="shared" si="0"/>
        <v>2.3576356153613337E-2</v>
      </c>
    </row>
    <row r="28" spans="1:7" x14ac:dyDescent="0.2">
      <c r="A28" s="5">
        <v>1994</v>
      </c>
      <c r="B28" s="18">
        <v>3091</v>
      </c>
      <c r="C28" s="7">
        <f t="shared" si="1"/>
        <v>2.2090089832555546E-2</v>
      </c>
      <c r="D28" s="18">
        <v>3341</v>
      </c>
      <c r="E28" s="7">
        <f t="shared" si="2"/>
        <v>2.2647469529968413E-2</v>
      </c>
      <c r="F28" s="6">
        <f t="shared" si="3"/>
        <v>6432</v>
      </c>
      <c r="G28" s="7">
        <f t="shared" si="0"/>
        <v>2.2376143246280209E-2</v>
      </c>
    </row>
    <row r="29" spans="1:7" x14ac:dyDescent="0.2">
      <c r="A29" s="5">
        <v>1995</v>
      </c>
      <c r="B29" s="18">
        <v>3179</v>
      </c>
      <c r="C29" s="7">
        <f t="shared" si="1"/>
        <v>2.2718989187219051E-2</v>
      </c>
      <c r="D29" s="18">
        <v>3482</v>
      </c>
      <c r="E29" s="7">
        <f t="shared" si="2"/>
        <v>2.3603259174902726E-2</v>
      </c>
      <c r="F29" s="6">
        <f t="shared" si="3"/>
        <v>6661</v>
      </c>
      <c r="G29" s="7">
        <f t="shared" si="0"/>
        <v>2.3172806306510023E-2</v>
      </c>
    </row>
    <row r="30" spans="1:7" x14ac:dyDescent="0.2">
      <c r="A30" s="5">
        <v>1996</v>
      </c>
      <c r="B30" s="18">
        <v>3065</v>
      </c>
      <c r="C30" s="7">
        <f t="shared" si="1"/>
        <v>2.1904278659586784E-2</v>
      </c>
      <c r="D30" s="18">
        <v>3349</v>
      </c>
      <c r="E30" s="7">
        <f t="shared" si="2"/>
        <v>2.2701698729680996E-2</v>
      </c>
      <c r="F30" s="6">
        <f t="shared" si="3"/>
        <v>6414</v>
      </c>
      <c r="G30" s="7">
        <f t="shared" si="0"/>
        <v>2.2313523442419349E-2</v>
      </c>
    </row>
    <row r="31" spans="1:7" x14ac:dyDescent="0.2">
      <c r="A31" s="5">
        <v>1997</v>
      </c>
      <c r="B31" s="18">
        <v>3084</v>
      </c>
      <c r="C31" s="7">
        <f t="shared" si="1"/>
        <v>2.2040063747525495E-2</v>
      </c>
      <c r="D31" s="18">
        <v>3403</v>
      </c>
      <c r="E31" s="7">
        <f t="shared" si="2"/>
        <v>2.3067745827740946E-2</v>
      </c>
      <c r="F31" s="6">
        <f t="shared" si="3"/>
        <v>6487</v>
      </c>
      <c r="G31" s="7">
        <f t="shared" si="0"/>
        <v>2.2567481535855055E-2</v>
      </c>
    </row>
    <row r="32" spans="1:7" x14ac:dyDescent="0.2">
      <c r="A32" s="5">
        <v>1998</v>
      </c>
      <c r="B32" s="18">
        <v>3010</v>
      </c>
      <c r="C32" s="7">
        <f t="shared" si="1"/>
        <v>2.1511216562922094E-2</v>
      </c>
      <c r="D32" s="18">
        <v>3450</v>
      </c>
      <c r="E32" s="7">
        <f t="shared" si="2"/>
        <v>2.3386342376052385E-2</v>
      </c>
      <c r="F32" s="6">
        <f t="shared" si="3"/>
        <v>6460</v>
      </c>
      <c r="G32" s="7">
        <f t="shared" si="0"/>
        <v>2.2473551830063769E-2</v>
      </c>
    </row>
    <row r="33" spans="1:7" x14ac:dyDescent="0.2">
      <c r="A33" s="5">
        <v>1999</v>
      </c>
      <c r="B33" s="18">
        <v>3064</v>
      </c>
      <c r="C33" s="7">
        <f t="shared" si="1"/>
        <v>2.1897132076011062E-2</v>
      </c>
      <c r="D33" s="18">
        <v>3339</v>
      </c>
      <c r="E33" s="7">
        <f t="shared" si="2"/>
        <v>2.2633912230040264E-2</v>
      </c>
      <c r="F33" s="6">
        <f t="shared" si="3"/>
        <v>6403</v>
      </c>
      <c r="G33" s="7">
        <f t="shared" si="0"/>
        <v>2.2275255784504382E-2</v>
      </c>
    </row>
    <row r="34" spans="1:7" x14ac:dyDescent="0.2">
      <c r="A34" s="5">
        <v>2000</v>
      </c>
      <c r="B34" s="18">
        <v>2917</v>
      </c>
      <c r="C34" s="7">
        <f t="shared" si="1"/>
        <v>2.0846584290379985E-2</v>
      </c>
      <c r="D34" s="18">
        <v>3379</v>
      </c>
      <c r="E34" s="7">
        <f t="shared" si="2"/>
        <v>2.2905058228603191E-2</v>
      </c>
      <c r="F34" s="6">
        <f t="shared" si="3"/>
        <v>6296</v>
      </c>
      <c r="G34" s="7">
        <f t="shared" si="0"/>
        <v>2.1903015839331498E-2</v>
      </c>
    </row>
    <row r="35" spans="1:7" x14ac:dyDescent="0.2">
      <c r="A35" s="5">
        <v>2001</v>
      </c>
      <c r="B35" s="18">
        <v>3070</v>
      </c>
      <c r="C35" s="7">
        <f t="shared" si="1"/>
        <v>2.1940011577465394E-2</v>
      </c>
      <c r="D35" s="18">
        <v>3309</v>
      </c>
      <c r="E35" s="7">
        <f t="shared" si="2"/>
        <v>2.2430552731118072E-2</v>
      </c>
      <c r="F35" s="6">
        <f t="shared" si="3"/>
        <v>6379</v>
      </c>
      <c r="G35" s="7">
        <f t="shared" si="0"/>
        <v>2.2191762712689904E-2</v>
      </c>
    </row>
    <row r="36" spans="1:7" x14ac:dyDescent="0.2">
      <c r="A36" s="5">
        <v>2002</v>
      </c>
      <c r="B36" s="18">
        <v>3088</v>
      </c>
      <c r="C36" s="7">
        <f t="shared" si="1"/>
        <v>2.2068650081828383E-2</v>
      </c>
      <c r="D36" s="18">
        <v>3523</v>
      </c>
      <c r="E36" s="7">
        <f t="shared" si="2"/>
        <v>2.3881183823429727E-2</v>
      </c>
      <c r="F36" s="6">
        <f t="shared" si="3"/>
        <v>6611</v>
      </c>
      <c r="G36" s="7">
        <f t="shared" si="0"/>
        <v>2.2998862406896529E-2</v>
      </c>
    </row>
    <row r="37" spans="1:7" x14ac:dyDescent="0.2">
      <c r="A37" s="5">
        <v>2003</v>
      </c>
      <c r="B37" s="18">
        <v>3037</v>
      </c>
      <c r="C37" s="7">
        <f t="shared" si="1"/>
        <v>2.1704174319466578E-2</v>
      </c>
      <c r="D37" s="18">
        <v>3466</v>
      </c>
      <c r="E37" s="7">
        <f t="shared" si="2"/>
        <v>2.3494800775477557E-2</v>
      </c>
      <c r="F37" s="6">
        <f t="shared" si="3"/>
        <v>6503</v>
      </c>
      <c r="G37" s="7">
        <f t="shared" si="0"/>
        <v>2.2623143583731374E-2</v>
      </c>
    </row>
    <row r="38" spans="1:7" x14ac:dyDescent="0.2">
      <c r="A38" s="5">
        <v>2004</v>
      </c>
      <c r="B38" s="18">
        <v>2980</v>
      </c>
      <c r="C38" s="7">
        <f t="shared" si="1"/>
        <v>2.1296819055650448E-2</v>
      </c>
      <c r="D38" s="18">
        <v>3263</v>
      </c>
      <c r="E38" s="7">
        <f t="shared" si="2"/>
        <v>2.2118734832770704E-2</v>
      </c>
      <c r="F38" s="6">
        <f t="shared" si="3"/>
        <v>6243</v>
      </c>
      <c r="G38" s="7">
        <f t="shared" si="0"/>
        <v>2.1718635305741193E-2</v>
      </c>
    </row>
    <row r="39" spans="1:7" x14ac:dyDescent="0.2">
      <c r="A39" s="5">
        <v>2005</v>
      </c>
      <c r="B39" s="18">
        <v>2922</v>
      </c>
      <c r="C39" s="7">
        <f t="shared" si="1"/>
        <v>2.0882317208258592E-2</v>
      </c>
      <c r="D39" s="18">
        <v>3321</v>
      </c>
      <c r="E39" s="7">
        <f t="shared" si="2"/>
        <v>2.2511896530686949E-2</v>
      </c>
      <c r="F39" s="6">
        <f t="shared" si="3"/>
        <v>6243</v>
      </c>
      <c r="G39" s="7">
        <f t="shared" si="0"/>
        <v>2.1718635305741193E-2</v>
      </c>
    </row>
    <row r="40" spans="1:7" x14ac:dyDescent="0.2">
      <c r="A40" s="5">
        <v>2006</v>
      </c>
      <c r="B40" s="18">
        <v>2868</v>
      </c>
      <c r="C40" s="7">
        <f t="shared" si="1"/>
        <v>2.0496401695169624E-2</v>
      </c>
      <c r="D40" s="18">
        <v>3157</v>
      </c>
      <c r="E40" s="7">
        <f t="shared" si="2"/>
        <v>2.1400197936578953E-2</v>
      </c>
      <c r="F40" s="6">
        <f t="shared" si="3"/>
        <v>6025</v>
      </c>
      <c r="G40" s="7">
        <f t="shared" si="0"/>
        <v>2.0960239903426346E-2</v>
      </c>
    </row>
    <row r="41" spans="1:7" x14ac:dyDescent="0.2">
      <c r="A41" s="5">
        <v>2007</v>
      </c>
      <c r="B41" s="18">
        <v>2913</v>
      </c>
      <c r="C41" s="7">
        <f t="shared" si="1"/>
        <v>2.0817997956077097E-2</v>
      </c>
      <c r="D41" s="18">
        <v>3224</v>
      </c>
      <c r="E41" s="7">
        <f t="shared" si="2"/>
        <v>2.1854367484171851E-2</v>
      </c>
      <c r="F41" s="6">
        <f t="shared" si="3"/>
        <v>6137</v>
      </c>
      <c r="G41" s="7">
        <f t="shared" si="0"/>
        <v>2.1349874238560579E-2</v>
      </c>
    </row>
    <row r="42" spans="1:7" x14ac:dyDescent="0.2">
      <c r="A42" s="5">
        <v>2008</v>
      </c>
      <c r="B42" s="18">
        <v>2849</v>
      </c>
      <c r="C42" s="7">
        <f t="shared" si="1"/>
        <v>2.0360616607230913E-2</v>
      </c>
      <c r="D42" s="18">
        <v>3234</v>
      </c>
      <c r="E42" s="7">
        <f t="shared" si="2"/>
        <v>2.1922153983812583E-2</v>
      </c>
      <c r="F42" s="6">
        <f t="shared" si="3"/>
        <v>6083</v>
      </c>
      <c r="G42" s="7">
        <f t="shared" si="0"/>
        <v>2.1162014826978003E-2</v>
      </c>
    </row>
    <row r="43" spans="1:7" x14ac:dyDescent="0.2">
      <c r="A43" s="5">
        <v>2009</v>
      </c>
      <c r="B43" s="18">
        <v>2757</v>
      </c>
      <c r="C43" s="7">
        <f t="shared" si="1"/>
        <v>1.9703130918264523E-2</v>
      </c>
      <c r="D43" s="18">
        <v>3041</v>
      </c>
      <c r="E43" s="7">
        <f t="shared" si="2"/>
        <v>2.0613874540746466E-2</v>
      </c>
      <c r="F43" s="6">
        <f t="shared" si="3"/>
        <v>5798</v>
      </c>
      <c r="G43" s="7">
        <f t="shared" si="0"/>
        <v>2.0170534599181073E-2</v>
      </c>
    </row>
    <row r="44" spans="1:7" x14ac:dyDescent="0.2">
      <c r="A44" s="5">
        <v>2010</v>
      </c>
      <c r="B44" s="18">
        <v>2840</v>
      </c>
      <c r="C44" s="7">
        <f t="shared" si="1"/>
        <v>2.0296297355049418E-2</v>
      </c>
      <c r="D44" s="18">
        <v>3072</v>
      </c>
      <c r="E44" s="7">
        <f t="shared" si="2"/>
        <v>2.0824012689632732E-2</v>
      </c>
      <c r="F44" s="6">
        <f t="shared" si="3"/>
        <v>5912</v>
      </c>
      <c r="G44" s="7">
        <f t="shared" si="0"/>
        <v>2.0567126690299843E-2</v>
      </c>
    </row>
    <row r="45" spans="1:7" x14ac:dyDescent="0.2">
      <c r="A45" s="5">
        <v>2011</v>
      </c>
      <c r="B45" s="18">
        <v>2776</v>
      </c>
      <c r="C45" s="7">
        <f t="shared" si="1"/>
        <v>1.9838916006203234E-2</v>
      </c>
      <c r="D45" s="18">
        <v>3040</v>
      </c>
      <c r="E45" s="7">
        <f t="shared" si="2"/>
        <v>2.0607095890782391E-2</v>
      </c>
      <c r="F45" s="6">
        <f t="shared" si="3"/>
        <v>5816</v>
      </c>
      <c r="G45" s="7">
        <f t="shared" si="0"/>
        <v>2.0233154403041929E-2</v>
      </c>
    </row>
    <row r="46" spans="1:7" x14ac:dyDescent="0.2">
      <c r="A46" s="5">
        <v>2012</v>
      </c>
      <c r="B46" s="6">
        <v>2897</v>
      </c>
      <c r="C46" s="7">
        <f t="shared" si="1"/>
        <v>2.0703652618865552E-2</v>
      </c>
      <c r="D46" s="5">
        <v>3140</v>
      </c>
      <c r="E46" s="7">
        <f t="shared" si="2"/>
        <v>2.1284960887189706E-2</v>
      </c>
      <c r="F46" s="6">
        <f t="shared" si="3"/>
        <v>6037</v>
      </c>
      <c r="G46" s="7">
        <f t="shared" si="0"/>
        <v>2.1001986439333587E-2</v>
      </c>
    </row>
    <row r="47" spans="1:7" x14ac:dyDescent="0.2">
      <c r="A47" s="5">
        <v>2013</v>
      </c>
      <c r="B47" s="6">
        <v>2984</v>
      </c>
      <c r="C47" s="7">
        <f t="shared" si="1"/>
        <v>2.1325405389953332E-2</v>
      </c>
      <c r="D47" s="5">
        <v>3196</v>
      </c>
      <c r="E47" s="7">
        <f t="shared" si="2"/>
        <v>2.1664565285177805E-2</v>
      </c>
      <c r="F47" s="6">
        <f t="shared" si="3"/>
        <v>6180</v>
      </c>
      <c r="G47" s="7">
        <f t="shared" si="0"/>
        <v>2.1499465992228187E-2</v>
      </c>
    </row>
    <row r="48" spans="1:7" x14ac:dyDescent="0.2">
      <c r="A48" s="5">
        <v>2014</v>
      </c>
      <c r="B48" s="6">
        <v>2895</v>
      </c>
      <c r="C48" s="7">
        <f t="shared" si="1"/>
        <v>2.0689359451714108E-2</v>
      </c>
      <c r="D48" s="5">
        <v>3127</v>
      </c>
      <c r="E48" s="7">
        <f t="shared" si="2"/>
        <v>2.1196838437656757E-2</v>
      </c>
      <c r="F48" s="6">
        <f t="shared" si="3"/>
        <v>6022</v>
      </c>
      <c r="G48" s="7">
        <f t="shared" si="0"/>
        <v>2.0949803269449539E-2</v>
      </c>
    </row>
    <row r="49" spans="1:7" x14ac:dyDescent="0.2">
      <c r="A49" s="5">
        <v>2015</v>
      </c>
      <c r="B49" s="6">
        <v>3218</v>
      </c>
      <c r="C49" s="7">
        <f t="shared" si="1"/>
        <v>2.2997705946672192E-2</v>
      </c>
      <c r="D49" s="5">
        <v>3415</v>
      </c>
      <c r="E49" s="7">
        <f t="shared" si="2"/>
        <v>2.3149089627309823E-2</v>
      </c>
      <c r="F49" s="6">
        <f t="shared" si="3"/>
        <v>6633</v>
      </c>
      <c r="G49" s="7">
        <f t="shared" si="0"/>
        <v>2.3075397722726466E-2</v>
      </c>
    </row>
    <row r="50" spans="1:7" x14ac:dyDescent="0.2">
      <c r="A50" s="5">
        <v>2016</v>
      </c>
      <c r="B50" s="6">
        <v>2889</v>
      </c>
      <c r="C50" s="7">
        <f t="shared" si="1"/>
        <v>2.0646479950259779E-2</v>
      </c>
      <c r="D50" s="5">
        <v>3206</v>
      </c>
      <c r="E50" s="7">
        <f t="shared" si="2"/>
        <v>2.1732351784818537E-2</v>
      </c>
      <c r="F50" s="6">
        <f t="shared" si="3"/>
        <v>6095</v>
      </c>
      <c r="G50" s="7">
        <f t="shared" si="0"/>
        <v>2.1203761362885241E-2</v>
      </c>
    </row>
    <row r="51" spans="1:7" ht="12" x14ac:dyDescent="0.25">
      <c r="A51" s="3" t="s">
        <v>3</v>
      </c>
      <c r="B51" s="19">
        <f>SUM(B5:B50)</f>
        <v>139927</v>
      </c>
      <c r="C51" s="16">
        <f t="shared" si="1"/>
        <v>1</v>
      </c>
      <c r="D51" s="19">
        <f>SUM(D5:D50)</f>
        <v>147522</v>
      </c>
      <c r="E51" s="16">
        <f>D51/D$51</f>
        <v>1</v>
      </c>
      <c r="F51" s="19">
        <f>SUM(F5:F50)</f>
        <v>287449</v>
      </c>
      <c r="G51" s="16">
        <f t="shared" si="0"/>
        <v>1</v>
      </c>
    </row>
    <row r="52" spans="1:7" ht="23.25" customHeight="1" x14ac:dyDescent="0.2">
      <c r="A52" s="43" t="s">
        <v>12</v>
      </c>
      <c r="B52" s="43"/>
      <c r="C52" s="43"/>
    </row>
    <row r="54" spans="1:7" x14ac:dyDescent="0.2">
      <c r="A54" s="11"/>
      <c r="B54" s="11"/>
      <c r="C54" s="11"/>
      <c r="D54" s="11"/>
      <c r="E54" s="11"/>
    </row>
    <row r="55" spans="1:7" x14ac:dyDescent="0.2">
      <c r="A55" s="10"/>
      <c r="B55" s="25"/>
      <c r="C55" s="38"/>
      <c r="D55" s="11"/>
      <c r="E55" s="11"/>
    </row>
    <row r="56" spans="1:7" x14ac:dyDescent="0.2">
      <c r="A56" s="10"/>
      <c r="B56" s="25"/>
      <c r="C56" s="38"/>
      <c r="D56" s="11"/>
      <c r="E56" s="11"/>
    </row>
    <row r="57" spans="1:7" x14ac:dyDescent="0.2">
      <c r="A57" s="10"/>
      <c r="B57" s="25"/>
      <c r="C57" s="38"/>
      <c r="D57" s="11"/>
      <c r="E57" s="11"/>
    </row>
    <row r="58" spans="1:7" x14ac:dyDescent="0.2">
      <c r="A58" s="10"/>
      <c r="B58" s="25"/>
      <c r="C58" s="38"/>
      <c r="D58" s="11"/>
      <c r="E58" s="11"/>
    </row>
    <row r="59" spans="1:7" x14ac:dyDescent="0.2">
      <c r="A59" s="10"/>
      <c r="B59" s="25"/>
      <c r="C59" s="38"/>
      <c r="D59" s="11"/>
      <c r="E59" s="11"/>
    </row>
    <row r="60" spans="1:7" x14ac:dyDescent="0.2">
      <c r="A60" s="10"/>
      <c r="B60" s="25"/>
      <c r="C60" s="38"/>
      <c r="D60" s="11"/>
      <c r="E60" s="11"/>
    </row>
    <row r="61" spans="1:7" x14ac:dyDescent="0.2">
      <c r="A61" s="10"/>
      <c r="B61" s="25"/>
      <c r="C61" s="38"/>
      <c r="D61" s="11"/>
      <c r="E61" s="11"/>
    </row>
    <row r="62" spans="1:7" x14ac:dyDescent="0.2">
      <c r="A62" s="10"/>
      <c r="B62" s="25"/>
      <c r="C62" s="38"/>
      <c r="D62" s="11"/>
      <c r="E62" s="11"/>
    </row>
    <row r="63" spans="1:7" x14ac:dyDescent="0.2">
      <c r="A63" s="10"/>
      <c r="B63" s="25"/>
      <c r="C63" s="38"/>
      <c r="D63" s="11"/>
      <c r="E63" s="11"/>
    </row>
    <row r="64" spans="1:7" x14ac:dyDescent="0.2">
      <c r="A64" s="10"/>
      <c r="B64" s="25"/>
      <c r="C64" s="38"/>
      <c r="D64" s="11"/>
      <c r="E64" s="11"/>
    </row>
    <row r="65" spans="1:5" x14ac:dyDescent="0.2">
      <c r="A65" s="10"/>
      <c r="B65" s="25"/>
      <c r="C65" s="38"/>
      <c r="D65" s="11"/>
      <c r="E65" s="11"/>
    </row>
    <row r="66" spans="1:5" x14ac:dyDescent="0.2">
      <c r="A66" s="10"/>
      <c r="B66" s="37"/>
      <c r="C66" s="37"/>
      <c r="D66" s="11"/>
      <c r="E66" s="11"/>
    </row>
    <row r="67" spans="1:5" x14ac:dyDescent="0.2">
      <c r="A67" s="10"/>
      <c r="B67" s="37"/>
      <c r="C67" s="37"/>
      <c r="D67" s="11"/>
      <c r="E67" s="11"/>
    </row>
    <row r="68" spans="1:5" x14ac:dyDescent="0.2">
      <c r="A68" s="10"/>
      <c r="B68" s="37"/>
      <c r="C68" s="37"/>
      <c r="D68" s="11"/>
      <c r="E68" s="11"/>
    </row>
    <row r="69" spans="1:5" x14ac:dyDescent="0.2">
      <c r="A69" s="10"/>
      <c r="B69" s="37"/>
      <c r="C69" s="37"/>
      <c r="D69" s="11"/>
      <c r="E69" s="11"/>
    </row>
    <row r="70" spans="1:5" x14ac:dyDescent="0.2">
      <c r="A70" s="10"/>
      <c r="B70" s="37"/>
      <c r="C70" s="37"/>
      <c r="D70" s="11"/>
      <c r="E70" s="11"/>
    </row>
    <row r="71" spans="1:5" x14ac:dyDescent="0.2">
      <c r="A71" s="10"/>
      <c r="B71" s="37"/>
      <c r="C71" s="37"/>
      <c r="D71" s="11"/>
      <c r="E71" s="11"/>
    </row>
    <row r="72" spans="1:5" x14ac:dyDescent="0.2">
      <c r="A72" s="10"/>
      <c r="B72" s="37"/>
      <c r="C72" s="37"/>
      <c r="D72" s="11"/>
      <c r="E72" s="11"/>
    </row>
    <row r="73" spans="1:5" x14ac:dyDescent="0.2">
      <c r="A73" s="10"/>
      <c r="B73" s="37"/>
      <c r="C73" s="37"/>
      <c r="D73" s="11"/>
      <c r="E73" s="11"/>
    </row>
    <row r="74" spans="1:5" x14ac:dyDescent="0.2">
      <c r="A74" s="10"/>
      <c r="B74" s="37"/>
      <c r="C74" s="37"/>
      <c r="D74" s="11"/>
      <c r="E74" s="11"/>
    </row>
    <row r="75" spans="1:5" x14ac:dyDescent="0.2">
      <c r="A75" s="10"/>
      <c r="B75" s="37"/>
      <c r="C75" s="37"/>
      <c r="D75" s="11"/>
      <c r="E75" s="11"/>
    </row>
    <row r="76" spans="1:5" x14ac:dyDescent="0.2">
      <c r="A76" s="10"/>
      <c r="B76" s="37"/>
      <c r="C76" s="37"/>
      <c r="D76" s="11"/>
      <c r="E76" s="11"/>
    </row>
    <row r="77" spans="1:5" x14ac:dyDescent="0.2">
      <c r="A77" s="10"/>
      <c r="B77" s="37"/>
      <c r="C77" s="37"/>
      <c r="D77" s="11"/>
      <c r="E77" s="11"/>
    </row>
    <row r="78" spans="1:5" x14ac:dyDescent="0.2">
      <c r="A78" s="10"/>
      <c r="B78" s="37"/>
      <c r="C78" s="37"/>
      <c r="D78" s="11"/>
      <c r="E78" s="11"/>
    </row>
    <row r="79" spans="1:5" x14ac:dyDescent="0.2">
      <c r="A79" s="10"/>
      <c r="B79" s="37"/>
      <c r="C79" s="37"/>
      <c r="D79" s="11"/>
      <c r="E79" s="11"/>
    </row>
    <row r="80" spans="1:5" x14ac:dyDescent="0.2">
      <c r="A80" s="10"/>
      <c r="B80" s="37"/>
      <c r="C80" s="37"/>
      <c r="D80" s="11"/>
      <c r="E80" s="11"/>
    </row>
    <row r="81" spans="1:5" x14ac:dyDescent="0.2">
      <c r="A81" s="10"/>
      <c r="B81" s="37"/>
      <c r="C81" s="37"/>
      <c r="D81" s="11"/>
      <c r="E81" s="11"/>
    </row>
    <row r="82" spans="1:5" x14ac:dyDescent="0.2">
      <c r="A82" s="10"/>
      <c r="B82" s="37"/>
      <c r="C82" s="37"/>
      <c r="D82" s="11"/>
      <c r="E82" s="11"/>
    </row>
    <row r="83" spans="1:5" x14ac:dyDescent="0.2">
      <c r="A83" s="10"/>
      <c r="B83" s="37"/>
      <c r="C83" s="37"/>
      <c r="D83" s="11"/>
      <c r="E83" s="11"/>
    </row>
    <row r="84" spans="1:5" x14ac:dyDescent="0.2">
      <c r="A84" s="10"/>
      <c r="B84" s="37"/>
      <c r="C84" s="37"/>
      <c r="D84" s="11"/>
      <c r="E84" s="11"/>
    </row>
    <row r="85" spans="1:5" x14ac:dyDescent="0.2">
      <c r="A85" s="10"/>
      <c r="B85" s="37"/>
      <c r="C85" s="37"/>
      <c r="D85" s="11"/>
      <c r="E85" s="11"/>
    </row>
    <row r="86" spans="1:5" x14ac:dyDescent="0.2">
      <c r="A86" s="10"/>
      <c r="B86" s="37"/>
      <c r="C86" s="37"/>
      <c r="D86" s="11"/>
      <c r="E86" s="11"/>
    </row>
    <row r="87" spans="1:5" x14ac:dyDescent="0.2">
      <c r="A87" s="10"/>
      <c r="B87" s="37"/>
      <c r="C87" s="37"/>
      <c r="D87" s="11"/>
      <c r="E87" s="11"/>
    </row>
    <row r="88" spans="1:5" x14ac:dyDescent="0.2">
      <c r="A88" s="10"/>
      <c r="B88" s="37"/>
      <c r="C88" s="37"/>
      <c r="D88" s="11"/>
      <c r="E88" s="11"/>
    </row>
    <row r="89" spans="1:5" x14ac:dyDescent="0.2">
      <c r="A89" s="10"/>
      <c r="B89" s="37"/>
      <c r="C89" s="37"/>
      <c r="D89" s="11"/>
      <c r="E89" s="11"/>
    </row>
    <row r="90" spans="1:5" x14ac:dyDescent="0.2">
      <c r="A90" s="10"/>
      <c r="B90" s="37"/>
      <c r="C90" s="37"/>
      <c r="D90" s="11"/>
      <c r="E90" s="11"/>
    </row>
    <row r="91" spans="1:5" x14ac:dyDescent="0.2">
      <c r="A91" s="10"/>
      <c r="B91" s="37"/>
      <c r="C91" s="37"/>
      <c r="D91" s="11"/>
      <c r="E91" s="11"/>
    </row>
    <row r="92" spans="1:5" x14ac:dyDescent="0.2">
      <c r="A92" s="10"/>
      <c r="B92" s="37"/>
      <c r="C92" s="37"/>
      <c r="D92" s="11"/>
      <c r="E92" s="11"/>
    </row>
    <row r="93" spans="1:5" x14ac:dyDescent="0.2">
      <c r="A93" s="10"/>
      <c r="B93" s="37"/>
      <c r="C93" s="37"/>
      <c r="D93" s="11"/>
      <c r="E93" s="11"/>
    </row>
    <row r="94" spans="1:5" x14ac:dyDescent="0.2">
      <c r="A94" s="10"/>
      <c r="B94" s="37"/>
      <c r="C94" s="37"/>
      <c r="D94" s="11"/>
      <c r="E94" s="11"/>
    </row>
    <row r="95" spans="1:5" x14ac:dyDescent="0.2">
      <c r="A95" s="10"/>
      <c r="B95" s="37"/>
      <c r="C95" s="37"/>
      <c r="D95" s="11"/>
      <c r="E95" s="11"/>
    </row>
    <row r="96" spans="1:5" x14ac:dyDescent="0.2">
      <c r="A96" s="10"/>
      <c r="B96" s="25"/>
      <c r="C96" s="10"/>
      <c r="D96" s="11"/>
      <c r="E96" s="11"/>
    </row>
    <row r="97" spans="1:5" x14ac:dyDescent="0.2">
      <c r="A97" s="10"/>
      <c r="B97" s="25"/>
      <c r="C97" s="10"/>
      <c r="D97" s="11"/>
      <c r="E97" s="11"/>
    </row>
    <row r="98" spans="1:5" x14ac:dyDescent="0.2">
      <c r="A98" s="10"/>
      <c r="B98" s="25"/>
      <c r="C98" s="10"/>
      <c r="D98" s="11"/>
      <c r="E98" s="11"/>
    </row>
    <row r="99" spans="1:5" x14ac:dyDescent="0.2">
      <c r="A99" s="10"/>
      <c r="B99" s="25"/>
      <c r="C99" s="10"/>
      <c r="D99" s="11"/>
      <c r="E99" s="11"/>
    </row>
    <row r="100" spans="1:5" x14ac:dyDescent="0.2">
      <c r="A100" s="10"/>
      <c r="B100" s="25"/>
      <c r="C100" s="10"/>
      <c r="D100" s="11"/>
      <c r="E100" s="11"/>
    </row>
    <row r="101" spans="1:5" x14ac:dyDescent="0.2">
      <c r="A101" s="11"/>
      <c r="B101" s="11"/>
      <c r="C101" s="11"/>
      <c r="D101" s="11"/>
      <c r="E101" s="11"/>
    </row>
  </sheetData>
  <mergeCells count="5">
    <mergeCell ref="A3:A4"/>
    <mergeCell ref="B3:C3"/>
    <mergeCell ref="D3:E3"/>
    <mergeCell ref="F3:G3"/>
    <mergeCell ref="A52:C5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140"/>
  <sheetViews>
    <sheetView zoomScaleNormal="100" workbookViewId="0">
      <selection activeCell="F1" sqref="F1"/>
    </sheetView>
  </sheetViews>
  <sheetFormatPr defaultColWidth="8.6640625" defaultRowHeight="11.4" x14ac:dyDescent="0.2"/>
  <cols>
    <col min="1" max="1" width="21.44140625" style="2" customWidth="1"/>
    <col min="2" max="3" width="16" style="2" customWidth="1"/>
    <col min="4" max="16384" width="8.6640625" style="2"/>
  </cols>
  <sheetData>
    <row r="1" spans="1:3" ht="13.2" x14ac:dyDescent="0.25">
      <c r="A1" s="42" t="s">
        <v>23</v>
      </c>
    </row>
    <row r="2" spans="1:3" ht="13.2" x14ac:dyDescent="0.25">
      <c r="A2" s="42" t="s">
        <v>21</v>
      </c>
    </row>
    <row r="3" spans="1:3" x14ac:dyDescent="0.2">
      <c r="A3" s="17"/>
    </row>
    <row r="4" spans="1:3" ht="12" x14ac:dyDescent="0.25">
      <c r="A4" s="48" t="s">
        <v>10</v>
      </c>
      <c r="B4" s="49" t="s">
        <v>3</v>
      </c>
      <c r="C4" s="49"/>
    </row>
    <row r="5" spans="1:3" ht="12" x14ac:dyDescent="0.25">
      <c r="A5" s="48"/>
      <c r="B5" s="3" t="s">
        <v>4</v>
      </c>
      <c r="C5" s="3" t="s">
        <v>5</v>
      </c>
    </row>
    <row r="6" spans="1:3" x14ac:dyDescent="0.2">
      <c r="A6" s="5">
        <v>1971</v>
      </c>
      <c r="B6" s="6">
        <v>1472</v>
      </c>
      <c r="C6" s="7">
        <f>B6/B$52</f>
        <v>1.5053279610578202E-2</v>
      </c>
    </row>
    <row r="7" spans="1:3" x14ac:dyDescent="0.2">
      <c r="A7" s="5">
        <v>1972</v>
      </c>
      <c r="B7" s="6">
        <v>2412</v>
      </c>
      <c r="C7" s="7">
        <f t="shared" ref="C7:C52" si="0">B7/B$52</f>
        <v>2.4666107622768087E-2</v>
      </c>
    </row>
    <row r="8" spans="1:3" x14ac:dyDescent="0.2">
      <c r="A8" s="5">
        <v>1973</v>
      </c>
      <c r="B8" s="6">
        <v>2237</v>
      </c>
      <c r="C8" s="7">
        <f t="shared" si="0"/>
        <v>2.287648538645614E-2</v>
      </c>
    </row>
    <row r="9" spans="1:3" x14ac:dyDescent="0.2">
      <c r="A9" s="5">
        <v>1974</v>
      </c>
      <c r="B9" s="6">
        <v>2167</v>
      </c>
      <c r="C9" s="7">
        <f t="shared" si="0"/>
        <v>2.2160636491931361E-2</v>
      </c>
    </row>
    <row r="10" spans="1:3" x14ac:dyDescent="0.2">
      <c r="A10" s="5">
        <v>1975</v>
      </c>
      <c r="B10" s="6">
        <v>2216</v>
      </c>
      <c r="C10" s="7">
        <f t="shared" si="0"/>
        <v>2.2661730718098707E-2</v>
      </c>
    </row>
    <row r="11" spans="1:3" x14ac:dyDescent="0.2">
      <c r="A11" s="5">
        <v>1976</v>
      </c>
      <c r="B11" s="6">
        <v>2201</v>
      </c>
      <c r="C11" s="7">
        <f t="shared" si="0"/>
        <v>2.2508334526414823E-2</v>
      </c>
    </row>
    <row r="12" spans="1:3" x14ac:dyDescent="0.2">
      <c r="A12" s="5">
        <v>1977</v>
      </c>
      <c r="B12" s="6">
        <v>2256</v>
      </c>
      <c r="C12" s="7">
        <f t="shared" si="0"/>
        <v>2.3070787229255721E-2</v>
      </c>
    </row>
    <row r="13" spans="1:3" x14ac:dyDescent="0.2">
      <c r="A13" s="5">
        <v>1978</v>
      </c>
      <c r="B13" s="6">
        <v>2262</v>
      </c>
      <c r="C13" s="7">
        <f t="shared" si="0"/>
        <v>2.3132145705929273E-2</v>
      </c>
    </row>
    <row r="14" spans="1:3" x14ac:dyDescent="0.2">
      <c r="A14" s="5">
        <v>1979</v>
      </c>
      <c r="B14" s="6">
        <v>2201</v>
      </c>
      <c r="C14" s="7">
        <f t="shared" si="0"/>
        <v>2.2508334526414823E-2</v>
      </c>
    </row>
    <row r="15" spans="1:3" x14ac:dyDescent="0.2">
      <c r="A15" s="5">
        <v>1980</v>
      </c>
      <c r="B15" s="6">
        <v>2212</v>
      </c>
      <c r="C15" s="7">
        <f t="shared" si="0"/>
        <v>2.2620825066983003E-2</v>
      </c>
    </row>
    <row r="16" spans="1:3" x14ac:dyDescent="0.2">
      <c r="A16" s="5">
        <v>1981</v>
      </c>
      <c r="B16" s="6">
        <v>2238</v>
      </c>
      <c r="C16" s="7">
        <f t="shared" si="0"/>
        <v>2.2886711799235064E-2</v>
      </c>
    </row>
    <row r="17" spans="1:3" x14ac:dyDescent="0.2">
      <c r="A17" s="5">
        <v>1982</v>
      </c>
      <c r="B17" s="6">
        <v>2196</v>
      </c>
      <c r="C17" s="7">
        <f t="shared" si="0"/>
        <v>2.2457202462520198E-2</v>
      </c>
    </row>
    <row r="18" spans="1:3" x14ac:dyDescent="0.2">
      <c r="A18" s="5">
        <v>1983</v>
      </c>
      <c r="B18" s="6">
        <v>2258</v>
      </c>
      <c r="C18" s="7">
        <f t="shared" si="0"/>
        <v>2.3091240054813573E-2</v>
      </c>
    </row>
    <row r="19" spans="1:3" x14ac:dyDescent="0.2">
      <c r="A19" s="5">
        <v>1984</v>
      </c>
      <c r="B19" s="6">
        <v>2190</v>
      </c>
      <c r="C19" s="7">
        <f t="shared" si="0"/>
        <v>2.2395843985846646E-2</v>
      </c>
    </row>
    <row r="20" spans="1:3" x14ac:dyDescent="0.2">
      <c r="A20" s="5">
        <v>1985</v>
      </c>
      <c r="B20" s="6">
        <v>2174</v>
      </c>
      <c r="C20" s="7">
        <f t="shared" si="0"/>
        <v>2.2232221381383838E-2</v>
      </c>
    </row>
    <row r="21" spans="1:3" x14ac:dyDescent="0.2">
      <c r="A21" s="5">
        <v>1986</v>
      </c>
      <c r="B21" s="6">
        <v>2291</v>
      </c>
      <c r="C21" s="7">
        <f t="shared" si="0"/>
        <v>2.342871167651811E-2</v>
      </c>
    </row>
    <row r="22" spans="1:3" x14ac:dyDescent="0.2">
      <c r="A22" s="5">
        <v>1987</v>
      </c>
      <c r="B22" s="6">
        <v>2190</v>
      </c>
      <c r="C22" s="7">
        <f t="shared" si="0"/>
        <v>2.2395843985846646E-2</v>
      </c>
    </row>
    <row r="23" spans="1:3" x14ac:dyDescent="0.2">
      <c r="A23" s="5">
        <v>1988</v>
      </c>
      <c r="B23" s="6">
        <v>2206</v>
      </c>
      <c r="C23" s="7">
        <f t="shared" si="0"/>
        <v>2.2559466590309451E-2</v>
      </c>
    </row>
    <row r="24" spans="1:3" x14ac:dyDescent="0.2">
      <c r="A24" s="5">
        <v>1989</v>
      </c>
      <c r="B24" s="6">
        <v>2219</v>
      </c>
      <c r="C24" s="7">
        <f t="shared" si="0"/>
        <v>2.2692409956435483E-2</v>
      </c>
    </row>
    <row r="25" spans="1:3" x14ac:dyDescent="0.2">
      <c r="A25" s="5">
        <v>1990</v>
      </c>
      <c r="B25" s="6">
        <v>2088</v>
      </c>
      <c r="C25" s="7">
        <f t="shared" si="0"/>
        <v>2.1352749882396254E-2</v>
      </c>
    </row>
    <row r="26" spans="1:3" x14ac:dyDescent="0.2">
      <c r="A26" s="5">
        <v>1991</v>
      </c>
      <c r="B26" s="6">
        <v>2265</v>
      </c>
      <c r="C26" s="7">
        <f t="shared" si="0"/>
        <v>2.3162824944266049E-2</v>
      </c>
    </row>
    <row r="27" spans="1:3" x14ac:dyDescent="0.2">
      <c r="A27" s="5">
        <v>1992</v>
      </c>
      <c r="B27" s="6">
        <v>2225</v>
      </c>
      <c r="C27" s="7">
        <f t="shared" si="0"/>
        <v>2.2753768433109035E-2</v>
      </c>
    </row>
    <row r="28" spans="1:3" x14ac:dyDescent="0.2">
      <c r="A28" s="5">
        <v>1993</v>
      </c>
      <c r="B28" s="6">
        <v>2260</v>
      </c>
      <c r="C28" s="7">
        <f t="shared" si="0"/>
        <v>2.3111692880371425E-2</v>
      </c>
    </row>
    <row r="29" spans="1:3" x14ac:dyDescent="0.2">
      <c r="A29" s="5">
        <v>1994</v>
      </c>
      <c r="B29" s="6">
        <v>2141</v>
      </c>
      <c r="C29" s="7">
        <f t="shared" si="0"/>
        <v>2.18947497596793E-2</v>
      </c>
    </row>
    <row r="30" spans="1:3" x14ac:dyDescent="0.2">
      <c r="A30" s="5">
        <v>1995</v>
      </c>
      <c r="B30" s="6">
        <v>2202</v>
      </c>
      <c r="C30" s="7">
        <f t="shared" si="0"/>
        <v>2.2518560939193751E-2</v>
      </c>
    </row>
    <row r="31" spans="1:3" x14ac:dyDescent="0.2">
      <c r="A31" s="5">
        <v>1996</v>
      </c>
      <c r="B31" s="6">
        <v>2243</v>
      </c>
      <c r="C31" s="7">
        <f t="shared" si="0"/>
        <v>2.2937843863129692E-2</v>
      </c>
    </row>
    <row r="32" spans="1:3" x14ac:dyDescent="0.2">
      <c r="A32" s="5">
        <v>1997</v>
      </c>
      <c r="B32" s="6">
        <v>2272</v>
      </c>
      <c r="C32" s="7">
        <f t="shared" si="0"/>
        <v>2.3234409833718529E-2</v>
      </c>
    </row>
    <row r="33" spans="1:3" x14ac:dyDescent="0.2">
      <c r="A33" s="5">
        <v>1998</v>
      </c>
      <c r="B33" s="6">
        <v>2191</v>
      </c>
      <c r="C33" s="7">
        <f t="shared" si="0"/>
        <v>2.240607039862557E-2</v>
      </c>
    </row>
    <row r="34" spans="1:3" x14ac:dyDescent="0.2">
      <c r="A34" s="5">
        <v>1999</v>
      </c>
      <c r="B34" s="6">
        <v>2243</v>
      </c>
      <c r="C34" s="7">
        <f t="shared" si="0"/>
        <v>2.2937843863129692E-2</v>
      </c>
    </row>
    <row r="35" spans="1:3" x14ac:dyDescent="0.2">
      <c r="A35" s="5">
        <v>2000</v>
      </c>
      <c r="B35" s="6">
        <v>2129</v>
      </c>
      <c r="C35" s="7">
        <f t="shared" si="0"/>
        <v>2.1772032806332196E-2</v>
      </c>
    </row>
    <row r="36" spans="1:3" x14ac:dyDescent="0.2">
      <c r="A36" s="5">
        <v>2001</v>
      </c>
      <c r="B36" s="6">
        <v>2079</v>
      </c>
      <c r="C36" s="7">
        <f t="shared" si="0"/>
        <v>2.1260712167385926E-2</v>
      </c>
    </row>
    <row r="37" spans="1:3" x14ac:dyDescent="0.2">
      <c r="A37" s="5">
        <v>2002</v>
      </c>
      <c r="B37" s="6">
        <v>2090</v>
      </c>
      <c r="C37" s="7">
        <f t="shared" si="0"/>
        <v>2.1373202707954102E-2</v>
      </c>
    </row>
    <row r="38" spans="1:3" x14ac:dyDescent="0.2">
      <c r="A38" s="5">
        <v>2003</v>
      </c>
      <c r="B38" s="6">
        <v>2147</v>
      </c>
      <c r="C38" s="7">
        <f t="shared" si="0"/>
        <v>2.1956108236352852E-2</v>
      </c>
    </row>
    <row r="39" spans="1:3" x14ac:dyDescent="0.2">
      <c r="A39" s="5">
        <v>2004</v>
      </c>
      <c r="B39" s="6">
        <v>2040</v>
      </c>
      <c r="C39" s="7">
        <f t="shared" si="0"/>
        <v>2.0861882069007832E-2</v>
      </c>
    </row>
    <row r="40" spans="1:3" x14ac:dyDescent="0.2">
      <c r="A40" s="5">
        <v>2005</v>
      </c>
      <c r="B40" s="6">
        <v>2082</v>
      </c>
      <c r="C40" s="7">
        <f t="shared" si="0"/>
        <v>2.1291391405722702E-2</v>
      </c>
    </row>
    <row r="41" spans="1:3" x14ac:dyDescent="0.2">
      <c r="A41" s="5">
        <v>2006</v>
      </c>
      <c r="B41" s="6">
        <v>1950</v>
      </c>
      <c r="C41" s="7">
        <f t="shared" si="0"/>
        <v>1.9941504918904545E-2</v>
      </c>
    </row>
    <row r="42" spans="1:3" x14ac:dyDescent="0.2">
      <c r="A42" s="5">
        <v>2007</v>
      </c>
      <c r="B42" s="6">
        <v>1927</v>
      </c>
      <c r="C42" s="7">
        <f t="shared" si="0"/>
        <v>1.9706297424989264E-2</v>
      </c>
    </row>
    <row r="43" spans="1:3" x14ac:dyDescent="0.2">
      <c r="A43" s="5">
        <v>2008</v>
      </c>
      <c r="B43" s="6">
        <v>1918</v>
      </c>
      <c r="C43" s="7">
        <f t="shared" si="0"/>
        <v>1.9614259709978935E-2</v>
      </c>
    </row>
    <row r="44" spans="1:3" x14ac:dyDescent="0.2">
      <c r="A44" s="5">
        <v>2009</v>
      </c>
      <c r="B44" s="6">
        <v>1928</v>
      </c>
      <c r="C44" s="7">
        <f t="shared" si="0"/>
        <v>1.9716523837768188E-2</v>
      </c>
    </row>
    <row r="45" spans="1:3" x14ac:dyDescent="0.2">
      <c r="A45" s="5">
        <v>2010</v>
      </c>
      <c r="B45" s="6">
        <v>1857</v>
      </c>
      <c r="C45" s="7">
        <f t="shared" si="0"/>
        <v>1.8990448530464485E-2</v>
      </c>
    </row>
    <row r="46" spans="1:3" x14ac:dyDescent="0.2">
      <c r="A46" s="5">
        <v>2011</v>
      </c>
      <c r="B46" s="6">
        <v>1851</v>
      </c>
      <c r="C46" s="7">
        <f t="shared" si="0"/>
        <v>1.8929090053790933E-2</v>
      </c>
    </row>
    <row r="47" spans="1:3" x14ac:dyDescent="0.2">
      <c r="A47" s="5">
        <v>2012</v>
      </c>
      <c r="B47" s="6">
        <v>2008</v>
      </c>
      <c r="C47" s="7">
        <f t="shared" si="0"/>
        <v>2.0534636860082219E-2</v>
      </c>
    </row>
    <row r="48" spans="1:3" x14ac:dyDescent="0.2">
      <c r="A48" s="5">
        <v>2013</v>
      </c>
      <c r="B48" s="6">
        <v>2072</v>
      </c>
      <c r="C48" s="7">
        <f t="shared" si="0"/>
        <v>2.1189127277933446E-2</v>
      </c>
    </row>
    <row r="49" spans="1:4" x14ac:dyDescent="0.2">
      <c r="A49" s="5">
        <v>2014</v>
      </c>
      <c r="B49" s="6">
        <v>1986</v>
      </c>
      <c r="C49" s="7">
        <f t="shared" si="0"/>
        <v>2.0309655778945862E-2</v>
      </c>
    </row>
    <row r="50" spans="1:4" x14ac:dyDescent="0.2">
      <c r="A50" s="5">
        <v>2015</v>
      </c>
      <c r="B50" s="6">
        <v>2043</v>
      </c>
      <c r="C50" s="7">
        <f t="shared" si="0"/>
        <v>2.0892561307344609E-2</v>
      </c>
    </row>
    <row r="51" spans="1:4" x14ac:dyDescent="0.2">
      <c r="A51" s="5">
        <v>2016</v>
      </c>
      <c r="B51" s="6">
        <v>1951</v>
      </c>
      <c r="C51" s="7">
        <f t="shared" si="0"/>
        <v>1.9951731331683473E-2</v>
      </c>
    </row>
    <row r="52" spans="1:4" ht="12" x14ac:dyDescent="0.25">
      <c r="A52" s="3" t="s">
        <v>3</v>
      </c>
      <c r="B52" s="19">
        <f>SUM(B6:B51)</f>
        <v>97786</v>
      </c>
      <c r="C52" s="16">
        <f t="shared" si="0"/>
        <v>1</v>
      </c>
    </row>
    <row r="53" spans="1:4" ht="23.25" customHeight="1" x14ac:dyDescent="0.2">
      <c r="A53" s="43" t="s">
        <v>12</v>
      </c>
      <c r="B53" s="43"/>
      <c r="C53" s="43"/>
    </row>
    <row r="55" spans="1:4" x14ac:dyDescent="0.2">
      <c r="A55" s="21"/>
      <c r="B55" s="11"/>
      <c r="C55" s="11"/>
      <c r="D55" s="11"/>
    </row>
    <row r="56" spans="1:4" x14ac:dyDescent="0.2">
      <c r="A56" s="21"/>
      <c r="B56" s="11"/>
      <c r="C56" s="11"/>
      <c r="D56" s="11"/>
    </row>
    <row r="57" spans="1:4" ht="12" customHeight="1" x14ac:dyDescent="0.25">
      <c r="A57" s="22"/>
      <c r="B57" s="23"/>
      <c r="C57" s="23"/>
      <c r="D57" s="24"/>
    </row>
    <row r="58" spans="1:4" x14ac:dyDescent="0.2">
      <c r="A58" s="10"/>
      <c r="B58" s="25"/>
      <c r="C58" s="25"/>
      <c r="D58" s="25"/>
    </row>
    <row r="59" spans="1:4" x14ac:dyDescent="0.2">
      <c r="A59" s="10"/>
      <c r="B59" s="25"/>
      <c r="C59" s="25"/>
      <c r="D59" s="25"/>
    </row>
    <row r="60" spans="1:4" x14ac:dyDescent="0.2">
      <c r="A60" s="10"/>
      <c r="B60" s="25"/>
      <c r="C60" s="25"/>
      <c r="D60" s="25"/>
    </row>
    <row r="61" spans="1:4" x14ac:dyDescent="0.2">
      <c r="A61" s="10"/>
      <c r="B61" s="25"/>
      <c r="C61" s="25"/>
      <c r="D61" s="25"/>
    </row>
    <row r="62" spans="1:4" x14ac:dyDescent="0.2">
      <c r="A62" s="10"/>
      <c r="B62" s="25"/>
      <c r="C62" s="25"/>
      <c r="D62" s="25"/>
    </row>
    <row r="63" spans="1:4" x14ac:dyDescent="0.2">
      <c r="A63" s="10"/>
      <c r="B63" s="25"/>
      <c r="C63" s="25"/>
      <c r="D63" s="25"/>
    </row>
    <row r="64" spans="1:4" x14ac:dyDescent="0.2">
      <c r="A64" s="10"/>
      <c r="B64" s="25"/>
      <c r="C64" s="25"/>
      <c r="D64" s="25"/>
    </row>
    <row r="65" spans="1:4" x14ac:dyDescent="0.2">
      <c r="A65" s="10"/>
      <c r="B65" s="25"/>
      <c r="C65" s="25"/>
      <c r="D65" s="25"/>
    </row>
    <row r="66" spans="1:4" x14ac:dyDescent="0.2">
      <c r="A66" s="10"/>
      <c r="B66" s="25"/>
      <c r="C66" s="25"/>
      <c r="D66" s="25"/>
    </row>
    <row r="67" spans="1:4" x14ac:dyDescent="0.2">
      <c r="A67" s="10"/>
      <c r="B67" s="25"/>
      <c r="C67" s="25"/>
      <c r="D67" s="25"/>
    </row>
    <row r="68" spans="1:4" x14ac:dyDescent="0.2">
      <c r="A68" s="10"/>
      <c r="B68" s="25"/>
      <c r="C68" s="25"/>
      <c r="D68" s="25"/>
    </row>
    <row r="69" spans="1:4" x14ac:dyDescent="0.2">
      <c r="A69" s="10"/>
      <c r="B69" s="25"/>
      <c r="C69" s="25"/>
      <c r="D69" s="25"/>
    </row>
    <row r="70" spans="1:4" x14ac:dyDescent="0.2">
      <c r="A70" s="10"/>
      <c r="B70" s="25"/>
      <c r="C70" s="25"/>
      <c r="D70" s="25"/>
    </row>
    <row r="71" spans="1:4" x14ac:dyDescent="0.2">
      <c r="A71" s="10"/>
      <c r="B71" s="25"/>
      <c r="C71" s="25"/>
      <c r="D71" s="25"/>
    </row>
    <row r="72" spans="1:4" x14ac:dyDescent="0.2">
      <c r="A72" s="10"/>
      <c r="B72" s="25"/>
      <c r="C72" s="25"/>
      <c r="D72" s="25"/>
    </row>
    <row r="73" spans="1:4" x14ac:dyDescent="0.2">
      <c r="A73" s="10"/>
      <c r="B73" s="25"/>
      <c r="C73" s="25"/>
      <c r="D73" s="25"/>
    </row>
    <row r="74" spans="1:4" x14ac:dyDescent="0.2">
      <c r="A74" s="10"/>
      <c r="B74" s="25"/>
      <c r="C74" s="25"/>
      <c r="D74" s="25"/>
    </row>
    <row r="75" spans="1:4" x14ac:dyDescent="0.2">
      <c r="A75" s="10"/>
      <c r="B75" s="25"/>
      <c r="C75" s="25"/>
      <c r="D75" s="25"/>
    </row>
    <row r="76" spans="1:4" x14ac:dyDescent="0.2">
      <c r="A76" s="10"/>
      <c r="B76" s="25"/>
      <c r="C76" s="25"/>
      <c r="D76" s="25"/>
    </row>
    <row r="77" spans="1:4" x14ac:dyDescent="0.2">
      <c r="A77" s="10"/>
      <c r="B77" s="25"/>
      <c r="C77" s="25"/>
      <c r="D77" s="25"/>
    </row>
    <row r="78" spans="1:4" x14ac:dyDescent="0.2">
      <c r="A78" s="10"/>
      <c r="B78" s="25"/>
      <c r="C78" s="25"/>
      <c r="D78" s="25"/>
    </row>
    <row r="79" spans="1:4" x14ac:dyDescent="0.2">
      <c r="A79" s="10"/>
      <c r="B79" s="25"/>
      <c r="C79" s="25"/>
      <c r="D79" s="25"/>
    </row>
    <row r="80" spans="1:4" x14ac:dyDescent="0.2">
      <c r="A80" s="10"/>
      <c r="B80" s="25"/>
      <c r="C80" s="25"/>
      <c r="D80" s="25"/>
    </row>
    <row r="81" spans="1:4" x14ac:dyDescent="0.2">
      <c r="A81" s="10"/>
      <c r="B81" s="25"/>
      <c r="C81" s="25"/>
      <c r="D81" s="25"/>
    </row>
    <row r="82" spans="1:4" x14ac:dyDescent="0.2">
      <c r="A82" s="10"/>
      <c r="B82" s="25"/>
      <c r="C82" s="25"/>
      <c r="D82" s="25"/>
    </row>
    <row r="83" spans="1:4" x14ac:dyDescent="0.2">
      <c r="A83" s="10"/>
      <c r="B83" s="25"/>
      <c r="C83" s="25"/>
      <c r="D83" s="25"/>
    </row>
    <row r="84" spans="1:4" x14ac:dyDescent="0.2">
      <c r="A84" s="10"/>
      <c r="B84" s="25"/>
      <c r="C84" s="25"/>
      <c r="D84" s="25"/>
    </row>
    <row r="85" spans="1:4" x14ac:dyDescent="0.2">
      <c r="A85" s="10"/>
      <c r="B85" s="25"/>
      <c r="C85" s="25"/>
      <c r="D85" s="25"/>
    </row>
    <row r="86" spans="1:4" x14ac:dyDescent="0.2">
      <c r="A86" s="10"/>
      <c r="B86" s="25"/>
      <c r="C86" s="25"/>
      <c r="D86" s="25"/>
    </row>
    <row r="87" spans="1:4" x14ac:dyDescent="0.2">
      <c r="A87" s="10"/>
      <c r="B87" s="25"/>
      <c r="C87" s="25"/>
      <c r="D87" s="25"/>
    </row>
    <row r="88" spans="1:4" x14ac:dyDescent="0.2">
      <c r="A88" s="10"/>
      <c r="B88" s="25"/>
      <c r="C88" s="25"/>
      <c r="D88" s="25"/>
    </row>
    <row r="89" spans="1:4" x14ac:dyDescent="0.2">
      <c r="A89" s="10"/>
      <c r="B89" s="25"/>
      <c r="C89" s="25"/>
      <c r="D89" s="25"/>
    </row>
    <row r="90" spans="1:4" x14ac:dyDescent="0.2">
      <c r="A90" s="10"/>
      <c r="B90" s="25"/>
      <c r="C90" s="25"/>
      <c r="D90" s="25"/>
    </row>
    <row r="91" spans="1:4" x14ac:dyDescent="0.2">
      <c r="A91" s="10"/>
      <c r="B91" s="25"/>
      <c r="C91" s="25"/>
      <c r="D91" s="25"/>
    </row>
    <row r="92" spans="1:4" x14ac:dyDescent="0.2">
      <c r="A92" s="10"/>
      <c r="B92" s="25"/>
      <c r="C92" s="25"/>
      <c r="D92" s="25"/>
    </row>
    <row r="93" spans="1:4" x14ac:dyDescent="0.2">
      <c r="A93" s="10"/>
      <c r="B93" s="25"/>
      <c r="C93" s="25"/>
      <c r="D93" s="25"/>
    </row>
    <row r="94" spans="1:4" x14ac:dyDescent="0.2">
      <c r="A94" s="10"/>
      <c r="B94" s="25"/>
      <c r="C94" s="25"/>
      <c r="D94" s="25"/>
    </row>
    <row r="95" spans="1:4" x14ac:dyDescent="0.2">
      <c r="A95" s="10"/>
      <c r="B95" s="25"/>
      <c r="C95" s="25"/>
      <c r="D95" s="25"/>
    </row>
    <row r="96" spans="1:4" x14ac:dyDescent="0.2">
      <c r="A96" s="10"/>
      <c r="B96" s="25"/>
      <c r="C96" s="25"/>
      <c r="D96" s="25"/>
    </row>
    <row r="97" spans="1:4" x14ac:dyDescent="0.2">
      <c r="A97" s="10"/>
      <c r="B97" s="25"/>
      <c r="C97" s="25"/>
      <c r="D97" s="25"/>
    </row>
    <row r="98" spans="1:4" x14ac:dyDescent="0.2">
      <c r="A98" s="10"/>
      <c r="B98" s="25"/>
      <c r="C98" s="25"/>
      <c r="D98" s="25"/>
    </row>
    <row r="99" spans="1:4" x14ac:dyDescent="0.2">
      <c r="A99" s="10"/>
      <c r="B99" s="25"/>
      <c r="C99" s="25"/>
      <c r="D99" s="25"/>
    </row>
    <row r="100" spans="1:4" x14ac:dyDescent="0.2">
      <c r="A100" s="10"/>
      <c r="B100" s="25"/>
      <c r="C100" s="25"/>
      <c r="D100" s="25"/>
    </row>
    <row r="101" spans="1:4" x14ac:dyDescent="0.2">
      <c r="A101" s="10"/>
      <c r="B101" s="25"/>
      <c r="C101" s="25"/>
      <c r="D101" s="25"/>
    </row>
    <row r="102" spans="1:4" x14ac:dyDescent="0.2">
      <c r="A102" s="10"/>
      <c r="B102" s="25"/>
      <c r="C102" s="25"/>
      <c r="D102" s="25"/>
    </row>
    <row r="103" spans="1:4" x14ac:dyDescent="0.2">
      <c r="A103" s="10"/>
      <c r="B103" s="25"/>
      <c r="C103" s="25"/>
      <c r="D103" s="25"/>
    </row>
    <row r="104" spans="1:4" x14ac:dyDescent="0.2">
      <c r="A104" s="10"/>
      <c r="B104" s="25"/>
      <c r="C104" s="25"/>
      <c r="D104" s="25"/>
    </row>
    <row r="105" spans="1:4" x14ac:dyDescent="0.2">
      <c r="A105" s="10"/>
      <c r="B105" s="25"/>
      <c r="C105" s="25"/>
      <c r="D105" s="25"/>
    </row>
    <row r="106" spans="1:4" x14ac:dyDescent="0.2">
      <c r="A106" s="10"/>
      <c r="B106" s="25"/>
      <c r="C106" s="25"/>
      <c r="D106" s="25"/>
    </row>
    <row r="107" spans="1:4" x14ac:dyDescent="0.2">
      <c r="A107" s="10"/>
      <c r="B107" s="25"/>
      <c r="C107" s="25"/>
      <c r="D107" s="25"/>
    </row>
    <row r="108" spans="1:4" x14ac:dyDescent="0.2">
      <c r="A108" s="10"/>
      <c r="B108" s="25"/>
      <c r="C108" s="25"/>
      <c r="D108" s="25"/>
    </row>
    <row r="109" spans="1:4" x14ac:dyDescent="0.2">
      <c r="A109" s="10"/>
      <c r="B109" s="25"/>
      <c r="C109" s="25"/>
      <c r="D109" s="25"/>
    </row>
    <row r="110" spans="1:4" x14ac:dyDescent="0.2">
      <c r="A110" s="10"/>
      <c r="B110" s="25"/>
      <c r="C110" s="25"/>
      <c r="D110" s="25"/>
    </row>
    <row r="111" spans="1:4" x14ac:dyDescent="0.2">
      <c r="A111" s="10"/>
      <c r="B111" s="25"/>
      <c r="C111" s="25"/>
      <c r="D111" s="25"/>
    </row>
    <row r="112" spans="1:4" x14ac:dyDescent="0.2">
      <c r="A112" s="10"/>
      <c r="B112" s="25"/>
      <c r="C112" s="25"/>
      <c r="D112" s="25"/>
    </row>
    <row r="113" spans="1:4" x14ac:dyDescent="0.2">
      <c r="A113" s="10"/>
      <c r="B113" s="25"/>
      <c r="C113" s="25"/>
      <c r="D113" s="25"/>
    </row>
    <row r="114" spans="1:4" x14ac:dyDescent="0.2">
      <c r="A114" s="10"/>
      <c r="B114" s="25"/>
      <c r="C114" s="25"/>
      <c r="D114" s="25"/>
    </row>
    <row r="115" spans="1:4" x14ac:dyDescent="0.2">
      <c r="A115" s="10"/>
      <c r="B115" s="25"/>
      <c r="C115" s="25"/>
      <c r="D115" s="25"/>
    </row>
    <row r="116" spans="1:4" x14ac:dyDescent="0.2">
      <c r="A116" s="10"/>
      <c r="B116" s="25"/>
      <c r="C116" s="25"/>
      <c r="D116" s="25"/>
    </row>
    <row r="117" spans="1:4" x14ac:dyDescent="0.2">
      <c r="A117" s="10"/>
      <c r="B117" s="25"/>
      <c r="C117" s="25"/>
      <c r="D117" s="25"/>
    </row>
    <row r="118" spans="1:4" x14ac:dyDescent="0.2">
      <c r="A118" s="10"/>
      <c r="B118" s="25"/>
      <c r="C118" s="25"/>
      <c r="D118" s="25"/>
    </row>
    <row r="119" spans="1:4" x14ac:dyDescent="0.2">
      <c r="A119" s="10"/>
      <c r="B119" s="25"/>
      <c r="C119" s="25"/>
      <c r="D119" s="25"/>
    </row>
    <row r="120" spans="1:4" x14ac:dyDescent="0.2">
      <c r="A120" s="10"/>
      <c r="B120" s="25"/>
      <c r="C120" s="25"/>
      <c r="D120" s="25"/>
    </row>
    <row r="121" spans="1:4" x14ac:dyDescent="0.2">
      <c r="A121" s="10"/>
      <c r="B121" s="25"/>
      <c r="C121" s="25"/>
      <c r="D121" s="25"/>
    </row>
    <row r="122" spans="1:4" x14ac:dyDescent="0.2">
      <c r="A122" s="10"/>
      <c r="B122" s="25"/>
      <c r="C122" s="25"/>
      <c r="D122" s="25"/>
    </row>
    <row r="123" spans="1:4" x14ac:dyDescent="0.2">
      <c r="A123" s="10"/>
      <c r="B123" s="25"/>
      <c r="C123" s="25"/>
      <c r="D123" s="25"/>
    </row>
    <row r="124" spans="1:4" x14ac:dyDescent="0.2">
      <c r="A124" s="10"/>
      <c r="B124" s="25"/>
      <c r="C124" s="25"/>
      <c r="D124" s="25"/>
    </row>
    <row r="125" spans="1:4" x14ac:dyDescent="0.2">
      <c r="A125" s="10"/>
      <c r="B125" s="25"/>
      <c r="C125" s="25"/>
      <c r="D125" s="25"/>
    </row>
    <row r="126" spans="1:4" x14ac:dyDescent="0.2">
      <c r="A126" s="10"/>
      <c r="B126" s="25"/>
      <c r="C126" s="25"/>
      <c r="D126" s="25"/>
    </row>
    <row r="127" spans="1:4" x14ac:dyDescent="0.2">
      <c r="A127" s="10"/>
      <c r="B127" s="25"/>
      <c r="C127" s="25"/>
      <c r="D127" s="25"/>
    </row>
    <row r="128" spans="1:4" x14ac:dyDescent="0.2">
      <c r="A128" s="10"/>
      <c r="B128" s="25"/>
      <c r="C128" s="25"/>
      <c r="D128" s="25"/>
    </row>
    <row r="129" spans="1:4" x14ac:dyDescent="0.2">
      <c r="A129" s="10"/>
      <c r="B129" s="25"/>
      <c r="C129" s="25"/>
      <c r="D129" s="25"/>
    </row>
    <row r="130" spans="1:4" x14ac:dyDescent="0.2">
      <c r="A130" s="10"/>
      <c r="B130" s="25"/>
      <c r="C130" s="25"/>
      <c r="D130" s="25"/>
    </row>
    <row r="131" spans="1:4" x14ac:dyDescent="0.2">
      <c r="A131" s="10"/>
      <c r="B131" s="25"/>
      <c r="C131" s="25"/>
      <c r="D131" s="25"/>
    </row>
    <row r="132" spans="1:4" x14ac:dyDescent="0.2">
      <c r="A132" s="10"/>
      <c r="B132" s="25"/>
      <c r="C132" s="25"/>
      <c r="D132" s="25"/>
    </row>
    <row r="133" spans="1:4" x14ac:dyDescent="0.2">
      <c r="A133" s="10"/>
      <c r="B133" s="25"/>
      <c r="C133" s="25"/>
      <c r="D133" s="25"/>
    </row>
    <row r="134" spans="1:4" x14ac:dyDescent="0.2">
      <c r="A134" s="10"/>
      <c r="B134" s="25"/>
      <c r="C134" s="25"/>
      <c r="D134" s="25"/>
    </row>
    <row r="135" spans="1:4" x14ac:dyDescent="0.2">
      <c r="A135" s="10"/>
      <c r="B135" s="25"/>
      <c r="C135" s="25"/>
      <c r="D135" s="25"/>
    </row>
    <row r="136" spans="1:4" x14ac:dyDescent="0.2">
      <c r="A136" s="10"/>
      <c r="B136" s="25"/>
      <c r="C136" s="25"/>
      <c r="D136" s="25"/>
    </row>
    <row r="137" spans="1:4" x14ac:dyDescent="0.2">
      <c r="A137" s="10"/>
      <c r="B137" s="25"/>
      <c r="C137" s="25"/>
      <c r="D137" s="25"/>
    </row>
    <row r="138" spans="1:4" x14ac:dyDescent="0.2">
      <c r="A138" s="10"/>
      <c r="B138" s="25"/>
      <c r="C138" s="25"/>
      <c r="D138" s="25"/>
    </row>
    <row r="139" spans="1:4" ht="12" x14ac:dyDescent="0.25">
      <c r="A139" s="23"/>
      <c r="B139" s="26"/>
      <c r="C139" s="26"/>
      <c r="D139" s="26"/>
    </row>
    <row r="140" spans="1:4" ht="23.25" customHeight="1" x14ac:dyDescent="0.2">
      <c r="A140" s="50"/>
      <c r="B140" s="50"/>
      <c r="C140" s="50"/>
      <c r="D140" s="11"/>
    </row>
  </sheetData>
  <mergeCells count="4">
    <mergeCell ref="A4:A5"/>
    <mergeCell ref="B4:C4"/>
    <mergeCell ref="A53:C53"/>
    <mergeCell ref="A140:C140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5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02"/>
  <sheetViews>
    <sheetView workbookViewId="0">
      <selection activeCell="H1" sqref="H1"/>
    </sheetView>
  </sheetViews>
  <sheetFormatPr defaultColWidth="9.109375" defaultRowHeight="13.2" x14ac:dyDescent="0.25"/>
  <cols>
    <col min="1" max="1" width="18.88671875" style="27" customWidth="1"/>
    <col min="2" max="2" width="12.44140625" style="27" customWidth="1"/>
    <col min="3" max="3" width="11" style="27" customWidth="1"/>
    <col min="4" max="4" width="9.88671875" style="27" customWidth="1"/>
    <col min="5" max="5" width="9.109375" style="27"/>
    <col min="6" max="6" width="10.6640625" style="27" customWidth="1"/>
    <col min="7" max="16384" width="9.109375" style="27"/>
  </cols>
  <sheetData>
    <row r="1" spans="1:7" x14ac:dyDescent="0.25">
      <c r="A1" s="33" t="s">
        <v>16</v>
      </c>
    </row>
    <row r="3" spans="1:7" x14ac:dyDescent="0.25">
      <c r="A3" s="51" t="s">
        <v>11</v>
      </c>
      <c r="B3" s="49" t="s">
        <v>7</v>
      </c>
      <c r="C3" s="49"/>
      <c r="D3" s="49" t="s">
        <v>8</v>
      </c>
      <c r="E3" s="49"/>
      <c r="F3" s="53" t="s">
        <v>3</v>
      </c>
      <c r="G3" s="53"/>
    </row>
    <row r="4" spans="1:7" x14ac:dyDescent="0.25">
      <c r="A4" s="52"/>
      <c r="B4" s="3" t="s">
        <v>4</v>
      </c>
      <c r="C4" s="3" t="s">
        <v>5</v>
      </c>
      <c r="D4" s="3" t="s">
        <v>4</v>
      </c>
      <c r="E4" s="3" t="s">
        <v>5</v>
      </c>
      <c r="F4" s="3" t="s">
        <v>4</v>
      </c>
      <c r="G4" s="3" t="s">
        <v>5</v>
      </c>
    </row>
    <row r="5" spans="1:7" x14ac:dyDescent="0.25">
      <c r="A5" s="5">
        <v>1971</v>
      </c>
      <c r="B5" s="5">
        <v>793</v>
      </c>
      <c r="C5" s="7">
        <f>B5/B$51</f>
        <v>1.04004091964274E-2</v>
      </c>
      <c r="D5" s="28">
        <v>810</v>
      </c>
      <c r="E5" s="7">
        <f>D5/D$51</f>
        <v>9.7018768939620796E-3</v>
      </c>
      <c r="F5" s="29">
        <f>B5+D5</f>
        <v>1603</v>
      </c>
      <c r="G5" s="30">
        <f>F5/F$51</f>
        <v>1.0035308258626734E-2</v>
      </c>
    </row>
    <row r="6" spans="1:7" x14ac:dyDescent="0.25">
      <c r="A6" s="5">
        <v>1972</v>
      </c>
      <c r="B6" s="5">
        <v>954</v>
      </c>
      <c r="C6" s="7">
        <f t="shared" ref="C6:C51" si="0">B6/B$51</f>
        <v>1.2511967683974452E-2</v>
      </c>
      <c r="D6" s="28">
        <v>935</v>
      </c>
      <c r="E6" s="7">
        <f t="shared" ref="E6:E51" si="1">D6/D$51</f>
        <v>1.1199080118338943E-2</v>
      </c>
      <c r="F6" s="29">
        <f t="shared" ref="F6:F51" si="2">B6+D6</f>
        <v>1889</v>
      </c>
      <c r="G6" s="30">
        <f t="shared" ref="G6:G51" si="3">F6/F$51</f>
        <v>1.1825762508138429E-2</v>
      </c>
    </row>
    <row r="7" spans="1:7" x14ac:dyDescent="0.25">
      <c r="A7" s="5">
        <v>1973</v>
      </c>
      <c r="B7" s="5">
        <v>922</v>
      </c>
      <c r="C7" s="7">
        <f t="shared" si="0"/>
        <v>1.2092279040486839E-2</v>
      </c>
      <c r="D7" s="28">
        <v>968</v>
      </c>
      <c r="E7" s="7">
        <f t="shared" si="1"/>
        <v>1.1594341769574435E-2</v>
      </c>
      <c r="F7" s="29">
        <f t="shared" si="2"/>
        <v>1890</v>
      </c>
      <c r="G7" s="30">
        <f t="shared" si="3"/>
        <v>1.1832022837682176E-2</v>
      </c>
    </row>
    <row r="8" spans="1:7" x14ac:dyDescent="0.25">
      <c r="A8" s="5">
        <v>1974</v>
      </c>
      <c r="B8" s="5">
        <v>1029</v>
      </c>
      <c r="C8" s="7">
        <f t="shared" si="0"/>
        <v>1.3495612942148544E-2</v>
      </c>
      <c r="D8" s="28">
        <v>966</v>
      </c>
      <c r="E8" s="7">
        <f t="shared" si="1"/>
        <v>1.1570386517984406E-2</v>
      </c>
      <c r="F8" s="29">
        <f t="shared" si="2"/>
        <v>1995</v>
      </c>
      <c r="G8" s="30">
        <f t="shared" si="3"/>
        <v>1.248935743977563E-2</v>
      </c>
    </row>
    <row r="9" spans="1:7" x14ac:dyDescent="0.25">
      <c r="A9" s="5">
        <v>1975</v>
      </c>
      <c r="B9" s="5">
        <v>1022</v>
      </c>
      <c r="C9" s="7">
        <f t="shared" si="0"/>
        <v>1.3403806051385629E-2</v>
      </c>
      <c r="D9" s="28">
        <v>909</v>
      </c>
      <c r="E9" s="7">
        <f t="shared" si="1"/>
        <v>1.0887661847668555E-2</v>
      </c>
      <c r="F9" s="29">
        <f t="shared" si="2"/>
        <v>1931</v>
      </c>
      <c r="G9" s="30">
        <f t="shared" si="3"/>
        <v>1.208869634897581E-2</v>
      </c>
    </row>
    <row r="10" spans="1:7" x14ac:dyDescent="0.25">
      <c r="A10" s="5">
        <v>1976</v>
      </c>
      <c r="B10" s="5">
        <v>962</v>
      </c>
      <c r="C10" s="7">
        <f t="shared" si="0"/>
        <v>1.2616889844846355E-2</v>
      </c>
      <c r="D10" s="28">
        <v>936</v>
      </c>
      <c r="E10" s="7">
        <f t="shared" si="1"/>
        <v>1.1211057744133958E-2</v>
      </c>
      <c r="F10" s="29">
        <f t="shared" si="2"/>
        <v>1898</v>
      </c>
      <c r="G10" s="30">
        <f t="shared" si="3"/>
        <v>1.1882105474032153E-2</v>
      </c>
    </row>
    <row r="11" spans="1:7" x14ac:dyDescent="0.25">
      <c r="A11" s="5">
        <v>1977</v>
      </c>
      <c r="B11" s="5">
        <v>1013</v>
      </c>
      <c r="C11" s="7">
        <f t="shared" si="0"/>
        <v>1.3285768620404738E-2</v>
      </c>
      <c r="D11" s="28">
        <v>987</v>
      </c>
      <c r="E11" s="7">
        <f t="shared" si="1"/>
        <v>1.1821916659679719E-2</v>
      </c>
      <c r="F11" s="29">
        <f t="shared" si="2"/>
        <v>2000</v>
      </c>
      <c r="G11" s="30">
        <f t="shared" si="3"/>
        <v>1.2520659087494366E-2</v>
      </c>
    </row>
    <row r="12" spans="1:7" x14ac:dyDescent="0.25">
      <c r="A12" s="5">
        <v>1978</v>
      </c>
      <c r="B12" s="5">
        <v>1037</v>
      </c>
      <c r="C12" s="7">
        <f t="shared" si="0"/>
        <v>1.3600535103020447E-2</v>
      </c>
      <c r="D12" s="28">
        <v>1035</v>
      </c>
      <c r="E12" s="7">
        <f t="shared" si="1"/>
        <v>1.2396842697840435E-2</v>
      </c>
      <c r="F12" s="29">
        <f t="shared" si="2"/>
        <v>2072</v>
      </c>
      <c r="G12" s="30">
        <f t="shared" si="3"/>
        <v>1.2971402814644163E-2</v>
      </c>
    </row>
    <row r="13" spans="1:7" x14ac:dyDescent="0.25">
      <c r="A13" s="5">
        <v>1979</v>
      </c>
      <c r="B13" s="5">
        <v>1088</v>
      </c>
      <c r="C13" s="7">
        <f t="shared" si="0"/>
        <v>1.4269413878578829E-2</v>
      </c>
      <c r="D13" s="28">
        <v>1032</v>
      </c>
      <c r="E13" s="7">
        <f t="shared" si="1"/>
        <v>1.2360909820455389E-2</v>
      </c>
      <c r="F13" s="29">
        <f t="shared" si="2"/>
        <v>2120</v>
      </c>
      <c r="G13" s="30">
        <f t="shared" si="3"/>
        <v>1.3271898632744028E-2</v>
      </c>
    </row>
    <row r="14" spans="1:7" x14ac:dyDescent="0.25">
      <c r="A14" s="5">
        <v>1980</v>
      </c>
      <c r="B14" s="5">
        <v>1084</v>
      </c>
      <c r="C14" s="7">
        <f t="shared" si="0"/>
        <v>1.4216952798142878E-2</v>
      </c>
      <c r="D14" s="28">
        <v>1121</v>
      </c>
      <c r="E14" s="7">
        <f t="shared" si="1"/>
        <v>1.3426918516211717E-2</v>
      </c>
      <c r="F14" s="29">
        <f t="shared" si="2"/>
        <v>2205</v>
      </c>
      <c r="G14" s="30">
        <f t="shared" si="3"/>
        <v>1.3804026643962538E-2</v>
      </c>
    </row>
    <row r="15" spans="1:7" x14ac:dyDescent="0.25">
      <c r="A15" s="5">
        <v>1981</v>
      </c>
      <c r="B15" s="5">
        <v>1089</v>
      </c>
      <c r="C15" s="7">
        <f t="shared" si="0"/>
        <v>1.4282529148687818E-2</v>
      </c>
      <c r="D15" s="28">
        <v>1235</v>
      </c>
      <c r="E15" s="7">
        <f t="shared" si="1"/>
        <v>1.4792367856843416E-2</v>
      </c>
      <c r="F15" s="29">
        <f t="shared" si="2"/>
        <v>2324</v>
      </c>
      <c r="G15" s="30">
        <f t="shared" si="3"/>
        <v>1.4549005859668453E-2</v>
      </c>
    </row>
    <row r="16" spans="1:7" x14ac:dyDescent="0.25">
      <c r="A16" s="5">
        <v>1982</v>
      </c>
      <c r="B16" s="28">
        <v>1221</v>
      </c>
      <c r="C16" s="7">
        <f t="shared" si="0"/>
        <v>1.6013744803074218E-2</v>
      </c>
      <c r="D16" s="28">
        <v>1209</v>
      </c>
      <c r="E16" s="7">
        <f t="shared" si="1"/>
        <v>1.4480949586173028E-2</v>
      </c>
      <c r="F16" s="29">
        <f t="shared" si="2"/>
        <v>2430</v>
      </c>
      <c r="G16" s="30">
        <f t="shared" si="3"/>
        <v>1.5212600791305654E-2</v>
      </c>
    </row>
    <row r="17" spans="1:7" x14ac:dyDescent="0.25">
      <c r="A17" s="5">
        <v>1983</v>
      </c>
      <c r="B17" s="28">
        <v>1228</v>
      </c>
      <c r="C17" s="7">
        <f t="shared" si="0"/>
        <v>1.6105551693837136E-2</v>
      </c>
      <c r="D17" s="28">
        <v>1288</v>
      </c>
      <c r="E17" s="7">
        <f t="shared" si="1"/>
        <v>1.5427182023979207E-2</v>
      </c>
      <c r="F17" s="29">
        <f t="shared" si="2"/>
        <v>2516</v>
      </c>
      <c r="G17" s="30">
        <f t="shared" si="3"/>
        <v>1.5750989132067912E-2</v>
      </c>
    </row>
    <row r="18" spans="1:7" x14ac:dyDescent="0.25">
      <c r="A18" s="5">
        <v>1984</v>
      </c>
      <c r="B18" s="28">
        <v>1248</v>
      </c>
      <c r="C18" s="7">
        <f t="shared" si="0"/>
        <v>1.6367857096016892E-2</v>
      </c>
      <c r="D18" s="28">
        <v>1319</v>
      </c>
      <c r="E18" s="7">
        <f t="shared" si="1"/>
        <v>1.5798488423624669E-2</v>
      </c>
      <c r="F18" s="29">
        <f t="shared" si="2"/>
        <v>2567</v>
      </c>
      <c r="G18" s="30">
        <f t="shared" si="3"/>
        <v>1.6070265938799018E-2</v>
      </c>
    </row>
    <row r="19" spans="1:7" x14ac:dyDescent="0.25">
      <c r="A19" s="5">
        <v>1985</v>
      </c>
      <c r="B19" s="28">
        <v>1283</v>
      </c>
      <c r="C19" s="7">
        <f t="shared" si="0"/>
        <v>1.6826891549831469E-2</v>
      </c>
      <c r="D19" s="28">
        <v>1450</v>
      </c>
      <c r="E19" s="7">
        <f t="shared" si="1"/>
        <v>1.7367557402771624E-2</v>
      </c>
      <c r="F19" s="29">
        <f t="shared" si="2"/>
        <v>2733</v>
      </c>
      <c r="G19" s="30">
        <f t="shared" si="3"/>
        <v>1.7109480643061052E-2</v>
      </c>
    </row>
    <row r="20" spans="1:7" x14ac:dyDescent="0.25">
      <c r="A20" s="5">
        <v>1986</v>
      </c>
      <c r="B20" s="28">
        <v>1216</v>
      </c>
      <c r="C20" s="7">
        <f t="shared" si="0"/>
        <v>1.594816845252928E-2</v>
      </c>
      <c r="D20" s="28">
        <v>1493</v>
      </c>
      <c r="E20" s="7">
        <f t="shared" si="1"/>
        <v>1.7882595311957263E-2</v>
      </c>
      <c r="F20" s="29">
        <f t="shared" si="2"/>
        <v>2709</v>
      </c>
      <c r="G20" s="30">
        <f t="shared" si="3"/>
        <v>1.6959232734011117E-2</v>
      </c>
    </row>
    <row r="21" spans="1:7" x14ac:dyDescent="0.25">
      <c r="A21" s="5">
        <v>1987</v>
      </c>
      <c r="B21" s="28">
        <v>1372</v>
      </c>
      <c r="C21" s="7">
        <f t="shared" si="0"/>
        <v>1.7994150589531393E-2</v>
      </c>
      <c r="D21" s="28">
        <v>1665</v>
      </c>
      <c r="E21" s="7">
        <f t="shared" si="1"/>
        <v>1.9942746948699828E-2</v>
      </c>
      <c r="F21" s="29">
        <f t="shared" si="2"/>
        <v>3037</v>
      </c>
      <c r="G21" s="30">
        <f t="shared" si="3"/>
        <v>1.9012620824360196E-2</v>
      </c>
    </row>
    <row r="22" spans="1:7" x14ac:dyDescent="0.25">
      <c r="A22" s="5">
        <v>1988</v>
      </c>
      <c r="B22" s="28">
        <v>1361</v>
      </c>
      <c r="C22" s="7">
        <f t="shared" si="0"/>
        <v>1.7849882618332525E-2</v>
      </c>
      <c r="D22" s="28">
        <v>1661</v>
      </c>
      <c r="E22" s="7">
        <f t="shared" si="1"/>
        <v>1.9894836445519769E-2</v>
      </c>
      <c r="F22" s="29">
        <f t="shared" si="2"/>
        <v>3022</v>
      </c>
      <c r="G22" s="30">
        <f t="shared" si="3"/>
        <v>1.8918715881203987E-2</v>
      </c>
    </row>
    <row r="23" spans="1:7" x14ac:dyDescent="0.25">
      <c r="A23" s="5">
        <v>1989</v>
      </c>
      <c r="B23" s="28">
        <v>1411</v>
      </c>
      <c r="C23" s="7">
        <f t="shared" si="0"/>
        <v>1.8505646123781919E-2</v>
      </c>
      <c r="D23" s="28">
        <v>1659</v>
      </c>
      <c r="E23" s="7">
        <f t="shared" si="1"/>
        <v>1.987088119392974E-2</v>
      </c>
      <c r="F23" s="29">
        <f t="shared" si="2"/>
        <v>3070</v>
      </c>
      <c r="G23" s="30">
        <f t="shared" si="3"/>
        <v>1.9219211699303851E-2</v>
      </c>
    </row>
    <row r="24" spans="1:7" x14ac:dyDescent="0.25">
      <c r="A24" s="5">
        <v>1990</v>
      </c>
      <c r="B24" s="28">
        <v>1493</v>
      </c>
      <c r="C24" s="7">
        <f t="shared" si="0"/>
        <v>1.9581098272718925E-2</v>
      </c>
      <c r="D24" s="28">
        <v>1734</v>
      </c>
      <c r="E24" s="7">
        <f t="shared" si="1"/>
        <v>2.0769203128555857E-2</v>
      </c>
      <c r="F24" s="29">
        <f t="shared" si="2"/>
        <v>3227</v>
      </c>
      <c r="G24" s="30">
        <f t="shared" si="3"/>
        <v>2.0202083437672158E-2</v>
      </c>
    </row>
    <row r="25" spans="1:7" x14ac:dyDescent="0.25">
      <c r="A25" s="5">
        <v>1991</v>
      </c>
      <c r="B25" s="28">
        <v>1609</v>
      </c>
      <c r="C25" s="7">
        <f t="shared" si="0"/>
        <v>2.1102469605361523E-2</v>
      </c>
      <c r="D25" s="28">
        <v>1918</v>
      </c>
      <c r="E25" s="7">
        <f t="shared" si="1"/>
        <v>2.29730862748386E-2</v>
      </c>
      <c r="F25" s="29">
        <f t="shared" si="2"/>
        <v>3527</v>
      </c>
      <c r="G25" s="30">
        <f t="shared" si="3"/>
        <v>2.2080182300796315E-2</v>
      </c>
    </row>
    <row r="26" spans="1:7" x14ac:dyDescent="0.25">
      <c r="A26" s="5">
        <v>1992</v>
      </c>
      <c r="B26" s="28">
        <v>1534</v>
      </c>
      <c r="C26" s="7">
        <f t="shared" si="0"/>
        <v>2.0118824347187432E-2</v>
      </c>
      <c r="D26" s="28">
        <v>1770</v>
      </c>
      <c r="E26" s="7">
        <f t="shared" si="1"/>
        <v>2.1200397657176396E-2</v>
      </c>
      <c r="F26" s="29">
        <f t="shared" si="2"/>
        <v>3304</v>
      </c>
      <c r="G26" s="30">
        <f t="shared" si="3"/>
        <v>2.0684128812540691E-2</v>
      </c>
    </row>
    <row r="27" spans="1:7" x14ac:dyDescent="0.25">
      <c r="A27" s="5">
        <v>1993</v>
      </c>
      <c r="B27" s="28">
        <v>1654</v>
      </c>
      <c r="C27" s="7">
        <f t="shared" si="0"/>
        <v>2.1692656760265976E-2</v>
      </c>
      <c r="D27" s="28">
        <v>1837</v>
      </c>
      <c r="E27" s="7">
        <f t="shared" si="1"/>
        <v>2.2002898585442392E-2</v>
      </c>
      <c r="F27" s="29">
        <f t="shared" si="2"/>
        <v>3491</v>
      </c>
      <c r="G27" s="30">
        <f t="shared" si="3"/>
        <v>2.1854810437221414E-2</v>
      </c>
    </row>
    <row r="28" spans="1:7" x14ac:dyDescent="0.25">
      <c r="A28" s="5">
        <v>1994</v>
      </c>
      <c r="B28" s="28">
        <v>1667</v>
      </c>
      <c r="C28" s="7">
        <f t="shared" si="0"/>
        <v>2.1863155271682821E-2</v>
      </c>
      <c r="D28" s="28">
        <v>1893</v>
      </c>
      <c r="E28" s="7">
        <f t="shared" si="1"/>
        <v>2.267364562996323E-2</v>
      </c>
      <c r="F28" s="29">
        <f t="shared" si="2"/>
        <v>3560</v>
      </c>
      <c r="G28" s="30">
        <f t="shared" si="3"/>
        <v>2.228677317573997E-2</v>
      </c>
    </row>
    <row r="29" spans="1:7" x14ac:dyDescent="0.25">
      <c r="A29" s="5">
        <v>1995</v>
      </c>
      <c r="B29" s="28">
        <v>1698</v>
      </c>
      <c r="C29" s="7">
        <f t="shared" si="0"/>
        <v>2.2269728645061444E-2</v>
      </c>
      <c r="D29" s="28">
        <v>2003</v>
      </c>
      <c r="E29" s="7">
        <f t="shared" si="1"/>
        <v>2.3991184467414869E-2</v>
      </c>
      <c r="F29" s="29">
        <f t="shared" si="2"/>
        <v>3701</v>
      </c>
      <c r="G29" s="30">
        <f t="shared" si="3"/>
        <v>2.3169479641408322E-2</v>
      </c>
    </row>
    <row r="30" spans="1:7" x14ac:dyDescent="0.25">
      <c r="A30" s="5">
        <v>1996</v>
      </c>
      <c r="B30" s="28">
        <v>1775</v>
      </c>
      <c r="C30" s="7">
        <f t="shared" si="0"/>
        <v>2.3279604443453512E-2</v>
      </c>
      <c r="D30" s="28">
        <v>2096</v>
      </c>
      <c r="E30" s="7">
        <f t="shared" si="1"/>
        <v>2.5105103666351256E-2</v>
      </c>
      <c r="F30" s="29">
        <f t="shared" si="2"/>
        <v>3871</v>
      </c>
      <c r="G30" s="30">
        <f t="shared" si="3"/>
        <v>2.4233735663845346E-2</v>
      </c>
    </row>
    <row r="31" spans="1:7" x14ac:dyDescent="0.25">
      <c r="A31" s="5">
        <v>1997</v>
      </c>
      <c r="B31" s="28">
        <v>1842</v>
      </c>
      <c r="C31" s="7">
        <f t="shared" si="0"/>
        <v>2.4158327540755701E-2</v>
      </c>
      <c r="D31" s="28">
        <v>2168</v>
      </c>
      <c r="E31" s="7">
        <f t="shared" si="1"/>
        <v>2.596749272359233E-2</v>
      </c>
      <c r="F31" s="29">
        <f t="shared" si="2"/>
        <v>4010</v>
      </c>
      <c r="G31" s="30">
        <f t="shared" si="3"/>
        <v>2.5103921470426203E-2</v>
      </c>
    </row>
    <row r="32" spans="1:7" x14ac:dyDescent="0.25">
      <c r="A32" s="5">
        <v>1998</v>
      </c>
      <c r="B32" s="28">
        <v>1841</v>
      </c>
      <c r="C32" s="7">
        <f t="shared" si="0"/>
        <v>2.4145212270646713E-2</v>
      </c>
      <c r="D32" s="28">
        <v>2188</v>
      </c>
      <c r="E32" s="7">
        <f t="shared" si="1"/>
        <v>2.6207045239492629E-2</v>
      </c>
      <c r="F32" s="29">
        <f t="shared" si="2"/>
        <v>4029</v>
      </c>
      <c r="G32" s="30">
        <f t="shared" si="3"/>
        <v>2.5222867731757401E-2</v>
      </c>
    </row>
    <row r="33" spans="1:7" x14ac:dyDescent="0.25">
      <c r="A33" s="5">
        <v>1999</v>
      </c>
      <c r="B33" s="28">
        <v>1872</v>
      </c>
      <c r="C33" s="7">
        <f t="shared" si="0"/>
        <v>2.455178564402534E-2</v>
      </c>
      <c r="D33" s="28">
        <v>2233</v>
      </c>
      <c r="E33" s="7">
        <f t="shared" si="1"/>
        <v>2.6746038400268297E-2</v>
      </c>
      <c r="F33" s="29">
        <f t="shared" si="2"/>
        <v>4105</v>
      </c>
      <c r="G33" s="30">
        <f t="shared" si="3"/>
        <v>2.5698652777082186E-2</v>
      </c>
    </row>
    <row r="34" spans="1:7" x14ac:dyDescent="0.25">
      <c r="A34" s="5">
        <v>2000</v>
      </c>
      <c r="B34" s="28">
        <v>1975</v>
      </c>
      <c r="C34" s="7">
        <f t="shared" si="0"/>
        <v>2.5902658465251093E-2</v>
      </c>
      <c r="D34" s="28">
        <v>2239</v>
      </c>
      <c r="E34" s="7">
        <f t="shared" si="1"/>
        <v>2.6817904155038388E-2</v>
      </c>
      <c r="F34" s="29">
        <f t="shared" si="2"/>
        <v>4214</v>
      </c>
      <c r="G34" s="30">
        <f t="shared" si="3"/>
        <v>2.6381028697350629E-2</v>
      </c>
    </row>
    <row r="35" spans="1:7" x14ac:dyDescent="0.25">
      <c r="A35" s="5">
        <v>2001</v>
      </c>
      <c r="B35" s="28">
        <v>1989</v>
      </c>
      <c r="C35" s="7">
        <f t="shared" si="0"/>
        <v>2.6086272246776922E-2</v>
      </c>
      <c r="D35" s="28">
        <v>2178</v>
      </c>
      <c r="E35" s="7">
        <f t="shared" si="1"/>
        <v>2.608726898154248E-2</v>
      </c>
      <c r="F35" s="29">
        <f t="shared" si="2"/>
        <v>4167</v>
      </c>
      <c r="G35" s="30">
        <f t="shared" si="3"/>
        <v>2.608679320879451E-2</v>
      </c>
    </row>
    <row r="36" spans="1:7" x14ac:dyDescent="0.25">
      <c r="A36" s="5">
        <v>2002</v>
      </c>
      <c r="B36" s="28">
        <v>2043</v>
      </c>
      <c r="C36" s="7">
        <f t="shared" si="0"/>
        <v>2.679449683266227E-2</v>
      </c>
      <c r="D36" s="28">
        <v>2274</v>
      </c>
      <c r="E36" s="7">
        <f t="shared" si="1"/>
        <v>2.7237121057863911E-2</v>
      </c>
      <c r="F36" s="29">
        <f t="shared" si="2"/>
        <v>4317</v>
      </c>
      <c r="G36" s="30">
        <f t="shared" si="3"/>
        <v>2.7025842640356589E-2</v>
      </c>
    </row>
    <row r="37" spans="1:7" x14ac:dyDescent="0.25">
      <c r="A37" s="5">
        <v>2003</v>
      </c>
      <c r="B37" s="28">
        <v>2188</v>
      </c>
      <c r="C37" s="7">
        <f t="shared" si="0"/>
        <v>2.8696210998465515E-2</v>
      </c>
      <c r="D37" s="28">
        <v>2364</v>
      </c>
      <c r="E37" s="7">
        <f t="shared" si="1"/>
        <v>2.8315107379415252E-2</v>
      </c>
      <c r="F37" s="29">
        <f t="shared" si="2"/>
        <v>4552</v>
      </c>
      <c r="G37" s="30">
        <f t="shared" si="3"/>
        <v>2.8497020083137176E-2</v>
      </c>
    </row>
    <row r="38" spans="1:7" x14ac:dyDescent="0.25">
      <c r="A38" s="5">
        <v>2004</v>
      </c>
      <c r="B38" s="28">
        <v>2211</v>
      </c>
      <c r="C38" s="7">
        <f t="shared" si="0"/>
        <v>2.8997862210972235E-2</v>
      </c>
      <c r="D38" s="28">
        <v>2376</v>
      </c>
      <c r="E38" s="7">
        <f t="shared" si="1"/>
        <v>2.845883888895543E-2</v>
      </c>
      <c r="F38" s="29">
        <f t="shared" si="2"/>
        <v>4587</v>
      </c>
      <c r="G38" s="30">
        <f t="shared" si="3"/>
        <v>2.8716131617168329E-2</v>
      </c>
    </row>
    <row r="39" spans="1:7" x14ac:dyDescent="0.25">
      <c r="A39" s="5">
        <v>2005</v>
      </c>
      <c r="B39" s="28">
        <v>2267</v>
      </c>
      <c r="C39" s="7">
        <f t="shared" si="0"/>
        <v>2.9732317337075556E-2</v>
      </c>
      <c r="D39" s="28">
        <v>2534</v>
      </c>
      <c r="E39" s="7">
        <f t="shared" si="1"/>
        <v>3.0351303764567787E-2</v>
      </c>
      <c r="F39" s="29">
        <f t="shared" si="2"/>
        <v>4801</v>
      </c>
      <c r="G39" s="30">
        <f t="shared" si="3"/>
        <v>3.0055842139530223E-2</v>
      </c>
    </row>
    <row r="40" spans="1:7" x14ac:dyDescent="0.25">
      <c r="A40" s="5">
        <v>2006</v>
      </c>
      <c r="B40" s="28">
        <v>2398</v>
      </c>
      <c r="C40" s="7">
        <f t="shared" si="0"/>
        <v>3.1450417721352972E-2</v>
      </c>
      <c r="D40" s="28">
        <v>2556</v>
      </c>
      <c r="E40" s="7">
        <f t="shared" si="1"/>
        <v>3.0614811532058115E-2</v>
      </c>
      <c r="F40" s="29">
        <f t="shared" si="2"/>
        <v>4954</v>
      </c>
      <c r="G40" s="30">
        <f t="shared" si="3"/>
        <v>3.1013672559723544E-2</v>
      </c>
    </row>
    <row r="41" spans="1:7" x14ac:dyDescent="0.25">
      <c r="A41" s="5">
        <v>2007</v>
      </c>
      <c r="B41" s="28">
        <v>2403</v>
      </c>
      <c r="C41" s="7">
        <f t="shared" si="0"/>
        <v>3.151599407189791E-2</v>
      </c>
      <c r="D41" s="28">
        <v>2585</v>
      </c>
      <c r="E41" s="7">
        <f t="shared" si="1"/>
        <v>3.0962162680113547E-2</v>
      </c>
      <c r="F41" s="29">
        <f t="shared" si="2"/>
        <v>4988</v>
      </c>
      <c r="G41" s="30">
        <f t="shared" si="3"/>
        <v>3.1226523764210947E-2</v>
      </c>
    </row>
    <row r="42" spans="1:7" x14ac:dyDescent="0.25">
      <c r="A42" s="5">
        <v>2008</v>
      </c>
      <c r="B42" s="28">
        <v>2551</v>
      </c>
      <c r="C42" s="7">
        <f t="shared" si="0"/>
        <v>3.3457054048028116E-2</v>
      </c>
      <c r="D42" s="28">
        <v>2770</v>
      </c>
      <c r="E42" s="7">
        <f t="shared" si="1"/>
        <v>3.3178023452191306E-2</v>
      </c>
      <c r="F42" s="29">
        <f t="shared" si="2"/>
        <v>5321</v>
      </c>
      <c r="G42" s="30">
        <f t="shared" si="3"/>
        <v>3.3311213502278759E-2</v>
      </c>
    </row>
    <row r="43" spans="1:7" x14ac:dyDescent="0.25">
      <c r="A43" s="5">
        <v>2009</v>
      </c>
      <c r="B43" s="28">
        <v>2607</v>
      </c>
      <c r="C43" s="7">
        <f t="shared" si="0"/>
        <v>3.419150917413144E-2</v>
      </c>
      <c r="D43" s="28">
        <v>2838</v>
      </c>
      <c r="E43" s="7">
        <f t="shared" si="1"/>
        <v>3.3992502006252319E-2</v>
      </c>
      <c r="F43" s="29">
        <f t="shared" si="2"/>
        <v>5445</v>
      </c>
      <c r="G43" s="30">
        <f t="shared" si="3"/>
        <v>3.4087494365703408E-2</v>
      </c>
    </row>
    <row r="44" spans="1:7" x14ac:dyDescent="0.25">
      <c r="A44" s="5">
        <v>2010</v>
      </c>
      <c r="B44" s="28">
        <v>2664</v>
      </c>
      <c r="C44" s="7">
        <f t="shared" si="0"/>
        <v>3.4939079570343749E-2</v>
      </c>
      <c r="D44" s="28">
        <v>2751</v>
      </c>
      <c r="E44" s="7">
        <f t="shared" si="1"/>
        <v>3.2950448562086024E-2</v>
      </c>
      <c r="F44" s="29">
        <f t="shared" si="2"/>
        <v>5415</v>
      </c>
      <c r="G44" s="30">
        <f t="shared" si="3"/>
        <v>3.3899684479390998E-2</v>
      </c>
    </row>
    <row r="45" spans="1:7" x14ac:dyDescent="0.25">
      <c r="A45" s="5">
        <v>2011</v>
      </c>
      <c r="B45" s="28">
        <v>2616</v>
      </c>
      <c r="C45" s="7">
        <f t="shared" si="0"/>
        <v>3.4309546605112332E-2</v>
      </c>
      <c r="D45" s="28">
        <v>2943</v>
      </c>
      <c r="E45" s="7">
        <f t="shared" si="1"/>
        <v>3.5250152714728887E-2</v>
      </c>
      <c r="F45" s="29">
        <f t="shared" si="2"/>
        <v>5559</v>
      </c>
      <c r="G45" s="30">
        <f t="shared" si="3"/>
        <v>3.4801171933690589E-2</v>
      </c>
    </row>
    <row r="46" spans="1:7" x14ac:dyDescent="0.25">
      <c r="A46" s="5">
        <v>2012</v>
      </c>
      <c r="B46" s="28">
        <v>2604</v>
      </c>
      <c r="C46" s="7">
        <f t="shared" si="0"/>
        <v>3.4152163363804479E-2</v>
      </c>
      <c r="D46" s="28">
        <v>2927</v>
      </c>
      <c r="E46" s="7">
        <f t="shared" si="1"/>
        <v>3.5058510702008647E-2</v>
      </c>
      <c r="F46" s="29">
        <f t="shared" si="2"/>
        <v>5531</v>
      </c>
      <c r="G46" s="30">
        <f t="shared" si="3"/>
        <v>3.4625882706465667E-2</v>
      </c>
    </row>
    <row r="47" spans="1:7" x14ac:dyDescent="0.25">
      <c r="A47" s="5">
        <v>2013</v>
      </c>
      <c r="B47" s="28">
        <v>2707</v>
      </c>
      <c r="C47" s="7">
        <f t="shared" si="0"/>
        <v>3.5503036185030229E-2</v>
      </c>
      <c r="D47" s="28">
        <v>2882</v>
      </c>
      <c r="E47" s="7">
        <f t="shared" si="1"/>
        <v>3.4519517541232975E-2</v>
      </c>
      <c r="F47" s="29">
        <f t="shared" si="2"/>
        <v>5589</v>
      </c>
      <c r="G47" s="30">
        <f t="shared" si="3"/>
        <v>3.4988981820003005E-2</v>
      </c>
    </row>
    <row r="48" spans="1:7" x14ac:dyDescent="0.25">
      <c r="A48" s="5">
        <v>2014</v>
      </c>
      <c r="B48" s="28">
        <v>3069</v>
      </c>
      <c r="C48" s="7">
        <f t="shared" si="0"/>
        <v>4.0250763964483849E-2</v>
      </c>
      <c r="D48" s="28">
        <v>3060</v>
      </c>
      <c r="E48" s="7">
        <f t="shared" si="1"/>
        <v>3.665153493274563E-2</v>
      </c>
      <c r="F48" s="29">
        <f t="shared" si="2"/>
        <v>6129</v>
      </c>
      <c r="G48" s="30">
        <f t="shared" si="3"/>
        <v>3.8369559773626487E-2</v>
      </c>
    </row>
    <row r="49" spans="1:7" x14ac:dyDescent="0.25">
      <c r="A49" s="5">
        <v>2015</v>
      </c>
      <c r="B49" s="28">
        <v>1615</v>
      </c>
      <c r="C49" s="7">
        <f t="shared" si="0"/>
        <v>2.118116122601545E-2</v>
      </c>
      <c r="D49" s="28">
        <v>1661</v>
      </c>
      <c r="E49" s="7">
        <f t="shared" si="1"/>
        <v>1.9894836445519769E-2</v>
      </c>
      <c r="F49" s="29">
        <f t="shared" si="2"/>
        <v>3276</v>
      </c>
      <c r="G49" s="30">
        <f t="shared" si="3"/>
        <v>2.0508839585315772E-2</v>
      </c>
    </row>
    <row r="50" spans="1:7" x14ac:dyDescent="0.25">
      <c r="A50" s="5">
        <v>2016</v>
      </c>
      <c r="B50" s="28">
        <v>22</v>
      </c>
      <c r="C50" s="7">
        <f t="shared" si="0"/>
        <v>2.8853594239773366E-4</v>
      </c>
      <c r="D50" s="28">
        <v>33</v>
      </c>
      <c r="E50" s="7">
        <f t="shared" si="1"/>
        <v>3.9526165123549212E-4</v>
      </c>
      <c r="F50" s="29">
        <f t="shared" si="2"/>
        <v>55</v>
      </c>
      <c r="G50" s="30">
        <f t="shared" si="3"/>
        <v>3.4431812490609505E-4</v>
      </c>
    </row>
    <row r="51" spans="1:7" x14ac:dyDescent="0.25">
      <c r="A51" s="3" t="s">
        <v>3</v>
      </c>
      <c r="B51" s="19">
        <f>SUM(B5:B50)</f>
        <v>76247</v>
      </c>
      <c r="C51" s="16">
        <f t="shared" si="0"/>
        <v>1</v>
      </c>
      <c r="D51" s="19">
        <f>SUM(D5:D50)</f>
        <v>83489</v>
      </c>
      <c r="E51" s="16">
        <f t="shared" si="1"/>
        <v>1</v>
      </c>
      <c r="F51" s="31">
        <f t="shared" si="2"/>
        <v>159736</v>
      </c>
      <c r="G51" s="32">
        <f t="shared" si="3"/>
        <v>1</v>
      </c>
    </row>
    <row r="52" spans="1:7" ht="23.25" customHeight="1" x14ac:dyDescent="0.25">
      <c r="A52" s="43" t="s">
        <v>12</v>
      </c>
      <c r="B52" s="43"/>
      <c r="C52" s="43"/>
    </row>
    <row r="53" spans="1:7" x14ac:dyDescent="0.25">
      <c r="A53" s="39"/>
      <c r="B53" s="39"/>
    </row>
    <row r="54" spans="1:7" x14ac:dyDescent="0.25">
      <c r="A54" s="10"/>
      <c r="B54" s="40"/>
    </row>
    <row r="55" spans="1:7" x14ac:dyDescent="0.25">
      <c r="A55" s="10"/>
      <c r="B55" s="40"/>
    </row>
    <row r="56" spans="1:7" x14ac:dyDescent="0.25">
      <c r="A56" s="10"/>
      <c r="B56" s="40"/>
    </row>
    <row r="57" spans="1:7" x14ac:dyDescent="0.25">
      <c r="A57" s="10"/>
      <c r="B57" s="40"/>
    </row>
    <row r="58" spans="1:7" x14ac:dyDescent="0.25">
      <c r="A58" s="10"/>
      <c r="B58" s="40"/>
    </row>
    <row r="59" spans="1:7" x14ac:dyDescent="0.25">
      <c r="A59" s="10"/>
      <c r="B59" s="40"/>
    </row>
    <row r="60" spans="1:7" x14ac:dyDescent="0.25">
      <c r="A60" s="10"/>
      <c r="B60" s="40"/>
    </row>
    <row r="61" spans="1:7" x14ac:dyDescent="0.25">
      <c r="A61" s="10"/>
      <c r="B61" s="40"/>
    </row>
    <row r="62" spans="1:7" x14ac:dyDescent="0.25">
      <c r="A62" s="10"/>
      <c r="B62" s="40"/>
    </row>
    <row r="63" spans="1:7" x14ac:dyDescent="0.25">
      <c r="A63" s="10"/>
      <c r="B63" s="40"/>
    </row>
    <row r="64" spans="1:7" x14ac:dyDescent="0.25">
      <c r="A64" s="10"/>
      <c r="B64" s="40"/>
    </row>
    <row r="65" spans="1:2" x14ac:dyDescent="0.25">
      <c r="A65" s="10"/>
      <c r="B65" s="40"/>
    </row>
    <row r="66" spans="1:2" x14ac:dyDescent="0.25">
      <c r="A66" s="10"/>
      <c r="B66" s="40"/>
    </row>
    <row r="67" spans="1:2" x14ac:dyDescent="0.25">
      <c r="A67" s="10"/>
      <c r="B67" s="40"/>
    </row>
    <row r="68" spans="1:2" x14ac:dyDescent="0.25">
      <c r="A68" s="10"/>
      <c r="B68" s="40"/>
    </row>
    <row r="69" spans="1:2" x14ac:dyDescent="0.25">
      <c r="A69" s="10"/>
      <c r="B69" s="40"/>
    </row>
    <row r="70" spans="1:2" x14ac:dyDescent="0.25">
      <c r="A70" s="10"/>
      <c r="B70" s="40"/>
    </row>
    <row r="71" spans="1:2" x14ac:dyDescent="0.25">
      <c r="A71" s="10"/>
      <c r="B71" s="40"/>
    </row>
    <row r="72" spans="1:2" x14ac:dyDescent="0.25">
      <c r="A72" s="10"/>
      <c r="B72" s="40"/>
    </row>
    <row r="73" spans="1:2" x14ac:dyDescent="0.25">
      <c r="A73" s="10"/>
      <c r="B73" s="40"/>
    </row>
    <row r="74" spans="1:2" x14ac:dyDescent="0.25">
      <c r="A74" s="10"/>
      <c r="B74" s="40"/>
    </row>
    <row r="75" spans="1:2" x14ac:dyDescent="0.25">
      <c r="A75" s="10"/>
      <c r="B75" s="40"/>
    </row>
    <row r="76" spans="1:2" x14ac:dyDescent="0.25">
      <c r="A76" s="10"/>
      <c r="B76" s="40"/>
    </row>
    <row r="77" spans="1:2" x14ac:dyDescent="0.25">
      <c r="A77" s="10"/>
      <c r="B77" s="40"/>
    </row>
    <row r="78" spans="1:2" x14ac:dyDescent="0.25">
      <c r="A78" s="10"/>
      <c r="B78" s="40"/>
    </row>
    <row r="79" spans="1:2" x14ac:dyDescent="0.25">
      <c r="A79" s="10"/>
      <c r="B79" s="40"/>
    </row>
    <row r="80" spans="1:2" x14ac:dyDescent="0.25">
      <c r="A80" s="10"/>
      <c r="B80" s="40"/>
    </row>
    <row r="81" spans="1:2" x14ac:dyDescent="0.25">
      <c r="A81" s="10"/>
      <c r="B81" s="40"/>
    </row>
    <row r="82" spans="1:2" x14ac:dyDescent="0.25">
      <c r="A82" s="10"/>
      <c r="B82" s="40"/>
    </row>
    <row r="83" spans="1:2" x14ac:dyDescent="0.25">
      <c r="A83" s="10"/>
      <c r="B83" s="40"/>
    </row>
    <row r="84" spans="1:2" x14ac:dyDescent="0.25">
      <c r="A84" s="10"/>
      <c r="B84" s="40"/>
    </row>
    <row r="85" spans="1:2" x14ac:dyDescent="0.25">
      <c r="A85" s="10"/>
      <c r="B85" s="40"/>
    </row>
    <row r="86" spans="1:2" x14ac:dyDescent="0.25">
      <c r="A86" s="10"/>
      <c r="B86" s="40"/>
    </row>
    <row r="87" spans="1:2" x14ac:dyDescent="0.25">
      <c r="A87" s="10"/>
      <c r="B87" s="40"/>
    </row>
    <row r="88" spans="1:2" x14ac:dyDescent="0.25">
      <c r="A88" s="10"/>
      <c r="B88" s="40"/>
    </row>
    <row r="89" spans="1:2" x14ac:dyDescent="0.25">
      <c r="A89" s="10"/>
      <c r="B89" s="40"/>
    </row>
    <row r="90" spans="1:2" x14ac:dyDescent="0.25">
      <c r="A90" s="10"/>
      <c r="B90" s="40"/>
    </row>
    <row r="91" spans="1:2" x14ac:dyDescent="0.25">
      <c r="A91" s="10"/>
      <c r="B91" s="40"/>
    </row>
    <row r="92" spans="1:2" x14ac:dyDescent="0.25">
      <c r="A92" s="10"/>
      <c r="B92" s="40"/>
    </row>
    <row r="93" spans="1:2" x14ac:dyDescent="0.25">
      <c r="A93" s="10"/>
      <c r="B93" s="40"/>
    </row>
    <row r="94" spans="1:2" x14ac:dyDescent="0.25">
      <c r="A94" s="10"/>
      <c r="B94" s="40"/>
    </row>
    <row r="95" spans="1:2" x14ac:dyDescent="0.25">
      <c r="A95" s="10"/>
      <c r="B95" s="40"/>
    </row>
    <row r="96" spans="1:2" x14ac:dyDescent="0.25">
      <c r="A96" s="10"/>
      <c r="B96" s="40"/>
    </row>
    <row r="97" spans="1:2" x14ac:dyDescent="0.25">
      <c r="A97" s="10"/>
      <c r="B97" s="40"/>
    </row>
    <row r="98" spans="1:2" x14ac:dyDescent="0.25">
      <c r="A98" s="10"/>
      <c r="B98" s="40"/>
    </row>
    <row r="99" spans="1:2" x14ac:dyDescent="0.25">
      <c r="A99" s="10"/>
      <c r="B99" s="40"/>
    </row>
    <row r="100" spans="1:2" x14ac:dyDescent="0.25">
      <c r="A100" s="39"/>
      <c r="B100" s="39"/>
    </row>
    <row r="101" spans="1:2" x14ac:dyDescent="0.25">
      <c r="A101" s="39"/>
      <c r="B101" s="39"/>
    </row>
    <row r="102" spans="1:2" x14ac:dyDescent="0.25">
      <c r="A102" s="39"/>
      <c r="B102" s="39"/>
    </row>
  </sheetData>
  <mergeCells count="5">
    <mergeCell ref="A3:A4"/>
    <mergeCell ref="B3:C3"/>
    <mergeCell ref="D3:E3"/>
    <mergeCell ref="F3:G3"/>
    <mergeCell ref="A52:C5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'Table 1'!Print_Area</vt:lpstr>
      <vt:lpstr>'Table 2'!Print_Area</vt:lpstr>
      <vt:lpstr>'Table 3'!Print_Area</vt:lpstr>
      <vt:lpstr>'Table 4'!Print_Area</vt:lpstr>
      <vt:lpstr>'Table 5'!Print_Area</vt:lpstr>
      <vt:lpstr>'Table 6'!Print_Area</vt:lpstr>
      <vt:lpstr>'Table 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Sizer, Aly</dc:creator>
  <cp:lastModifiedBy>Sizer, Aly</cp:lastModifiedBy>
  <cp:lastPrinted>2019-11-22T13:38:05Z</cp:lastPrinted>
  <dcterms:created xsi:type="dcterms:W3CDTF">2019-01-31T09:45:51Z</dcterms:created>
  <dcterms:modified xsi:type="dcterms:W3CDTF">2024-06-28T16:50:04Z</dcterms:modified>
  <cp:contentStatus/>
</cp:coreProperties>
</file>