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https://d.docs.live.net/33d64987b29ce9bd/Documents/AA PhD Progress/ETD Submission/"/>
    </mc:Choice>
  </mc:AlternateContent>
  <xr:revisionPtr revIDLastSave="0" documentId="8_{CAD2BE72-0569-4862-A151-F34D0CEBB47A}" xr6:coauthVersionLast="47" xr6:coauthVersionMax="47" xr10:uidLastSave="{00000000-0000-0000-0000-000000000000}"/>
  <bookViews>
    <workbookView xWindow="-110" yWindow="-110" windowWidth="19420" windowHeight="10300" xr2:uid="{00000000-000D-0000-FFFF-FFFF00000000}"/>
  </bookViews>
  <sheets>
    <sheet name="Raw data" sheetId="1" r:id="rId1"/>
    <sheet name="Sheet2" sheetId="2" r:id="rId2"/>
    <sheet name="Fit and utility" sheetId="3" r:id="rId3"/>
    <sheet name="Focus areas"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2" i="2" l="1"/>
  <c r="J52" i="2"/>
  <c r="I52" i="2"/>
  <c r="H52" i="2"/>
  <c r="G52" i="2"/>
  <c r="F52" i="2"/>
  <c r="E52" i="2"/>
  <c r="D52" i="2"/>
  <c r="C52" i="2"/>
  <c r="B52" i="2"/>
  <c r="K8" i="4" l="1"/>
  <c r="J8" i="4"/>
  <c r="I8" i="4"/>
  <c r="H8" i="4"/>
  <c r="G8" i="4"/>
  <c r="F8" i="4"/>
  <c r="E8" i="4"/>
  <c r="D8" i="4"/>
  <c r="C8" i="4"/>
  <c r="B8" i="4"/>
  <c r="K10" i="4"/>
  <c r="J10" i="4"/>
  <c r="I10" i="4"/>
  <c r="H10" i="4"/>
  <c r="G10" i="4"/>
  <c r="F10" i="4"/>
  <c r="E10" i="4"/>
  <c r="D10" i="4"/>
  <c r="C10" i="4"/>
  <c r="K9" i="4"/>
  <c r="J9" i="4"/>
  <c r="I9" i="4"/>
  <c r="H9" i="4"/>
  <c r="G9" i="4"/>
  <c r="F9" i="4"/>
  <c r="E9" i="4"/>
  <c r="D9" i="4"/>
  <c r="C9" i="4"/>
  <c r="K7" i="4"/>
  <c r="J7" i="4"/>
  <c r="I7" i="4"/>
  <c r="H7" i="4"/>
  <c r="G7" i="4"/>
  <c r="F7" i="4"/>
  <c r="E7" i="4"/>
  <c r="D7" i="4"/>
  <c r="C7" i="4"/>
  <c r="B10" i="4"/>
  <c r="B9" i="4"/>
  <c r="B7" i="4"/>
  <c r="H12" i="3"/>
  <c r="F12" i="3"/>
  <c r="D12" i="3"/>
  <c r="B12" i="3"/>
  <c r="H11" i="3"/>
  <c r="F11" i="3"/>
  <c r="D11" i="3"/>
  <c r="B11" i="3"/>
  <c r="H10" i="3"/>
  <c r="F10" i="3"/>
  <c r="D10" i="3"/>
  <c r="B10" i="3"/>
  <c r="H9" i="3"/>
  <c r="H13" i="3" s="1"/>
  <c r="F9" i="3"/>
  <c r="F13" i="3" s="1"/>
  <c r="D9" i="3"/>
  <c r="D13" i="3" s="1"/>
  <c r="B9" i="3"/>
  <c r="K51" i="2"/>
  <c r="J51" i="2"/>
  <c r="I51" i="2"/>
  <c r="H51" i="2"/>
  <c r="G51" i="2"/>
  <c r="F51" i="2"/>
  <c r="E51" i="2"/>
  <c r="D51" i="2"/>
  <c r="C51" i="2"/>
  <c r="K50" i="2"/>
  <c r="J50" i="2"/>
  <c r="I50" i="2"/>
  <c r="H50" i="2"/>
  <c r="G50" i="2"/>
  <c r="F50" i="2"/>
  <c r="E50" i="2"/>
  <c r="D50" i="2"/>
  <c r="C50" i="2"/>
  <c r="B51" i="2"/>
  <c r="B50" i="2"/>
  <c r="K49" i="2"/>
  <c r="J49" i="2"/>
  <c r="I49" i="2"/>
  <c r="H49" i="2"/>
  <c r="G49" i="2"/>
  <c r="F49" i="2"/>
  <c r="E49" i="2"/>
  <c r="D49" i="2"/>
  <c r="C49" i="2"/>
  <c r="B49" i="2"/>
  <c r="K48" i="2"/>
  <c r="J48" i="2"/>
  <c r="I48" i="2"/>
  <c r="H48" i="2"/>
  <c r="G48" i="2"/>
  <c r="F48" i="2"/>
  <c r="E48" i="2"/>
  <c r="D48" i="2"/>
  <c r="C48" i="2"/>
  <c r="B48" i="2"/>
  <c r="E22" i="2"/>
  <c r="D22" i="2"/>
  <c r="C22" i="2"/>
  <c r="E21" i="2"/>
  <c r="D21" i="2"/>
  <c r="C21" i="2"/>
  <c r="B22" i="2"/>
  <c r="B21" i="2"/>
  <c r="K39" i="2"/>
  <c r="J39" i="2"/>
  <c r="I39" i="2"/>
  <c r="H39" i="2"/>
  <c r="G39" i="2"/>
  <c r="F39" i="2"/>
  <c r="E39" i="2"/>
  <c r="D39" i="2"/>
  <c r="C39" i="2"/>
  <c r="K38" i="2"/>
  <c r="J38" i="2"/>
  <c r="I38" i="2"/>
  <c r="H38" i="2"/>
  <c r="G38" i="2"/>
  <c r="F38" i="2"/>
  <c r="E38" i="2"/>
  <c r="D38" i="2"/>
  <c r="C38" i="2"/>
  <c r="B39" i="2"/>
  <c r="B38" i="2"/>
  <c r="E12" i="2"/>
  <c r="D12" i="2"/>
  <c r="C12" i="2"/>
  <c r="B12" i="2"/>
  <c r="E11" i="2"/>
  <c r="D11" i="2"/>
  <c r="C11" i="2"/>
  <c r="B11" i="2"/>
  <c r="E10" i="2"/>
  <c r="D10" i="2"/>
  <c r="C10" i="2"/>
  <c r="B10" i="2"/>
  <c r="E9" i="2"/>
  <c r="E13" i="2" s="1"/>
  <c r="D9" i="2"/>
  <c r="D13" i="2" s="1"/>
  <c r="C9" i="2"/>
  <c r="B9" i="2"/>
  <c r="T12" i="1"/>
  <c r="S12" i="1"/>
  <c r="R12" i="1"/>
  <c r="Q12" i="1"/>
  <c r="P12" i="1"/>
  <c r="O12" i="1"/>
  <c r="N12" i="1"/>
  <c r="M12" i="1"/>
  <c r="L12" i="1"/>
  <c r="K12" i="1"/>
  <c r="T11" i="1"/>
  <c r="S11" i="1"/>
  <c r="R11" i="1"/>
  <c r="Q11" i="1"/>
  <c r="P11" i="1"/>
  <c r="O11" i="1"/>
  <c r="N11" i="1"/>
  <c r="M11" i="1"/>
  <c r="L11" i="1"/>
  <c r="K11" i="1"/>
  <c r="T10" i="1"/>
  <c r="S10" i="1"/>
  <c r="R10" i="1"/>
  <c r="Q10" i="1"/>
  <c r="P10" i="1"/>
  <c r="O10" i="1"/>
  <c r="N10" i="1"/>
  <c r="M10" i="1"/>
  <c r="L10" i="1"/>
  <c r="K10" i="1"/>
  <c r="T9" i="1"/>
  <c r="T13" i="1" s="1"/>
  <c r="S9" i="1"/>
  <c r="S13" i="1" s="1"/>
  <c r="R9" i="1"/>
  <c r="R13" i="1" s="1"/>
  <c r="Q9" i="1"/>
  <c r="Q13" i="1" s="1"/>
  <c r="P9" i="1"/>
  <c r="P13" i="1" s="1"/>
  <c r="O9" i="1"/>
  <c r="O13" i="1" s="1"/>
  <c r="N9" i="1"/>
  <c r="N13" i="1" s="1"/>
  <c r="M9" i="1"/>
  <c r="M13" i="1" s="1"/>
  <c r="L9" i="1"/>
  <c r="L13" i="1" s="1"/>
  <c r="K9" i="1"/>
  <c r="K13" i="1" s="1"/>
  <c r="G12" i="1"/>
  <c r="F12" i="1"/>
  <c r="E12" i="1"/>
  <c r="G11" i="1"/>
  <c r="F11" i="1"/>
  <c r="E11" i="1"/>
  <c r="G10" i="1"/>
  <c r="F10" i="1"/>
  <c r="E10" i="1"/>
  <c r="G9" i="1"/>
  <c r="G13" i="1" s="1"/>
  <c r="F9" i="1"/>
  <c r="F13" i="1" s="1"/>
  <c r="E9" i="1"/>
  <c r="E13" i="1" s="1"/>
  <c r="D13" i="1"/>
  <c r="D12" i="1"/>
  <c r="D11" i="1"/>
  <c r="D10" i="1"/>
  <c r="D9" i="1"/>
  <c r="C11" i="4" l="1"/>
  <c r="B11" i="4"/>
  <c r="B13" i="3"/>
  <c r="B13" i="2"/>
  <c r="C13" i="2"/>
  <c r="D11" i="4" l="1"/>
  <c r="E11" i="4" l="1"/>
  <c r="F11" i="4" l="1"/>
  <c r="G11" i="4" l="1"/>
  <c r="H11" i="4" l="1"/>
  <c r="I11" i="4" l="1"/>
  <c r="K11" i="4" l="1"/>
  <c r="J11" i="4"/>
</calcChain>
</file>

<file path=xl/sharedStrings.xml><?xml version="1.0" encoding="utf-8"?>
<sst xmlns="http://schemas.openxmlformats.org/spreadsheetml/2006/main" count="469" uniqueCount="83">
  <si>
    <t>Strongly agree</t>
  </si>
  <si>
    <t>Strategic</t>
  </si>
  <si>
    <t>No</t>
  </si>
  <si>
    <t>Strongly Agree</t>
  </si>
  <si>
    <t>11/28/2023 15:49:43</t>
  </si>
  <si>
    <t>Agree</t>
  </si>
  <si>
    <t>Management, Operational / practice</t>
  </si>
  <si>
    <t>None that I can think of.</t>
  </si>
  <si>
    <t>The model nicely brings together different aspects. I don't think there are redundant elements.</t>
  </si>
  <si>
    <t>11/29/2023 12:22:53</t>
  </si>
  <si>
    <t>Strategic, Management, Operational / practice</t>
  </si>
  <si>
    <t>None</t>
  </si>
  <si>
    <t>Disagree</t>
  </si>
  <si>
    <t>11/30/2023 13:26:55</t>
  </si>
  <si>
    <t>A framework is critical to learning with technology. Time to completion of learning design is critical. Learners do not have the luxury of spending a lot of time online behind a computer. Whatever the design, the implementation must be via mobile phone, and I have not seen the specific mentioning of mobile learning. Speed, quality and agility are of the essence. Micro learning is a non-negotiable. A framework also enhances the overall learning experience (UX) which is critical in today's world of learning. It is important to prepare the end-user as well as the design team to work with the technology; technology must become seamless. accessibility considerations as it is imperative that all learners are treated equally. Guard against doing everything perfect. Learning is dirty and learners need to experience learning as it happens in the working environment. I do not see the leeway or options to do just-in-time design. Learners must also be able to upload their own learnings in different cohorts.</t>
  </si>
  <si>
    <t>The strategic framework was not clear to view and it was difficult to read all the information. Avoid overly prescriptive policies and procedures; technological complexity.</t>
  </si>
  <si>
    <t>12/5/2023 7:56:39</t>
  </si>
  <si>
    <t>Operational / practice</t>
  </si>
  <si>
    <t>12/6/2023 15:09:50</t>
  </si>
  <si>
    <t>Inclusivity and special needs aspects</t>
  </si>
  <si>
    <t>This model is applicable to Higher education levels where income generatioon is permissible. For the Basic Education sector income generation is minimal.</t>
  </si>
  <si>
    <t>Strongly disagree</t>
  </si>
  <si>
    <t>The proposed model makes sense in terms of its strategic importance. It is clear and understandable.</t>
  </si>
  <si>
    <t>Artifact fitness - Strategic</t>
  </si>
  <si>
    <t>Artifact utility – Operational level</t>
  </si>
  <si>
    <t>The model can be operationalised to contribute to operational effectiveness and efficiencies.</t>
  </si>
  <si>
    <t>The model contains sufficient levels of detail. (Not too high level, not too granular)</t>
  </si>
  <si>
    <t>Level of use</t>
  </si>
  <si>
    <t>Completeness of the model: Are there any elements that have been omitted and that you would like to add to the model?</t>
  </si>
  <si>
    <t>Redundancies: Are there unnecessary elements that can be omitted?</t>
  </si>
  <si>
    <t>Objectives/ Focus areas</t>
  </si>
  <si>
    <t>Focus areas</t>
  </si>
  <si>
    <t>Optimize profitability through the diversification of income streams and the management of infrastructure and operational cost</t>
  </si>
  <si>
    <t>Improve the learning and teaching experience through optimizing efficiencies and productivity through using ed-tech technologies.</t>
  </si>
  <si>
    <t>Develop an optimal basket of blended learning interventions through a centralised design unit</t>
  </si>
  <si>
    <t>Ensure comprehensive analysis of student personas and student journeys based on unique technology profiles and other student analytics</t>
  </si>
  <si>
    <r>
      <t xml:space="preserve">Develop and </t>
    </r>
    <r>
      <rPr>
        <i/>
        <sz val="10"/>
        <color theme="1"/>
        <rFont val="Arial"/>
        <family val="2"/>
      </rPr>
      <t>online design blueprint</t>
    </r>
    <r>
      <rPr>
        <sz val="10"/>
        <color theme="1"/>
        <rFont val="Arial"/>
        <family val="2"/>
      </rPr>
      <t>, incorporating design principles, instructional strategies, and constructive alignment of learning objectives and outcomes with the use of edtech tools and instruments</t>
    </r>
  </si>
  <si>
    <r>
      <t xml:space="preserve">Develop learning materials based on </t>
    </r>
    <r>
      <rPr>
        <i/>
        <sz val="10"/>
        <color theme="1"/>
        <rFont val="Arial"/>
        <family val="2"/>
      </rPr>
      <t>principles for multi-media development</t>
    </r>
    <r>
      <rPr>
        <sz val="10"/>
        <color theme="1"/>
        <rFont val="Arial"/>
        <family val="2"/>
      </rPr>
      <t xml:space="preserve"> for optimal delivery across different modes (synchronous, asynchronous, online, face-to-face etc.)</t>
    </r>
  </si>
  <si>
    <r>
      <t xml:space="preserve">Implement learning interfaces according to </t>
    </r>
    <r>
      <rPr>
        <i/>
        <sz val="10"/>
        <color theme="1"/>
        <rFont val="Arial"/>
        <family val="2"/>
      </rPr>
      <t>principles of navigation and support</t>
    </r>
    <r>
      <rPr>
        <sz val="10"/>
        <color theme="1"/>
        <rFont val="Arial"/>
        <family val="2"/>
      </rPr>
      <t xml:space="preserve"> (learner, social and technical)</t>
    </r>
  </si>
  <si>
    <t xml:space="preserve">Plan for the optimal technology architecture (LSM and stand-alone tools and components) and ensure continuous support and management of the platform. </t>
  </si>
  <si>
    <r>
      <t>Continuous professional development</t>
    </r>
    <r>
      <rPr>
        <sz val="10"/>
        <color theme="1"/>
        <rFont val="Arial"/>
        <family val="2"/>
      </rPr>
      <t xml:space="preserve"> in terms of an </t>
    </r>
    <r>
      <rPr>
        <i/>
        <sz val="10"/>
        <color theme="1"/>
        <rFont val="Arial"/>
        <family val="2"/>
      </rPr>
      <t>online pedagogy</t>
    </r>
    <r>
      <rPr>
        <sz val="10"/>
        <color theme="1"/>
        <rFont val="Arial"/>
        <family val="2"/>
      </rPr>
      <t xml:space="preserve"> which includes instructional design skills, writing skills, technical design skills, curriculum design skills. </t>
    </r>
    <r>
      <rPr>
        <i/>
        <sz val="10"/>
        <color theme="1"/>
        <rFont val="Arial"/>
        <family val="2"/>
      </rPr>
      <t>AI literacy and AI assessment literacy</t>
    </r>
    <r>
      <rPr>
        <sz val="10"/>
        <color theme="1"/>
        <rFont val="Arial"/>
        <family val="2"/>
      </rPr>
      <t xml:space="preserve"> as part of the continuous professional development</t>
    </r>
  </si>
  <si>
    <r>
      <t xml:space="preserve">Develop components for a </t>
    </r>
    <r>
      <rPr>
        <i/>
        <sz val="10"/>
        <color theme="1"/>
        <rFont val="Arial"/>
        <family val="2"/>
      </rPr>
      <t>basic technology usage and skills programme</t>
    </r>
    <r>
      <rPr>
        <sz val="10"/>
        <color theme="1"/>
        <rFont val="Arial"/>
        <family val="2"/>
      </rPr>
      <t>. The programme is for learners and educators involved in learning with technology.</t>
    </r>
  </si>
  <si>
    <t>Count</t>
  </si>
  <si>
    <t>Total responses</t>
  </si>
  <si>
    <t>The model can be adapted to the context in which it is applied. It is maintainable and transferrable.</t>
  </si>
  <si>
    <t>1 Profitability</t>
  </si>
  <si>
    <t>2 Efficiency</t>
  </si>
  <si>
    <t>3 Customer personas</t>
  </si>
  <si>
    <t>4 Blended mix</t>
  </si>
  <si>
    <t>5 Online design blueprint</t>
  </si>
  <si>
    <t>7 Online navigation</t>
  </si>
  <si>
    <t>9 Basic skills</t>
  </si>
  <si>
    <t>10 CPD</t>
  </si>
  <si>
    <t>6 Principles for multimedia development</t>
  </si>
  <si>
    <t>8 Optimal Technology architecture</t>
  </si>
  <si>
    <t>Value</t>
  </si>
  <si>
    <t>Respondent 1</t>
  </si>
  <si>
    <t>Respondent 2</t>
  </si>
  <si>
    <t>Respondent 3</t>
  </si>
  <si>
    <t>Respondent 4</t>
  </si>
  <si>
    <t>Respondent 5</t>
  </si>
  <si>
    <t>Strongly disagree = 0; Disagree = 1; Agree = 2; Strongly agree = 3</t>
  </si>
  <si>
    <t>Total</t>
  </si>
  <si>
    <t>Avg</t>
  </si>
  <si>
    <t>Sum</t>
  </si>
  <si>
    <t>CPD</t>
  </si>
  <si>
    <t>Basic skills</t>
  </si>
  <si>
    <t>Optimal Technology architecture</t>
  </si>
  <si>
    <t>Online navigation</t>
  </si>
  <si>
    <t>Principles for multimedia development</t>
  </si>
  <si>
    <t>Online design blueprint</t>
  </si>
  <si>
    <t>Blended mix</t>
  </si>
  <si>
    <t>Customer personas</t>
  </si>
  <si>
    <t>Efficiency</t>
  </si>
  <si>
    <t>Profitability</t>
  </si>
  <si>
    <t>Avg Rating</t>
  </si>
  <si>
    <t>Learning and Growth</t>
  </si>
  <si>
    <t>Perspective</t>
  </si>
  <si>
    <t>Financial Perspective</t>
  </si>
  <si>
    <t>Process perspective</t>
  </si>
  <si>
    <t>Customer perspective</t>
  </si>
  <si>
    <t>Strongly disagree = 1; Disagree = 2; Agree = 3; Strongly agree = 4</t>
  </si>
  <si>
    <t>Respondent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</si>
</sst>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0"/>
      <color theme="1"/>
      <name val="Arial"/>
      <family val="2"/>
    </font>
    <font>
      <b/>
      <sz val="10"/>
      <color theme="1"/>
      <name val="Arial"/>
      <family val="2"/>
    </font>
    <font>
      <i/>
      <sz val="10"/>
      <color theme="1"/>
      <name val="Arial"/>
      <family val="2"/>
    </font>
    <font>
      <sz val="10"/>
      <color rgb="FFFF0000"/>
      <name val="Arial"/>
      <family val="2"/>
    </font>
    <font>
      <sz val="10"/>
      <color rgb="FF00B050"/>
      <name val="Arial"/>
      <family val="2"/>
    </font>
    <font>
      <b/>
      <sz val="1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8"/>
        <bgColor indexed="64"/>
      </patternFill>
    </fill>
  </fills>
  <borders count="6">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38">
    <xf numFmtId="0" fontId="0" fillId="0" borderId="0" xfId="0"/>
    <xf numFmtId="0" fontId="2" fillId="0" borderId="0" xfId="0" applyFont="1"/>
    <xf numFmtId="0" fontId="2" fillId="0" borderId="0" xfId="0" applyFont="1" applyAlignment="1">
      <alignment horizontal="right" wrapText="1"/>
    </xf>
    <xf numFmtId="0" fontId="0" fillId="0" borderId="0" xfId="0" applyAlignment="1">
      <alignment horizontal="left"/>
    </xf>
    <xf numFmtId="0" fontId="2" fillId="0" borderId="1" xfId="0" applyFont="1" applyBorder="1" applyAlignment="1">
      <alignment horizontal="left" vertical="top"/>
    </xf>
    <xf numFmtId="0" fontId="2" fillId="0" borderId="0" xfId="0" applyFont="1" applyAlignment="1">
      <alignment horizontal="left" vertical="top"/>
    </xf>
    <xf numFmtId="0" fontId="4" fillId="0" borderId="0" xfId="0" applyFont="1"/>
    <xf numFmtId="0" fontId="2" fillId="0" borderId="0" xfId="0" applyFont="1" applyAlignment="1">
      <alignment wrapText="1"/>
    </xf>
    <xf numFmtId="0" fontId="0" fillId="0" borderId="2" xfId="0" applyBorder="1"/>
    <xf numFmtId="0" fontId="2" fillId="0" borderId="2" xfId="0" applyFont="1" applyBorder="1" applyAlignment="1">
      <alignment wrapText="1"/>
    </xf>
    <xf numFmtId="0" fontId="2" fillId="0" borderId="2" xfId="0" applyFont="1" applyBorder="1" applyAlignment="1">
      <alignment horizontal="right" wrapText="1"/>
    </xf>
    <xf numFmtId="0" fontId="5" fillId="0" borderId="2" xfId="0" applyFont="1" applyBorder="1" applyAlignment="1">
      <alignment wrapText="1"/>
    </xf>
    <xf numFmtId="0" fontId="3" fillId="0" borderId="2" xfId="0" applyFont="1" applyBorder="1" applyAlignment="1">
      <alignment horizontal="right" wrapText="1"/>
    </xf>
    <xf numFmtId="0" fontId="3" fillId="2" borderId="2" xfId="0" applyFont="1" applyFill="1" applyBorder="1" applyAlignment="1">
      <alignment horizontal="right" wrapText="1"/>
    </xf>
    <xf numFmtId="0" fontId="2" fillId="2" borderId="2" xfId="0" applyFont="1" applyFill="1" applyBorder="1" applyAlignment="1">
      <alignment wrapText="1"/>
    </xf>
    <xf numFmtId="0" fontId="5" fillId="2" borderId="2" xfId="0" applyFont="1" applyFill="1" applyBorder="1" applyAlignment="1">
      <alignment wrapText="1"/>
    </xf>
    <xf numFmtId="0" fontId="1" fillId="2" borderId="2" xfId="0" applyFont="1" applyFill="1" applyBorder="1" applyAlignment="1">
      <alignment wrapText="1"/>
    </xf>
    <xf numFmtId="0" fontId="1" fillId="2" borderId="2" xfId="0" applyFont="1" applyFill="1" applyBorder="1" applyAlignment="1">
      <alignment horizontal="left" vertical="center" wrapText="1" indent="2"/>
    </xf>
    <xf numFmtId="0" fontId="1" fillId="2" borderId="0" xfId="0" applyFont="1" applyFill="1"/>
    <xf numFmtId="0" fontId="1" fillId="2" borderId="2" xfId="0" applyFont="1" applyFill="1" applyBorder="1"/>
    <xf numFmtId="0" fontId="3" fillId="2" borderId="2" xfId="0" applyFont="1" applyFill="1" applyBorder="1" applyAlignment="1">
      <alignment wrapText="1"/>
    </xf>
    <xf numFmtId="0" fontId="6" fillId="0" borderId="2" xfId="0" applyFont="1" applyBorder="1" applyAlignment="1">
      <alignment wrapText="1"/>
    </xf>
    <xf numFmtId="0" fontId="6" fillId="2" borderId="2" xfId="0" applyFont="1" applyFill="1" applyBorder="1" applyAlignment="1">
      <alignment wrapText="1"/>
    </xf>
    <xf numFmtId="0" fontId="1" fillId="2" borderId="2" xfId="0" applyFont="1" applyFill="1" applyBorder="1" applyAlignment="1">
      <alignment vertical="top" wrapText="1"/>
    </xf>
    <xf numFmtId="0" fontId="1" fillId="2" borderId="5" xfId="0" applyFont="1" applyFill="1" applyBorder="1" applyAlignment="1">
      <alignment vertical="top" wrapText="1"/>
    </xf>
    <xf numFmtId="0" fontId="1" fillId="4" borderId="2" xfId="0" applyFont="1" applyFill="1" applyBorder="1"/>
    <xf numFmtId="0" fontId="1" fillId="3" borderId="2" xfId="0" applyFont="1" applyFill="1" applyBorder="1"/>
    <xf numFmtId="0" fontId="7" fillId="4" borderId="2" xfId="0" applyFont="1" applyFill="1" applyBorder="1"/>
    <xf numFmtId="0" fontId="1" fillId="2" borderId="0" xfId="0" applyFont="1" applyFill="1" applyAlignment="1">
      <alignment horizontal="center"/>
    </xf>
    <xf numFmtId="0" fontId="0" fillId="2" borderId="2" xfId="0" applyFill="1" applyBorder="1"/>
    <xf numFmtId="0" fontId="1" fillId="2" borderId="2" xfId="0" applyFont="1" applyFill="1" applyBorder="1" applyAlignment="1">
      <alignment horizontal="center"/>
    </xf>
    <xf numFmtId="0" fontId="0" fillId="0" borderId="2" xfId="0" applyBorder="1" applyAlignment="1">
      <alignment horizontal="center"/>
    </xf>
    <xf numFmtId="0" fontId="1" fillId="2" borderId="0" xfId="0" applyFont="1" applyFill="1" applyAlignment="1">
      <alignment horizontal="center"/>
    </xf>
    <xf numFmtId="0" fontId="3" fillId="2" borderId="0" xfId="0" applyFont="1" applyFill="1" applyAlignment="1">
      <alignment horizontal="center"/>
    </xf>
    <xf numFmtId="0" fontId="2" fillId="0" borderId="3" xfId="0" applyFont="1" applyBorder="1" applyAlignment="1">
      <alignment horizontal="center" wrapText="1"/>
    </xf>
    <xf numFmtId="0" fontId="2" fillId="0" borderId="4" xfId="0" applyFont="1" applyBorder="1" applyAlignment="1">
      <alignment horizontal="center" wrapText="1"/>
    </xf>
    <xf numFmtId="0" fontId="0" fillId="0" borderId="2" xfId="0" applyBorder="1" applyAlignment="1">
      <alignment horizontal="left"/>
    </xf>
    <xf numFmtId="0" fontId="1" fillId="2" borderId="2" xfId="0" applyFont="1" applyFill="1" applyBorder="1" applyAlignment="1">
      <alignment horizontal="left"/>
    </xf>
  </cellXfs>
  <cellStyles count="1">
    <cellStyle name="Normal" xfId="0" builtinId="0"/>
  </cellStyles>
  <dxfs count="0"/>
  <tableStyles count="0" defaultTableStyle="TableStyleMedium2" defaultPivotStyle="PivotStyleLight16"/>
  <colors>
    <mruColors>
      <color rgb="FFCC33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Sheet2!$A$43</c:f>
              <c:strCache>
                <c:ptCount val="1"/>
                <c:pt idx="0">
                  <c:v>Respondent 1</c:v>
                </c:pt>
              </c:strCache>
            </c:strRef>
          </c:tx>
          <c:spPr>
            <a:solidFill>
              <a:schemeClr val="accent1"/>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Sheet2!$B$43:$K$43</c:f>
            </c:numRef>
          </c:val>
          <c:extLst>
            <c:ext xmlns:c16="http://schemas.microsoft.com/office/drawing/2014/chart" uri="{C3380CC4-5D6E-409C-BE32-E72D297353CC}">
              <c16:uniqueId val="{00000000-9BA0-42AD-9CA6-53521E57EE17}"/>
            </c:ext>
          </c:extLst>
        </c:ser>
        <c:ser>
          <c:idx val="1"/>
          <c:order val="1"/>
          <c:tx>
            <c:strRef>
              <c:f>Sheet2!$A$44</c:f>
              <c:strCache>
                <c:ptCount val="1"/>
                <c:pt idx="0">
                  <c:v>Respondent 2</c:v>
                </c:pt>
              </c:strCache>
            </c:strRef>
          </c:tx>
          <c:spPr>
            <a:solidFill>
              <a:schemeClr val="accent2"/>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Sheet2!$B$44:$K$44</c:f>
            </c:numRef>
          </c:val>
          <c:extLst>
            <c:ext xmlns:c16="http://schemas.microsoft.com/office/drawing/2014/chart" uri="{C3380CC4-5D6E-409C-BE32-E72D297353CC}">
              <c16:uniqueId val="{00000001-9BA0-42AD-9CA6-53521E57EE17}"/>
            </c:ext>
          </c:extLst>
        </c:ser>
        <c:ser>
          <c:idx val="2"/>
          <c:order val="2"/>
          <c:tx>
            <c:strRef>
              <c:f>Sheet2!$A$45</c:f>
              <c:strCache>
                <c:ptCount val="1"/>
                <c:pt idx="0">
                  <c:v>Respondent 3</c:v>
                </c:pt>
              </c:strCache>
            </c:strRef>
          </c:tx>
          <c:spPr>
            <a:solidFill>
              <a:schemeClr val="accent3"/>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Sheet2!$B$45:$K$45</c:f>
            </c:numRef>
          </c:val>
          <c:extLst>
            <c:ext xmlns:c16="http://schemas.microsoft.com/office/drawing/2014/chart" uri="{C3380CC4-5D6E-409C-BE32-E72D297353CC}">
              <c16:uniqueId val="{00000002-9BA0-42AD-9CA6-53521E57EE17}"/>
            </c:ext>
          </c:extLst>
        </c:ser>
        <c:ser>
          <c:idx val="3"/>
          <c:order val="3"/>
          <c:tx>
            <c:strRef>
              <c:f>Sheet2!$A$46</c:f>
              <c:strCache>
                <c:ptCount val="1"/>
                <c:pt idx="0">
                  <c:v>Respondent 4</c:v>
                </c:pt>
              </c:strCache>
            </c:strRef>
          </c:tx>
          <c:spPr>
            <a:solidFill>
              <a:schemeClr val="accent4"/>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Sheet2!$B$46:$K$46</c:f>
            </c:numRef>
          </c:val>
          <c:extLst>
            <c:ext xmlns:c16="http://schemas.microsoft.com/office/drawing/2014/chart" uri="{C3380CC4-5D6E-409C-BE32-E72D297353CC}">
              <c16:uniqueId val="{00000003-9BA0-42AD-9CA6-53521E57EE17}"/>
            </c:ext>
          </c:extLst>
        </c:ser>
        <c:ser>
          <c:idx val="4"/>
          <c:order val="4"/>
          <c:tx>
            <c:strRef>
              <c:f>Sheet2!$A$47</c:f>
              <c:strCache>
                <c:ptCount val="1"/>
                <c:pt idx="0">
                  <c:v>Respondent 5</c:v>
                </c:pt>
              </c:strCache>
            </c:strRef>
          </c:tx>
          <c:spPr>
            <a:solidFill>
              <a:schemeClr val="accent5"/>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Sheet2!$B$47:$K$47</c:f>
            </c:numRef>
          </c:val>
          <c:extLst>
            <c:ext xmlns:c16="http://schemas.microsoft.com/office/drawing/2014/chart" uri="{C3380CC4-5D6E-409C-BE32-E72D297353CC}">
              <c16:uniqueId val="{00000004-9BA0-42AD-9CA6-53521E57EE17}"/>
            </c:ext>
          </c:extLst>
        </c:ser>
        <c:ser>
          <c:idx val="5"/>
          <c:order val="5"/>
          <c:tx>
            <c:strRef>
              <c:f>Sheet2!$A$48</c:f>
              <c:strCache>
                <c:ptCount val="1"/>
                <c:pt idx="0">
                  <c:v>Strongly disagree</c:v>
                </c:pt>
              </c:strCache>
            </c:strRef>
          </c:tx>
          <c:spPr>
            <a:solidFill>
              <a:schemeClr val="accent6"/>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Sheet2!$B$48:$K$48</c:f>
              <c:numCache>
                <c:formatCode>General</c:formatCode>
                <c:ptCount val="10"/>
                <c:pt idx="0">
                  <c:v>1</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9BA0-42AD-9CA6-53521E57EE17}"/>
            </c:ext>
          </c:extLst>
        </c:ser>
        <c:ser>
          <c:idx val="6"/>
          <c:order val="6"/>
          <c:tx>
            <c:strRef>
              <c:f>Sheet2!$A$49</c:f>
              <c:strCache>
                <c:ptCount val="1"/>
                <c:pt idx="0">
                  <c:v>Disagree</c:v>
                </c:pt>
              </c:strCache>
            </c:strRef>
          </c:tx>
          <c:spPr>
            <a:solidFill>
              <a:schemeClr val="accent1">
                <a:lumMod val="60000"/>
              </a:schemeClr>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Sheet2!$B$49:$K$49</c:f>
              <c:numCache>
                <c:formatCode>General</c:formatCode>
                <c:ptCount val="10"/>
                <c:pt idx="0">
                  <c:v>0</c:v>
                </c:pt>
                <c:pt idx="1">
                  <c:v>0</c:v>
                </c:pt>
                <c:pt idx="2">
                  <c:v>1</c:v>
                </c:pt>
                <c:pt idx="3">
                  <c:v>1</c:v>
                </c:pt>
                <c:pt idx="4">
                  <c:v>0</c:v>
                </c:pt>
                <c:pt idx="5">
                  <c:v>1</c:v>
                </c:pt>
                <c:pt idx="6">
                  <c:v>0</c:v>
                </c:pt>
                <c:pt idx="7">
                  <c:v>1</c:v>
                </c:pt>
                <c:pt idx="8">
                  <c:v>0</c:v>
                </c:pt>
                <c:pt idx="9">
                  <c:v>0</c:v>
                </c:pt>
              </c:numCache>
            </c:numRef>
          </c:val>
          <c:extLst>
            <c:ext xmlns:c16="http://schemas.microsoft.com/office/drawing/2014/chart" uri="{C3380CC4-5D6E-409C-BE32-E72D297353CC}">
              <c16:uniqueId val="{00000006-9BA0-42AD-9CA6-53521E57EE17}"/>
            </c:ext>
          </c:extLst>
        </c:ser>
        <c:ser>
          <c:idx val="7"/>
          <c:order val="7"/>
          <c:tx>
            <c:strRef>
              <c:f>Sheet2!$A$50</c:f>
              <c:strCache>
                <c:ptCount val="1"/>
                <c:pt idx="0">
                  <c:v>Agree</c:v>
                </c:pt>
              </c:strCache>
            </c:strRef>
          </c:tx>
          <c:spPr>
            <a:solidFill>
              <a:schemeClr val="accent2">
                <a:lumMod val="60000"/>
              </a:schemeClr>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Sheet2!$B$50:$K$50</c:f>
              <c:numCache>
                <c:formatCode>General</c:formatCode>
                <c:ptCount val="10"/>
                <c:pt idx="0">
                  <c:v>3</c:v>
                </c:pt>
                <c:pt idx="1">
                  <c:v>3</c:v>
                </c:pt>
                <c:pt idx="2">
                  <c:v>3</c:v>
                </c:pt>
                <c:pt idx="3">
                  <c:v>2</c:v>
                </c:pt>
                <c:pt idx="4">
                  <c:v>3</c:v>
                </c:pt>
                <c:pt idx="5">
                  <c:v>1</c:v>
                </c:pt>
                <c:pt idx="6">
                  <c:v>4</c:v>
                </c:pt>
                <c:pt idx="7">
                  <c:v>3</c:v>
                </c:pt>
                <c:pt idx="8">
                  <c:v>2</c:v>
                </c:pt>
                <c:pt idx="9">
                  <c:v>3</c:v>
                </c:pt>
              </c:numCache>
            </c:numRef>
          </c:val>
          <c:extLst>
            <c:ext xmlns:c16="http://schemas.microsoft.com/office/drawing/2014/chart" uri="{C3380CC4-5D6E-409C-BE32-E72D297353CC}">
              <c16:uniqueId val="{00000007-9BA0-42AD-9CA6-53521E57EE17}"/>
            </c:ext>
          </c:extLst>
        </c:ser>
        <c:ser>
          <c:idx val="8"/>
          <c:order val="8"/>
          <c:tx>
            <c:strRef>
              <c:f>Sheet2!$A$51</c:f>
              <c:strCache>
                <c:ptCount val="1"/>
                <c:pt idx="0">
                  <c:v>Strongly agree</c:v>
                </c:pt>
              </c:strCache>
            </c:strRef>
          </c:tx>
          <c:spPr>
            <a:solidFill>
              <a:schemeClr val="accent3">
                <a:lumMod val="60000"/>
              </a:schemeClr>
            </a:solidFill>
            <a:ln>
              <a:noFill/>
            </a:ln>
            <a:effectLst/>
          </c:spPr>
          <c:invertIfNegative val="0"/>
          <c:cat>
            <c:strRef>
              <c:f>Sheet2!$B$42:$K$42</c:f>
              <c:strCache>
                <c:ptCount val="10"/>
                <c:pt idx="0">
                  <c:v>1 Profitability</c:v>
                </c:pt>
                <c:pt idx="1">
                  <c:v>2 Efficiency</c:v>
                </c:pt>
                <c:pt idx="2">
                  <c:v>3 Customer personas</c:v>
                </c:pt>
                <c:pt idx="3">
                  <c:v>4 Blended mix</c:v>
                </c:pt>
                <c:pt idx="4">
                  <c:v>5 Online design blueprint</c:v>
                </c:pt>
                <c:pt idx="5">
                  <c:v>6 Principles for multimedia development</c:v>
                </c:pt>
                <c:pt idx="6">
                  <c:v>7 Online navigation</c:v>
                </c:pt>
                <c:pt idx="7">
                  <c:v>8 Optimal Technology architecture</c:v>
                </c:pt>
                <c:pt idx="8">
                  <c:v>9 Basic skills</c:v>
                </c:pt>
                <c:pt idx="9">
                  <c:v>10 CPD</c:v>
                </c:pt>
              </c:strCache>
            </c:strRef>
          </c:cat>
          <c:val>
            <c:numRef>
              <c:f>Sheet2!$B$51:$K$51</c:f>
              <c:numCache>
                <c:formatCode>General</c:formatCode>
                <c:ptCount val="10"/>
                <c:pt idx="0">
                  <c:v>1</c:v>
                </c:pt>
                <c:pt idx="1">
                  <c:v>2</c:v>
                </c:pt>
                <c:pt idx="2">
                  <c:v>1</c:v>
                </c:pt>
                <c:pt idx="3">
                  <c:v>2</c:v>
                </c:pt>
                <c:pt idx="4">
                  <c:v>2</c:v>
                </c:pt>
                <c:pt idx="5">
                  <c:v>3</c:v>
                </c:pt>
                <c:pt idx="6">
                  <c:v>1</c:v>
                </c:pt>
                <c:pt idx="7">
                  <c:v>1</c:v>
                </c:pt>
                <c:pt idx="8">
                  <c:v>3</c:v>
                </c:pt>
                <c:pt idx="9">
                  <c:v>2</c:v>
                </c:pt>
              </c:numCache>
            </c:numRef>
          </c:val>
          <c:extLst>
            <c:ext xmlns:c16="http://schemas.microsoft.com/office/drawing/2014/chart" uri="{C3380CC4-5D6E-409C-BE32-E72D297353CC}">
              <c16:uniqueId val="{00000008-9BA0-42AD-9CA6-53521E57EE17}"/>
            </c:ext>
          </c:extLst>
        </c:ser>
        <c:dLbls>
          <c:showLegendKey val="0"/>
          <c:showVal val="0"/>
          <c:showCatName val="0"/>
          <c:showSerName val="0"/>
          <c:showPercent val="0"/>
          <c:showBubbleSize val="0"/>
        </c:dLbls>
        <c:gapWidth val="219"/>
        <c:overlap val="-27"/>
        <c:axId val="754101600"/>
        <c:axId val="176951024"/>
      </c:barChart>
      <c:catAx>
        <c:axId val="754101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6951024"/>
        <c:crosses val="autoZero"/>
        <c:auto val="1"/>
        <c:lblAlgn val="ctr"/>
        <c:lblOffset val="100"/>
        <c:noMultiLvlLbl val="0"/>
      </c:catAx>
      <c:valAx>
        <c:axId val="1769510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41016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ZA"/>
              <a:t>Ratings per focus area</a:t>
            </a:r>
          </a:p>
        </c:rich>
      </c:tx>
      <c:overlay val="0"/>
      <c:spPr>
        <a:noFill/>
        <a:ln>
          <a:noFill/>
        </a:ln>
        <a:effectLst/>
      </c:spPr>
      <c:txPr>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45549956255468066"/>
          <c:y val="0.1270249520153551"/>
          <c:w val="0.49816010498687663"/>
          <c:h val="0.70602859108630833"/>
        </c:manualLayout>
      </c:layout>
      <c:barChart>
        <c:barDir val="bar"/>
        <c:grouping val="clustered"/>
        <c:varyColors val="0"/>
        <c:ser>
          <c:idx val="0"/>
          <c:order val="0"/>
          <c:tx>
            <c:strRef>
              <c:f>'Focus areas'!$A$7</c:f>
              <c:strCache>
                <c:ptCount val="1"/>
                <c:pt idx="0">
                  <c:v>Strongly disagree</c:v>
                </c:pt>
              </c:strCache>
            </c:strRef>
          </c:tx>
          <c:spPr>
            <a:solidFill>
              <a:srgbClr val="FF0000"/>
            </a:solidFill>
            <a:ln>
              <a:noFill/>
            </a:ln>
            <a:effectLst/>
          </c:spPr>
          <c:invertIfNegative val="0"/>
          <c:cat>
            <c:strRef>
              <c:f>'Focus areas'!$B$1:$K$6</c:f>
              <c:strCache>
                <c:ptCount val="10"/>
                <c:pt idx="0">
                  <c:v>Profitability</c:v>
                </c:pt>
                <c:pt idx="1">
                  <c:v>Efficiency</c:v>
                </c:pt>
                <c:pt idx="2">
                  <c:v>Customer personas</c:v>
                </c:pt>
                <c:pt idx="3">
                  <c:v>Blended mix</c:v>
                </c:pt>
                <c:pt idx="4">
                  <c:v>Online design blueprint</c:v>
                </c:pt>
                <c:pt idx="5">
                  <c:v>Principles for multimedia development</c:v>
                </c:pt>
                <c:pt idx="6">
                  <c:v>Online navigation</c:v>
                </c:pt>
                <c:pt idx="7">
                  <c:v>Optimal Technology architecture</c:v>
                </c:pt>
                <c:pt idx="8">
                  <c:v>Basic skills</c:v>
                </c:pt>
                <c:pt idx="9">
                  <c:v>CPD</c:v>
                </c:pt>
              </c:strCache>
            </c:strRef>
          </c:cat>
          <c:val>
            <c:numRef>
              <c:f>'Focus areas'!$B$7:$K$7</c:f>
              <c:numCache>
                <c:formatCode>General</c:formatCode>
                <c:ptCount val="10"/>
                <c:pt idx="0">
                  <c:v>1</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0-15BE-4CA8-A6EF-855055D5A4D9}"/>
            </c:ext>
          </c:extLst>
        </c:ser>
        <c:ser>
          <c:idx val="1"/>
          <c:order val="1"/>
          <c:tx>
            <c:strRef>
              <c:f>'Focus areas'!$A$8</c:f>
              <c:strCache>
                <c:ptCount val="1"/>
                <c:pt idx="0">
                  <c:v>Disagree</c:v>
                </c:pt>
              </c:strCache>
            </c:strRef>
          </c:tx>
          <c:spPr>
            <a:solidFill>
              <a:schemeClr val="accent2"/>
            </a:solidFill>
            <a:ln>
              <a:noFill/>
            </a:ln>
            <a:effectLst/>
          </c:spPr>
          <c:invertIfNegative val="0"/>
          <c:cat>
            <c:strRef>
              <c:f>'Focus areas'!$B$1:$K$6</c:f>
              <c:strCache>
                <c:ptCount val="10"/>
                <c:pt idx="0">
                  <c:v>Profitability</c:v>
                </c:pt>
                <c:pt idx="1">
                  <c:v>Efficiency</c:v>
                </c:pt>
                <c:pt idx="2">
                  <c:v>Customer personas</c:v>
                </c:pt>
                <c:pt idx="3">
                  <c:v>Blended mix</c:v>
                </c:pt>
                <c:pt idx="4">
                  <c:v>Online design blueprint</c:v>
                </c:pt>
                <c:pt idx="5">
                  <c:v>Principles for multimedia development</c:v>
                </c:pt>
                <c:pt idx="6">
                  <c:v>Online navigation</c:v>
                </c:pt>
                <c:pt idx="7">
                  <c:v>Optimal Technology architecture</c:v>
                </c:pt>
                <c:pt idx="8">
                  <c:v>Basic skills</c:v>
                </c:pt>
                <c:pt idx="9">
                  <c:v>CPD</c:v>
                </c:pt>
              </c:strCache>
            </c:strRef>
          </c:cat>
          <c:val>
            <c:numRef>
              <c:f>'Focus areas'!$B$8:$K$8</c:f>
              <c:numCache>
                <c:formatCode>General</c:formatCode>
                <c:ptCount val="10"/>
                <c:pt idx="0">
                  <c:v>0</c:v>
                </c:pt>
                <c:pt idx="1">
                  <c:v>0</c:v>
                </c:pt>
                <c:pt idx="2">
                  <c:v>1</c:v>
                </c:pt>
                <c:pt idx="3">
                  <c:v>1</c:v>
                </c:pt>
                <c:pt idx="4">
                  <c:v>0</c:v>
                </c:pt>
                <c:pt idx="5">
                  <c:v>1</c:v>
                </c:pt>
                <c:pt idx="6">
                  <c:v>0</c:v>
                </c:pt>
                <c:pt idx="7">
                  <c:v>1</c:v>
                </c:pt>
                <c:pt idx="8">
                  <c:v>0</c:v>
                </c:pt>
                <c:pt idx="9">
                  <c:v>0</c:v>
                </c:pt>
              </c:numCache>
            </c:numRef>
          </c:val>
          <c:extLst>
            <c:ext xmlns:c16="http://schemas.microsoft.com/office/drawing/2014/chart" uri="{C3380CC4-5D6E-409C-BE32-E72D297353CC}">
              <c16:uniqueId val="{00000001-15BE-4CA8-A6EF-855055D5A4D9}"/>
            </c:ext>
          </c:extLst>
        </c:ser>
        <c:ser>
          <c:idx val="2"/>
          <c:order val="2"/>
          <c:tx>
            <c:strRef>
              <c:f>'Focus areas'!$A$9</c:f>
              <c:strCache>
                <c:ptCount val="1"/>
                <c:pt idx="0">
                  <c:v>Agree</c:v>
                </c:pt>
              </c:strCache>
            </c:strRef>
          </c:tx>
          <c:spPr>
            <a:solidFill>
              <a:schemeClr val="accent1"/>
            </a:solidFill>
            <a:ln>
              <a:noFill/>
            </a:ln>
            <a:effectLst/>
          </c:spPr>
          <c:invertIfNegative val="0"/>
          <c:cat>
            <c:strRef>
              <c:f>'Focus areas'!$B$1:$K$6</c:f>
              <c:strCache>
                <c:ptCount val="10"/>
                <c:pt idx="0">
                  <c:v>Profitability</c:v>
                </c:pt>
                <c:pt idx="1">
                  <c:v>Efficiency</c:v>
                </c:pt>
                <c:pt idx="2">
                  <c:v>Customer personas</c:v>
                </c:pt>
                <c:pt idx="3">
                  <c:v>Blended mix</c:v>
                </c:pt>
                <c:pt idx="4">
                  <c:v>Online design blueprint</c:v>
                </c:pt>
                <c:pt idx="5">
                  <c:v>Principles for multimedia development</c:v>
                </c:pt>
                <c:pt idx="6">
                  <c:v>Online navigation</c:v>
                </c:pt>
                <c:pt idx="7">
                  <c:v>Optimal Technology architecture</c:v>
                </c:pt>
                <c:pt idx="8">
                  <c:v>Basic skills</c:v>
                </c:pt>
                <c:pt idx="9">
                  <c:v>CPD</c:v>
                </c:pt>
              </c:strCache>
            </c:strRef>
          </c:cat>
          <c:val>
            <c:numRef>
              <c:f>'Focus areas'!$B$9:$K$9</c:f>
              <c:numCache>
                <c:formatCode>General</c:formatCode>
                <c:ptCount val="10"/>
                <c:pt idx="0">
                  <c:v>3</c:v>
                </c:pt>
                <c:pt idx="1">
                  <c:v>3</c:v>
                </c:pt>
                <c:pt idx="2">
                  <c:v>3</c:v>
                </c:pt>
                <c:pt idx="3">
                  <c:v>2</c:v>
                </c:pt>
                <c:pt idx="4">
                  <c:v>3</c:v>
                </c:pt>
                <c:pt idx="5">
                  <c:v>1</c:v>
                </c:pt>
                <c:pt idx="6">
                  <c:v>4</c:v>
                </c:pt>
                <c:pt idx="7">
                  <c:v>3</c:v>
                </c:pt>
                <c:pt idx="8">
                  <c:v>2</c:v>
                </c:pt>
                <c:pt idx="9">
                  <c:v>3</c:v>
                </c:pt>
              </c:numCache>
            </c:numRef>
          </c:val>
          <c:extLst>
            <c:ext xmlns:c16="http://schemas.microsoft.com/office/drawing/2014/chart" uri="{C3380CC4-5D6E-409C-BE32-E72D297353CC}">
              <c16:uniqueId val="{00000002-15BE-4CA8-A6EF-855055D5A4D9}"/>
            </c:ext>
          </c:extLst>
        </c:ser>
        <c:ser>
          <c:idx val="3"/>
          <c:order val="3"/>
          <c:tx>
            <c:strRef>
              <c:f>'Focus areas'!$A$10</c:f>
              <c:strCache>
                <c:ptCount val="1"/>
                <c:pt idx="0">
                  <c:v>Strongly agree</c:v>
                </c:pt>
              </c:strCache>
            </c:strRef>
          </c:tx>
          <c:spPr>
            <a:solidFill>
              <a:schemeClr val="accent6"/>
            </a:solidFill>
            <a:ln>
              <a:noFill/>
            </a:ln>
            <a:effectLst/>
          </c:spPr>
          <c:invertIfNegative val="0"/>
          <c:cat>
            <c:strRef>
              <c:f>'Focus areas'!$B$1:$K$6</c:f>
              <c:strCache>
                <c:ptCount val="10"/>
                <c:pt idx="0">
                  <c:v>Profitability</c:v>
                </c:pt>
                <c:pt idx="1">
                  <c:v>Efficiency</c:v>
                </c:pt>
                <c:pt idx="2">
                  <c:v>Customer personas</c:v>
                </c:pt>
                <c:pt idx="3">
                  <c:v>Blended mix</c:v>
                </c:pt>
                <c:pt idx="4">
                  <c:v>Online design blueprint</c:v>
                </c:pt>
                <c:pt idx="5">
                  <c:v>Principles for multimedia development</c:v>
                </c:pt>
                <c:pt idx="6">
                  <c:v>Online navigation</c:v>
                </c:pt>
                <c:pt idx="7">
                  <c:v>Optimal Technology architecture</c:v>
                </c:pt>
                <c:pt idx="8">
                  <c:v>Basic skills</c:v>
                </c:pt>
                <c:pt idx="9">
                  <c:v>CPD</c:v>
                </c:pt>
              </c:strCache>
            </c:strRef>
          </c:cat>
          <c:val>
            <c:numRef>
              <c:f>'Focus areas'!$B$10:$K$10</c:f>
              <c:numCache>
                <c:formatCode>General</c:formatCode>
                <c:ptCount val="10"/>
                <c:pt idx="0">
                  <c:v>1</c:v>
                </c:pt>
                <c:pt idx="1">
                  <c:v>2</c:v>
                </c:pt>
                <c:pt idx="2">
                  <c:v>1</c:v>
                </c:pt>
                <c:pt idx="3">
                  <c:v>2</c:v>
                </c:pt>
                <c:pt idx="4">
                  <c:v>2</c:v>
                </c:pt>
                <c:pt idx="5">
                  <c:v>3</c:v>
                </c:pt>
                <c:pt idx="6">
                  <c:v>1</c:v>
                </c:pt>
                <c:pt idx="7">
                  <c:v>1</c:v>
                </c:pt>
                <c:pt idx="8">
                  <c:v>3</c:v>
                </c:pt>
                <c:pt idx="9">
                  <c:v>2</c:v>
                </c:pt>
              </c:numCache>
            </c:numRef>
          </c:val>
          <c:extLst>
            <c:ext xmlns:c16="http://schemas.microsoft.com/office/drawing/2014/chart" uri="{C3380CC4-5D6E-409C-BE32-E72D297353CC}">
              <c16:uniqueId val="{00000003-15BE-4CA8-A6EF-855055D5A4D9}"/>
            </c:ext>
          </c:extLst>
        </c:ser>
        <c:dLbls>
          <c:showLegendKey val="0"/>
          <c:showVal val="0"/>
          <c:showCatName val="0"/>
          <c:showSerName val="0"/>
          <c:showPercent val="0"/>
          <c:showBubbleSize val="0"/>
        </c:dLbls>
        <c:gapWidth val="0"/>
        <c:overlap val="12"/>
        <c:axId val="661645055"/>
        <c:axId val="998511727"/>
      </c:barChart>
      <c:catAx>
        <c:axId val="66164505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98511727"/>
        <c:crosses val="autoZero"/>
        <c:auto val="1"/>
        <c:lblAlgn val="ctr"/>
        <c:lblOffset val="100"/>
        <c:noMultiLvlLbl val="0"/>
      </c:catAx>
      <c:valAx>
        <c:axId val="99851172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61645055"/>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mn-cs"/>
              </a:defRPr>
            </a:pPr>
            <a:r>
              <a:rPr lang="en-US"/>
              <a:t>Avergage rating for each focus area</a:t>
            </a:r>
          </a:p>
        </c:rich>
      </c:tx>
      <c:overlay val="0"/>
      <c:spPr>
        <a:noFill/>
        <a:ln>
          <a:noFill/>
        </a:ln>
        <a:effectLst/>
      </c:spPr>
      <c:txPr>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mn-cs"/>
            </a:defRPr>
          </a:pPr>
          <a:endParaRPr lang="en-US"/>
        </a:p>
      </c:txPr>
    </c:title>
    <c:autoTitleDeleted val="0"/>
    <c:plotArea>
      <c:layout>
        <c:manualLayout>
          <c:layoutTarget val="inner"/>
          <c:xMode val="edge"/>
          <c:yMode val="edge"/>
          <c:x val="0.40746874601839816"/>
          <c:y val="0.13983034872761546"/>
          <c:w val="0.55814937695894806"/>
          <c:h val="0.65961067778874483"/>
        </c:manualLayout>
      </c:layout>
      <c:barChart>
        <c:barDir val="bar"/>
        <c:grouping val="clustered"/>
        <c:varyColors val="0"/>
        <c:ser>
          <c:idx val="0"/>
          <c:order val="0"/>
          <c:tx>
            <c:strRef>
              <c:f>'Focus areas'!$B$13</c:f>
              <c:strCache>
                <c:ptCount val="1"/>
                <c:pt idx="0">
                  <c:v>Avg Rating</c:v>
                </c:pt>
              </c:strCache>
            </c:strRef>
          </c:tx>
          <c:spPr>
            <a:solidFill>
              <a:schemeClr val="bg1">
                <a:lumMod val="85000"/>
              </a:schemeClr>
            </a:solidFill>
            <a:ln>
              <a:noFill/>
            </a:ln>
            <a:effectLst/>
          </c:spPr>
          <c:invertIfNegative val="0"/>
          <c:cat>
            <c:strRef>
              <c:f>'Focus areas'!$A$14:$A$23</c:f>
              <c:strCache>
                <c:ptCount val="10"/>
                <c:pt idx="0">
                  <c:v>Basic skills</c:v>
                </c:pt>
                <c:pt idx="1">
                  <c:v>Efficiency</c:v>
                </c:pt>
                <c:pt idx="2">
                  <c:v>Online design blueprint</c:v>
                </c:pt>
                <c:pt idx="3">
                  <c:v>Principles for multimedia development</c:v>
                </c:pt>
                <c:pt idx="4">
                  <c:v>CPD</c:v>
                </c:pt>
                <c:pt idx="5">
                  <c:v>Blended mix</c:v>
                </c:pt>
                <c:pt idx="6">
                  <c:v>Online navigation</c:v>
                </c:pt>
                <c:pt idx="7">
                  <c:v>Customer personas</c:v>
                </c:pt>
                <c:pt idx="8">
                  <c:v>Optimal Technology architecture</c:v>
                </c:pt>
                <c:pt idx="9">
                  <c:v>Profitability</c:v>
                </c:pt>
              </c:strCache>
            </c:strRef>
          </c:cat>
          <c:val>
            <c:numRef>
              <c:f>'Focus areas'!$B$14:$B$23</c:f>
              <c:numCache>
                <c:formatCode>General</c:formatCode>
                <c:ptCount val="10"/>
                <c:pt idx="0">
                  <c:v>3.6</c:v>
                </c:pt>
                <c:pt idx="1">
                  <c:v>3.4</c:v>
                </c:pt>
                <c:pt idx="2">
                  <c:v>3.4</c:v>
                </c:pt>
                <c:pt idx="3">
                  <c:v>3.4</c:v>
                </c:pt>
                <c:pt idx="4">
                  <c:v>3.4</c:v>
                </c:pt>
                <c:pt idx="5">
                  <c:v>3.2</c:v>
                </c:pt>
                <c:pt idx="6">
                  <c:v>3.2</c:v>
                </c:pt>
                <c:pt idx="7">
                  <c:v>3</c:v>
                </c:pt>
                <c:pt idx="8">
                  <c:v>3</c:v>
                </c:pt>
                <c:pt idx="9">
                  <c:v>2.8</c:v>
                </c:pt>
              </c:numCache>
            </c:numRef>
          </c:val>
          <c:extLst>
            <c:ext xmlns:c16="http://schemas.microsoft.com/office/drawing/2014/chart" uri="{C3380CC4-5D6E-409C-BE32-E72D297353CC}">
              <c16:uniqueId val="{00000000-4859-485E-A3A0-551E7F068BCF}"/>
            </c:ext>
          </c:extLst>
        </c:ser>
        <c:dLbls>
          <c:showLegendKey val="0"/>
          <c:showVal val="0"/>
          <c:showCatName val="0"/>
          <c:showSerName val="0"/>
          <c:showPercent val="0"/>
          <c:showBubbleSize val="0"/>
        </c:dLbls>
        <c:gapWidth val="182"/>
        <c:axId val="930368479"/>
        <c:axId val="942529567"/>
      </c:barChart>
      <c:catAx>
        <c:axId val="930368479"/>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42529567"/>
        <c:crosses val="autoZero"/>
        <c:auto val="1"/>
        <c:lblAlgn val="ctr"/>
        <c:lblOffset val="100"/>
        <c:noMultiLvlLbl val="0"/>
      </c:catAx>
      <c:valAx>
        <c:axId val="942529567"/>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30368479"/>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900" baseline="0">
          <a:solidFill>
            <a:sysClr val="windowText" lastClr="000000"/>
          </a:solidFill>
          <a:latin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rPr>
              <a:t>Strategic importance of framework</a:t>
            </a:r>
          </a:p>
        </c:rich>
      </c:tx>
      <c:overlay val="0"/>
      <c:spPr>
        <a:noFill/>
        <a:ln>
          <a:noFill/>
        </a:ln>
        <a:effectLst/>
      </c:spPr>
      <c:txPr>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4-A8A4-48BB-84AB-964EE611B315}"/>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3-A8A4-48BB-84AB-964EE611B315}"/>
              </c:ext>
            </c:extLst>
          </c:dPt>
          <c:dPt>
            <c:idx val="2"/>
            <c:bubble3D val="0"/>
            <c:spPr>
              <a:solidFill>
                <a:schemeClr val="accent1"/>
              </a:solidFill>
              <a:ln w="19050">
                <a:solidFill>
                  <a:schemeClr val="lt1"/>
                </a:solidFill>
              </a:ln>
              <a:effectLst/>
            </c:spPr>
            <c:extLst>
              <c:ext xmlns:c16="http://schemas.microsoft.com/office/drawing/2014/chart" uri="{C3380CC4-5D6E-409C-BE32-E72D297353CC}">
                <c16:uniqueId val="{00000001-A8A4-48BB-84AB-964EE611B315}"/>
              </c:ext>
            </c:extLst>
          </c:dPt>
          <c:dPt>
            <c:idx val="3"/>
            <c:bubble3D val="0"/>
            <c:spPr>
              <a:solidFill>
                <a:schemeClr val="accent6"/>
              </a:solidFill>
              <a:ln w="19050">
                <a:solidFill>
                  <a:schemeClr val="lt1"/>
                </a:solidFill>
              </a:ln>
              <a:effectLst/>
            </c:spPr>
            <c:extLst>
              <c:ext xmlns:c16="http://schemas.microsoft.com/office/drawing/2014/chart" uri="{C3380CC4-5D6E-409C-BE32-E72D297353CC}">
                <c16:uniqueId val="{00000002-A8A4-48BB-84AB-964EE611B315}"/>
              </c:ext>
            </c:extLst>
          </c:dPt>
          <c:cat>
            <c:strRef>
              <c:f>'Fit and utility'!$A$9:$A$12</c:f>
              <c:strCache>
                <c:ptCount val="4"/>
                <c:pt idx="0">
                  <c:v>Strongly disagree</c:v>
                </c:pt>
                <c:pt idx="1">
                  <c:v>Disagree</c:v>
                </c:pt>
                <c:pt idx="2">
                  <c:v>Agree</c:v>
                </c:pt>
                <c:pt idx="3">
                  <c:v>Strongly agree</c:v>
                </c:pt>
              </c:strCache>
            </c:strRef>
          </c:cat>
          <c:val>
            <c:numRef>
              <c:f>'Fit and utility'!$B$9:$B$12</c:f>
              <c:numCache>
                <c:formatCode>General</c:formatCode>
                <c:ptCount val="4"/>
                <c:pt idx="0">
                  <c:v>0</c:v>
                </c:pt>
                <c:pt idx="1">
                  <c:v>1</c:v>
                </c:pt>
                <c:pt idx="2">
                  <c:v>4</c:v>
                </c:pt>
                <c:pt idx="3">
                  <c:v>0</c:v>
                </c:pt>
              </c:numCache>
            </c:numRef>
          </c:val>
          <c:extLst>
            <c:ext xmlns:c16="http://schemas.microsoft.com/office/drawing/2014/chart" uri="{C3380CC4-5D6E-409C-BE32-E72D297353CC}">
              <c16:uniqueId val="{00000000-A8A4-48BB-84AB-964EE611B315}"/>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8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rPr>
              <a:t>Framework adaptable to context</a:t>
            </a:r>
          </a:p>
        </c:rich>
      </c:tx>
      <c:overlay val="0"/>
      <c:spPr>
        <a:noFill/>
        <a:ln>
          <a:noFill/>
        </a:ln>
        <a:effectLst/>
      </c:spPr>
      <c:txPr>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1-A40D-47A2-AB46-E5B455596D19}"/>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2-A40D-47A2-AB46-E5B455596D19}"/>
              </c:ext>
            </c:extLst>
          </c:dPt>
          <c:dPt>
            <c:idx val="2"/>
            <c:bubble3D val="0"/>
            <c:spPr>
              <a:solidFill>
                <a:schemeClr val="accent1"/>
              </a:solidFill>
              <a:ln w="19050">
                <a:solidFill>
                  <a:schemeClr val="lt1"/>
                </a:solidFill>
              </a:ln>
              <a:effectLst/>
            </c:spPr>
            <c:extLst>
              <c:ext xmlns:c16="http://schemas.microsoft.com/office/drawing/2014/chart" uri="{C3380CC4-5D6E-409C-BE32-E72D297353CC}">
                <c16:uniqueId val="{00000003-A40D-47A2-AB46-E5B455596D19}"/>
              </c:ext>
            </c:extLst>
          </c:dPt>
          <c:dPt>
            <c:idx val="3"/>
            <c:bubble3D val="0"/>
            <c:spPr>
              <a:solidFill>
                <a:schemeClr val="accent6"/>
              </a:solidFill>
              <a:ln w="19050">
                <a:solidFill>
                  <a:schemeClr val="lt1"/>
                </a:solidFill>
              </a:ln>
              <a:effectLst/>
            </c:spPr>
            <c:extLst>
              <c:ext xmlns:c16="http://schemas.microsoft.com/office/drawing/2014/chart" uri="{C3380CC4-5D6E-409C-BE32-E72D297353CC}">
                <c16:uniqueId val="{00000004-A40D-47A2-AB46-E5B455596D19}"/>
              </c:ext>
            </c:extLst>
          </c:dPt>
          <c:cat>
            <c:strRef>
              <c:f>'Fit and utility'!$C$9:$C$12</c:f>
              <c:strCache>
                <c:ptCount val="4"/>
                <c:pt idx="0">
                  <c:v>Strongly disagree</c:v>
                </c:pt>
                <c:pt idx="1">
                  <c:v>Disagree</c:v>
                </c:pt>
                <c:pt idx="2">
                  <c:v>Agree</c:v>
                </c:pt>
                <c:pt idx="3">
                  <c:v>Strongly agree</c:v>
                </c:pt>
              </c:strCache>
            </c:strRef>
          </c:cat>
          <c:val>
            <c:numRef>
              <c:f>'Fit and utility'!$D$9:$D$12</c:f>
              <c:numCache>
                <c:formatCode>General</c:formatCode>
                <c:ptCount val="4"/>
                <c:pt idx="0">
                  <c:v>0</c:v>
                </c:pt>
                <c:pt idx="1">
                  <c:v>0</c:v>
                </c:pt>
                <c:pt idx="2">
                  <c:v>4</c:v>
                </c:pt>
                <c:pt idx="3">
                  <c:v>1</c:v>
                </c:pt>
              </c:numCache>
            </c:numRef>
          </c:val>
          <c:extLst>
            <c:ext xmlns:c16="http://schemas.microsoft.com/office/drawing/2014/chart" uri="{C3380CC4-5D6E-409C-BE32-E72D297353CC}">
              <c16:uniqueId val="{00000000-A40D-47A2-AB46-E5B455596D1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8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sz="1200">
                <a:latin typeface="Arial" panose="020B0604020202020204" pitchFamily="34" charset="0"/>
                <a:cs typeface="Arial" panose="020B0604020202020204" pitchFamily="34" charset="0"/>
              </a:rPr>
              <a:t>Framework</a:t>
            </a:r>
            <a:r>
              <a:rPr lang="en-ZA" sz="1200" baseline="0">
                <a:latin typeface="Arial" panose="020B0604020202020204" pitchFamily="34" charset="0"/>
                <a:cs typeface="Arial" panose="020B0604020202020204" pitchFamily="34" charset="0"/>
              </a:rPr>
              <a:t> </a:t>
            </a:r>
            <a:r>
              <a:rPr lang="en-ZA" sz="1200">
                <a:latin typeface="Arial" panose="020B0604020202020204" pitchFamily="34" charset="0"/>
                <a:cs typeface="Arial" panose="020B0604020202020204" pitchFamily="34" charset="0"/>
              </a:rPr>
              <a:t>contributes to operational effectiveness and efficiencies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rgbClr val="FF0000"/>
              </a:solidFill>
              <a:ln w="19050">
                <a:solidFill>
                  <a:schemeClr val="lt1"/>
                </a:solidFill>
              </a:ln>
              <a:effectLst/>
            </c:spPr>
            <c:extLst>
              <c:ext xmlns:c16="http://schemas.microsoft.com/office/drawing/2014/chart" uri="{C3380CC4-5D6E-409C-BE32-E72D297353CC}">
                <c16:uniqueId val="{00000001-2D51-493F-9EC0-4D42F8C70CD6}"/>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2-2D51-493F-9EC0-4D42F8C70CD6}"/>
              </c:ext>
            </c:extLst>
          </c:dPt>
          <c:dPt>
            <c:idx val="2"/>
            <c:bubble3D val="0"/>
            <c:spPr>
              <a:solidFill>
                <a:schemeClr val="accent1"/>
              </a:solidFill>
              <a:ln w="19050">
                <a:solidFill>
                  <a:schemeClr val="lt1"/>
                </a:solidFill>
              </a:ln>
              <a:effectLst/>
            </c:spPr>
            <c:extLst>
              <c:ext xmlns:c16="http://schemas.microsoft.com/office/drawing/2014/chart" uri="{C3380CC4-5D6E-409C-BE32-E72D297353CC}">
                <c16:uniqueId val="{00000003-2D51-493F-9EC0-4D42F8C70CD6}"/>
              </c:ext>
            </c:extLst>
          </c:dPt>
          <c:dPt>
            <c:idx val="3"/>
            <c:bubble3D val="0"/>
            <c:spPr>
              <a:solidFill>
                <a:schemeClr val="accent6"/>
              </a:solidFill>
              <a:ln w="19050">
                <a:solidFill>
                  <a:schemeClr val="lt1"/>
                </a:solidFill>
              </a:ln>
              <a:effectLst/>
            </c:spPr>
            <c:extLst>
              <c:ext xmlns:c16="http://schemas.microsoft.com/office/drawing/2014/chart" uri="{C3380CC4-5D6E-409C-BE32-E72D297353CC}">
                <c16:uniqueId val="{00000004-2D51-493F-9EC0-4D42F8C70CD6}"/>
              </c:ext>
            </c:extLst>
          </c:dPt>
          <c:cat>
            <c:strRef>
              <c:f>'Fit and utility'!$E$9:$E$12</c:f>
              <c:strCache>
                <c:ptCount val="4"/>
                <c:pt idx="0">
                  <c:v>Strongly disagree</c:v>
                </c:pt>
                <c:pt idx="1">
                  <c:v>Disagree</c:v>
                </c:pt>
                <c:pt idx="2">
                  <c:v>Agree</c:v>
                </c:pt>
                <c:pt idx="3">
                  <c:v>Strongly agree</c:v>
                </c:pt>
              </c:strCache>
            </c:strRef>
          </c:cat>
          <c:val>
            <c:numRef>
              <c:f>'Fit and utility'!$F$9:$F$12</c:f>
              <c:numCache>
                <c:formatCode>General</c:formatCode>
                <c:ptCount val="4"/>
                <c:pt idx="0">
                  <c:v>0</c:v>
                </c:pt>
                <c:pt idx="1">
                  <c:v>0</c:v>
                </c:pt>
                <c:pt idx="2">
                  <c:v>3</c:v>
                </c:pt>
                <c:pt idx="3">
                  <c:v>2</c:v>
                </c:pt>
              </c:numCache>
            </c:numRef>
          </c:val>
          <c:extLst>
            <c:ext xmlns:c16="http://schemas.microsoft.com/office/drawing/2014/chart" uri="{C3380CC4-5D6E-409C-BE32-E72D297353CC}">
              <c16:uniqueId val="{00000000-2D51-493F-9EC0-4D42F8C70CD6}"/>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r>
              <a: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rPr>
              <a:t>Framework sufficient in terms of level of detail</a:t>
            </a:r>
          </a:p>
        </c:rich>
      </c:tx>
      <c:overlay val="0"/>
      <c:spPr>
        <a:noFill/>
        <a:ln>
          <a:noFill/>
        </a:ln>
        <a:effectLst/>
      </c:spPr>
      <c:txPr>
        <a:bodyPr rot="0" spcFirstLastPara="1" vertOverflow="ellipsis" vert="horz" wrap="square" anchor="ctr" anchorCtr="1"/>
        <a:lstStyle/>
        <a:p>
          <a:pPr algn="ctr" rtl="0">
            <a:defRPr lang="en-ZA" sz="1200" b="0" i="0" u="none" strike="noStrike" kern="1200" spc="0" baseline="0">
              <a:solidFill>
                <a:sysClr val="windowText" lastClr="000000">
                  <a:lumMod val="65000"/>
                  <a:lumOff val="35000"/>
                </a:sys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rgbClr val="CC3300"/>
              </a:solidFill>
              <a:ln w="19050">
                <a:solidFill>
                  <a:schemeClr val="lt1"/>
                </a:solidFill>
              </a:ln>
              <a:effectLst/>
            </c:spPr>
            <c:extLst>
              <c:ext xmlns:c16="http://schemas.microsoft.com/office/drawing/2014/chart" uri="{C3380CC4-5D6E-409C-BE32-E72D297353CC}">
                <c16:uniqueId val="{00000001-7915-4B4F-B0C5-2452E9F36542}"/>
              </c:ext>
            </c:extLst>
          </c:dPt>
          <c:dPt>
            <c:idx val="1"/>
            <c:bubble3D val="0"/>
            <c:spPr>
              <a:solidFill>
                <a:schemeClr val="accent4"/>
              </a:solidFill>
              <a:ln w="19050">
                <a:solidFill>
                  <a:schemeClr val="lt1"/>
                </a:solidFill>
              </a:ln>
              <a:effectLst/>
            </c:spPr>
            <c:extLst>
              <c:ext xmlns:c16="http://schemas.microsoft.com/office/drawing/2014/chart" uri="{C3380CC4-5D6E-409C-BE32-E72D297353CC}">
                <c16:uniqueId val="{00000002-7915-4B4F-B0C5-2452E9F36542}"/>
              </c:ext>
            </c:extLst>
          </c:dPt>
          <c:dPt>
            <c:idx val="2"/>
            <c:bubble3D val="0"/>
            <c:spPr>
              <a:solidFill>
                <a:schemeClr val="accent1"/>
              </a:solidFill>
              <a:ln w="19050">
                <a:solidFill>
                  <a:schemeClr val="lt1"/>
                </a:solidFill>
              </a:ln>
              <a:effectLst/>
            </c:spPr>
            <c:extLst>
              <c:ext xmlns:c16="http://schemas.microsoft.com/office/drawing/2014/chart" uri="{C3380CC4-5D6E-409C-BE32-E72D297353CC}">
                <c16:uniqueId val="{00000003-7915-4B4F-B0C5-2452E9F36542}"/>
              </c:ext>
            </c:extLst>
          </c:dPt>
          <c:dPt>
            <c:idx val="3"/>
            <c:bubble3D val="0"/>
            <c:spPr>
              <a:solidFill>
                <a:schemeClr val="accent6"/>
              </a:solidFill>
              <a:ln w="19050">
                <a:solidFill>
                  <a:schemeClr val="lt1"/>
                </a:solidFill>
              </a:ln>
              <a:effectLst/>
            </c:spPr>
            <c:extLst>
              <c:ext xmlns:c16="http://schemas.microsoft.com/office/drawing/2014/chart" uri="{C3380CC4-5D6E-409C-BE32-E72D297353CC}">
                <c16:uniqueId val="{00000004-7915-4B4F-B0C5-2452E9F36542}"/>
              </c:ext>
            </c:extLst>
          </c:dPt>
          <c:cat>
            <c:strRef>
              <c:f>'Fit and utility'!$G$9:$G$12</c:f>
              <c:strCache>
                <c:ptCount val="4"/>
                <c:pt idx="0">
                  <c:v>Strongly disagree</c:v>
                </c:pt>
                <c:pt idx="1">
                  <c:v>Disagree</c:v>
                </c:pt>
                <c:pt idx="2">
                  <c:v>Agree</c:v>
                </c:pt>
                <c:pt idx="3">
                  <c:v>Strongly agree</c:v>
                </c:pt>
              </c:strCache>
            </c:strRef>
          </c:cat>
          <c:val>
            <c:numRef>
              <c:f>'Fit and utility'!$H$9:$H$12</c:f>
              <c:numCache>
                <c:formatCode>General</c:formatCode>
                <c:ptCount val="4"/>
                <c:pt idx="0">
                  <c:v>0</c:v>
                </c:pt>
                <c:pt idx="1">
                  <c:v>0</c:v>
                </c:pt>
                <c:pt idx="2">
                  <c:v>5</c:v>
                </c:pt>
                <c:pt idx="3">
                  <c:v>0</c:v>
                </c:pt>
              </c:numCache>
            </c:numRef>
          </c:val>
          <c:extLst>
            <c:ext xmlns:c16="http://schemas.microsoft.com/office/drawing/2014/chart" uri="{C3380CC4-5D6E-409C-BE32-E72D297353CC}">
              <c16:uniqueId val="{00000000-7915-4B4F-B0C5-2452E9F36542}"/>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lang="en-US" sz="8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ZA" sz="1200" b="0" i="0" u="none" strike="noStrike" kern="1200" spc="0" baseline="0">
                <a:solidFill>
                  <a:sysClr val="windowText" lastClr="000000"/>
                </a:solidFill>
                <a:latin typeface="Arial" panose="020B0604020202020204" pitchFamily="34" charset="0"/>
                <a:cs typeface="Arial" panose="020B0604020202020204" pitchFamily="34" charset="0"/>
              </a:rPr>
              <a:t>Strategic importance of framework</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ZA"/>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manualLayout>
          <c:layoutTarget val="inner"/>
          <c:xMode val="edge"/>
          <c:yMode val="edge"/>
          <c:x val="9.9673662465195656E-2"/>
          <c:y val="0.19834224598930481"/>
          <c:w val="0.85850124247777015"/>
          <c:h val="0.64559728830687613"/>
        </c:manualLayout>
      </c:layout>
      <c:barChart>
        <c:barDir val="col"/>
        <c:grouping val="clustered"/>
        <c:varyColors val="0"/>
        <c:ser>
          <c:idx val="0"/>
          <c:order val="0"/>
          <c:spPr>
            <a:solidFill>
              <a:schemeClr val="bg1">
                <a:lumMod val="85000"/>
              </a:schemeClr>
            </a:solidFill>
            <a:ln>
              <a:noFill/>
            </a:ln>
            <a:effectLst/>
          </c:spPr>
          <c:invertIfNegative val="0"/>
          <c:cat>
            <c:strRef>
              <c:f>'Fit and utility'!$A$9:$A$12</c:f>
              <c:strCache>
                <c:ptCount val="4"/>
                <c:pt idx="0">
                  <c:v>Strongly disagree</c:v>
                </c:pt>
                <c:pt idx="1">
                  <c:v>Disagree</c:v>
                </c:pt>
                <c:pt idx="2">
                  <c:v>Agree</c:v>
                </c:pt>
                <c:pt idx="3">
                  <c:v>Strongly agree</c:v>
                </c:pt>
              </c:strCache>
            </c:strRef>
          </c:cat>
          <c:val>
            <c:numRef>
              <c:f>'Fit and utility'!$B$9:$B$12</c:f>
              <c:numCache>
                <c:formatCode>General</c:formatCode>
                <c:ptCount val="4"/>
                <c:pt idx="0">
                  <c:v>0</c:v>
                </c:pt>
                <c:pt idx="1">
                  <c:v>1</c:v>
                </c:pt>
                <c:pt idx="2">
                  <c:v>4</c:v>
                </c:pt>
                <c:pt idx="3">
                  <c:v>0</c:v>
                </c:pt>
              </c:numCache>
            </c:numRef>
          </c:val>
          <c:extLst>
            <c:ext xmlns:c16="http://schemas.microsoft.com/office/drawing/2014/chart" uri="{C3380CC4-5D6E-409C-BE32-E72D297353CC}">
              <c16:uniqueId val="{00000000-65E9-4F35-838E-6BFF0AF3E775}"/>
            </c:ext>
          </c:extLst>
        </c:ser>
        <c:dLbls>
          <c:showLegendKey val="0"/>
          <c:showVal val="0"/>
          <c:showCatName val="0"/>
          <c:showSerName val="0"/>
          <c:showPercent val="0"/>
          <c:showBubbleSize val="0"/>
        </c:dLbls>
        <c:gapWidth val="219"/>
        <c:overlap val="-27"/>
        <c:axId val="873145759"/>
        <c:axId val="607915727"/>
      </c:barChart>
      <c:catAx>
        <c:axId val="87314575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607915727"/>
        <c:crosses val="autoZero"/>
        <c:auto val="1"/>
        <c:lblAlgn val="ctr"/>
        <c:lblOffset val="100"/>
        <c:noMultiLvlLbl val="0"/>
      </c:catAx>
      <c:valAx>
        <c:axId val="6079157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873145759"/>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rtl="0">
              <a:defRPr sz="1200" b="0" i="0" u="none" strike="noStrike" kern="1200" spc="0" baseline="0">
                <a:solidFill>
                  <a:schemeClr val="tx1">
                    <a:lumMod val="65000"/>
                    <a:lumOff val="35000"/>
                  </a:schemeClr>
                </a:solidFill>
                <a:latin typeface="Arial" panose="020B0604020202020204" pitchFamily="34" charset="0"/>
                <a:ea typeface="+mn-ea"/>
                <a:cs typeface="+mn-cs"/>
              </a:defRPr>
            </a:pPr>
            <a:r>
              <a:rPr lang="en-ZA" sz="1200">
                <a:solidFill>
                  <a:sysClr val="windowText" lastClr="000000"/>
                </a:solidFill>
              </a:rPr>
              <a:t>Framework adaptable to context</a:t>
            </a:r>
          </a:p>
        </c:rich>
      </c:tx>
      <c:layout>
        <c:manualLayout>
          <c:xMode val="edge"/>
          <c:yMode val="edge"/>
          <c:x val="0.16455066921606118"/>
          <c:y val="3.1578947368421054E-2"/>
        </c:manualLayout>
      </c:layout>
      <c:overlay val="0"/>
      <c:spPr>
        <a:noFill/>
        <a:ln>
          <a:noFill/>
        </a:ln>
        <a:effectLst/>
      </c:spPr>
      <c:txPr>
        <a:bodyPr rot="0" spcFirstLastPara="1" vertOverflow="ellipsis" vert="horz" wrap="square" anchor="ctr" anchorCtr="1"/>
        <a:lstStyle/>
        <a:p>
          <a:pPr algn="ctr" rtl="0">
            <a:defRPr sz="1200" b="0" i="0" u="none" strike="noStrike" kern="1200" spc="0" baseline="0">
              <a:solidFill>
                <a:schemeClr val="tx1">
                  <a:lumMod val="65000"/>
                  <a:lumOff val="35000"/>
                </a:schemeClr>
              </a:solidFill>
              <a:latin typeface="Arial" panose="020B0604020202020204" pitchFamily="34" charset="0"/>
              <a:ea typeface="+mn-ea"/>
              <a:cs typeface="+mn-cs"/>
            </a:defRPr>
          </a:pPr>
          <a:endParaRPr lang="en-US"/>
        </a:p>
      </c:txPr>
    </c:title>
    <c:autoTitleDeleted val="0"/>
    <c:plotArea>
      <c:layout/>
      <c:barChart>
        <c:barDir val="col"/>
        <c:grouping val="clustered"/>
        <c:varyColors val="0"/>
        <c:ser>
          <c:idx val="0"/>
          <c:order val="0"/>
          <c:spPr>
            <a:solidFill>
              <a:schemeClr val="bg1">
                <a:lumMod val="85000"/>
              </a:schemeClr>
            </a:solidFill>
            <a:ln>
              <a:noFill/>
            </a:ln>
            <a:effectLst/>
          </c:spPr>
          <c:invertIfNegative val="0"/>
          <c:cat>
            <c:strRef>
              <c:f>'Fit and utility'!$C$9:$C$12</c:f>
              <c:strCache>
                <c:ptCount val="4"/>
                <c:pt idx="0">
                  <c:v>Strongly disagree</c:v>
                </c:pt>
                <c:pt idx="1">
                  <c:v>Disagree</c:v>
                </c:pt>
                <c:pt idx="2">
                  <c:v>Agree</c:v>
                </c:pt>
                <c:pt idx="3">
                  <c:v>Strongly agree</c:v>
                </c:pt>
              </c:strCache>
            </c:strRef>
          </c:cat>
          <c:val>
            <c:numRef>
              <c:f>'Fit and utility'!$D$9:$D$12</c:f>
              <c:numCache>
                <c:formatCode>General</c:formatCode>
                <c:ptCount val="4"/>
                <c:pt idx="0">
                  <c:v>0</c:v>
                </c:pt>
                <c:pt idx="1">
                  <c:v>0</c:v>
                </c:pt>
                <c:pt idx="2">
                  <c:v>4</c:v>
                </c:pt>
                <c:pt idx="3">
                  <c:v>1</c:v>
                </c:pt>
              </c:numCache>
            </c:numRef>
          </c:val>
          <c:extLst>
            <c:ext xmlns:c16="http://schemas.microsoft.com/office/drawing/2014/chart" uri="{C3380CC4-5D6E-409C-BE32-E72D297353CC}">
              <c16:uniqueId val="{00000000-E1C9-4EF7-8F75-EDCDD728BDA4}"/>
            </c:ext>
          </c:extLst>
        </c:ser>
        <c:dLbls>
          <c:showLegendKey val="0"/>
          <c:showVal val="0"/>
          <c:showCatName val="0"/>
          <c:showSerName val="0"/>
          <c:showPercent val="0"/>
          <c:showBubbleSize val="0"/>
        </c:dLbls>
        <c:gapWidth val="219"/>
        <c:overlap val="-27"/>
        <c:axId val="895429023"/>
        <c:axId val="900819935"/>
      </c:barChart>
      <c:catAx>
        <c:axId val="8954290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0819935"/>
        <c:crosses val="autoZero"/>
        <c:auto val="1"/>
        <c:lblAlgn val="ctr"/>
        <c:lblOffset val="100"/>
        <c:noMultiLvlLbl val="0"/>
      </c:catAx>
      <c:valAx>
        <c:axId val="9008199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mn-cs"/>
              </a:defRPr>
            </a:pPr>
            <a:endParaRPr lang="en-US"/>
          </a:p>
        </c:txPr>
        <c:crossAx val="895429023"/>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sz="800" baseline="0">
          <a:latin typeface="Arial" panose="020B0604020202020204" pitchFamily="34"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en-ZA" sz="1200" b="0" i="0" u="none" strike="noStrike" kern="1200" spc="0" baseline="0">
                <a:solidFill>
                  <a:sysClr val="windowText" lastClr="000000"/>
                </a:solidFill>
                <a:latin typeface="Arial" panose="020B0604020202020204" pitchFamily="34" charset="0"/>
                <a:cs typeface="Arial" panose="020B0604020202020204" pitchFamily="34" charset="0"/>
              </a:rPr>
              <a:t>Framework contributes to operational effectiveness and efficiencies</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solidFill>
              </a:defRPr>
            </a:pPr>
            <a:endParaRPr lang="en-ZA" baseline="0">
              <a:solidFill>
                <a:sysClr val="windowText" lastClr="000000"/>
              </a:solidFill>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bg1">
                <a:lumMod val="85000"/>
              </a:schemeClr>
            </a:solidFill>
            <a:ln>
              <a:noFill/>
            </a:ln>
            <a:effectLst/>
          </c:spPr>
          <c:invertIfNegative val="0"/>
          <c:cat>
            <c:strRef>
              <c:f>'Fit and utility'!$E$9:$E$12</c:f>
              <c:strCache>
                <c:ptCount val="4"/>
                <c:pt idx="0">
                  <c:v>Strongly disagree</c:v>
                </c:pt>
                <c:pt idx="1">
                  <c:v>Disagree</c:v>
                </c:pt>
                <c:pt idx="2">
                  <c:v>Agree</c:v>
                </c:pt>
                <c:pt idx="3">
                  <c:v>Strongly agree</c:v>
                </c:pt>
              </c:strCache>
            </c:strRef>
          </c:cat>
          <c:val>
            <c:numRef>
              <c:f>'Fit and utility'!$F$9:$F$12</c:f>
              <c:numCache>
                <c:formatCode>General</c:formatCode>
                <c:ptCount val="4"/>
                <c:pt idx="0">
                  <c:v>0</c:v>
                </c:pt>
                <c:pt idx="1">
                  <c:v>0</c:v>
                </c:pt>
                <c:pt idx="2">
                  <c:v>3</c:v>
                </c:pt>
                <c:pt idx="3">
                  <c:v>2</c:v>
                </c:pt>
              </c:numCache>
            </c:numRef>
          </c:val>
          <c:extLst>
            <c:ext xmlns:c16="http://schemas.microsoft.com/office/drawing/2014/chart" uri="{C3380CC4-5D6E-409C-BE32-E72D297353CC}">
              <c16:uniqueId val="{00000000-03E3-4A24-B576-FB9F236AEF53}"/>
            </c:ext>
          </c:extLst>
        </c:ser>
        <c:dLbls>
          <c:showLegendKey val="0"/>
          <c:showVal val="0"/>
          <c:showCatName val="0"/>
          <c:showSerName val="0"/>
          <c:showPercent val="0"/>
          <c:showBubbleSize val="0"/>
        </c:dLbls>
        <c:gapWidth val="219"/>
        <c:overlap val="-27"/>
        <c:axId val="895450623"/>
        <c:axId val="900818943"/>
      </c:barChart>
      <c:catAx>
        <c:axId val="89545062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900818943"/>
        <c:crosses val="autoZero"/>
        <c:auto val="1"/>
        <c:lblAlgn val="ctr"/>
        <c:lblOffset val="100"/>
        <c:noMultiLvlLbl val="0"/>
      </c:catAx>
      <c:valAx>
        <c:axId val="9008189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895450623"/>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ZA" sz="1200" b="0" i="0" u="none" strike="noStrike" kern="1200" spc="0" baseline="0">
                <a:solidFill>
                  <a:sysClr val="windowText" lastClr="000000"/>
                </a:solidFill>
                <a:latin typeface="Arial" panose="020B0604020202020204" pitchFamily="34" charset="0"/>
                <a:cs typeface="Arial" panose="020B0604020202020204" pitchFamily="34" charset="0"/>
              </a:rPr>
              <a:t>Framework sufficient in terms of level of detail</a:t>
            </a: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ZA"/>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bg1">
                <a:lumMod val="85000"/>
              </a:schemeClr>
            </a:solidFill>
            <a:ln>
              <a:noFill/>
            </a:ln>
            <a:effectLst/>
          </c:spPr>
          <c:invertIfNegative val="0"/>
          <c:cat>
            <c:strRef>
              <c:f>'Fit and utility'!$G$9:$G$12</c:f>
              <c:strCache>
                <c:ptCount val="4"/>
                <c:pt idx="0">
                  <c:v>Strongly disagree</c:v>
                </c:pt>
                <c:pt idx="1">
                  <c:v>Disagree</c:v>
                </c:pt>
                <c:pt idx="2">
                  <c:v>Agree</c:v>
                </c:pt>
                <c:pt idx="3">
                  <c:v>Strongly agree</c:v>
                </c:pt>
              </c:strCache>
            </c:strRef>
          </c:cat>
          <c:val>
            <c:numRef>
              <c:f>'Fit and utility'!$H$9:$H$12</c:f>
              <c:numCache>
                <c:formatCode>General</c:formatCode>
                <c:ptCount val="4"/>
                <c:pt idx="0">
                  <c:v>0</c:v>
                </c:pt>
                <c:pt idx="1">
                  <c:v>0</c:v>
                </c:pt>
                <c:pt idx="2">
                  <c:v>5</c:v>
                </c:pt>
                <c:pt idx="3">
                  <c:v>0</c:v>
                </c:pt>
              </c:numCache>
            </c:numRef>
          </c:val>
          <c:extLst>
            <c:ext xmlns:c16="http://schemas.microsoft.com/office/drawing/2014/chart" uri="{C3380CC4-5D6E-409C-BE32-E72D297353CC}">
              <c16:uniqueId val="{00000000-21C3-4D54-9A80-568E063D9220}"/>
            </c:ext>
          </c:extLst>
        </c:ser>
        <c:dLbls>
          <c:showLegendKey val="0"/>
          <c:showVal val="0"/>
          <c:showCatName val="0"/>
          <c:showSerName val="0"/>
          <c:showPercent val="0"/>
          <c:showBubbleSize val="0"/>
        </c:dLbls>
        <c:gapWidth val="219"/>
        <c:overlap val="-27"/>
        <c:axId val="925483663"/>
        <c:axId val="897400607"/>
      </c:barChart>
      <c:catAx>
        <c:axId val="9254836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mn-cs"/>
              </a:defRPr>
            </a:pPr>
            <a:endParaRPr lang="en-US"/>
          </a:p>
        </c:txPr>
        <c:crossAx val="897400607"/>
        <c:crosses val="autoZero"/>
        <c:auto val="1"/>
        <c:lblAlgn val="ctr"/>
        <c:lblOffset val="100"/>
        <c:noMultiLvlLbl val="0"/>
      </c:catAx>
      <c:valAx>
        <c:axId val="89740060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925483663"/>
        <c:crosses val="autoZero"/>
        <c:crossBetween val="between"/>
      </c:valAx>
      <c:spPr>
        <a:noFill/>
        <a:ln>
          <a:noFill/>
        </a:ln>
        <a:effectLst/>
      </c:spPr>
    </c:plotArea>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chart" Target="../charts/chart9.xml"/><Relationship Id="rId3" Type="http://schemas.openxmlformats.org/officeDocument/2006/relationships/chart" Target="../charts/chart4.xml"/><Relationship Id="rId7" Type="http://schemas.openxmlformats.org/officeDocument/2006/relationships/chart" Target="../charts/chart8.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chart" Target="../charts/chart7.xml"/><Relationship Id="rId5" Type="http://schemas.openxmlformats.org/officeDocument/2006/relationships/chart" Target="../charts/chart6.xml"/><Relationship Id="rId4"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xdr:from>
      <xdr:col>11</xdr:col>
      <xdr:colOff>327024</xdr:colOff>
      <xdr:row>38</xdr:row>
      <xdr:rowOff>63500</xdr:rowOff>
    </xdr:from>
    <xdr:to>
      <xdr:col>20</xdr:col>
      <xdr:colOff>152399</xdr:colOff>
      <xdr:row>62</xdr:row>
      <xdr:rowOff>38100</xdr:rowOff>
    </xdr:to>
    <xdr:graphicFrame macro="">
      <xdr:nvGraphicFramePr>
        <xdr:cNvPr id="2" name="Chart 1">
          <a:extLst>
            <a:ext uri="{FF2B5EF4-FFF2-40B4-BE49-F238E27FC236}">
              <a16:creationId xmlns:a16="http://schemas.microsoft.com/office/drawing/2014/main" id="{E98FA1EE-151B-151B-724E-A58B5B41914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14</xdr:row>
      <xdr:rowOff>0</xdr:rowOff>
    </xdr:from>
    <xdr:to>
      <xdr:col>1</xdr:col>
      <xdr:colOff>3302000</xdr:colOff>
      <xdr:row>28</xdr:row>
      <xdr:rowOff>6349</xdr:rowOff>
    </xdr:to>
    <xdr:graphicFrame macro="">
      <xdr:nvGraphicFramePr>
        <xdr:cNvPr id="2" name="Chart 1">
          <a:extLst>
            <a:ext uri="{FF2B5EF4-FFF2-40B4-BE49-F238E27FC236}">
              <a16:creationId xmlns:a16="http://schemas.microsoft.com/office/drawing/2014/main" id="{23D5668B-6CB4-3E35-284F-05BBF4AE821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3175</xdr:colOff>
      <xdr:row>13</xdr:row>
      <xdr:rowOff>174625</xdr:rowOff>
    </xdr:from>
    <xdr:to>
      <xdr:col>4</xdr:col>
      <xdr:colOff>0</xdr:colOff>
      <xdr:row>28</xdr:row>
      <xdr:rowOff>0</xdr:rowOff>
    </xdr:to>
    <xdr:graphicFrame macro="">
      <xdr:nvGraphicFramePr>
        <xdr:cNvPr id="4" name="Chart 3">
          <a:extLst>
            <a:ext uri="{FF2B5EF4-FFF2-40B4-BE49-F238E27FC236}">
              <a16:creationId xmlns:a16="http://schemas.microsoft.com/office/drawing/2014/main" id="{3072869A-EA42-F983-FC6D-35BA737668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3073401</xdr:colOff>
      <xdr:row>14</xdr:row>
      <xdr:rowOff>3175</xdr:rowOff>
    </xdr:from>
    <xdr:to>
      <xdr:col>6</xdr:col>
      <xdr:colOff>19051</xdr:colOff>
      <xdr:row>27</xdr:row>
      <xdr:rowOff>171450</xdr:rowOff>
    </xdr:to>
    <xdr:graphicFrame macro="">
      <xdr:nvGraphicFramePr>
        <xdr:cNvPr id="5" name="Chart 4">
          <a:extLst>
            <a:ext uri="{FF2B5EF4-FFF2-40B4-BE49-F238E27FC236}">
              <a16:creationId xmlns:a16="http://schemas.microsoft.com/office/drawing/2014/main" id="{C4F940D8-8B65-6D63-0117-C4DBD0A76D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13</xdr:row>
      <xdr:rowOff>180975</xdr:rowOff>
    </xdr:from>
    <xdr:to>
      <xdr:col>8</xdr:col>
      <xdr:colOff>12700</xdr:colOff>
      <xdr:row>28</xdr:row>
      <xdr:rowOff>19050</xdr:rowOff>
    </xdr:to>
    <xdr:graphicFrame macro="">
      <xdr:nvGraphicFramePr>
        <xdr:cNvPr id="6" name="Chart 5">
          <a:extLst>
            <a:ext uri="{FF2B5EF4-FFF2-40B4-BE49-F238E27FC236}">
              <a16:creationId xmlns:a16="http://schemas.microsoft.com/office/drawing/2014/main" id="{CB21B44A-E01E-F22D-5C55-349D6055F0C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6350</xdr:colOff>
      <xdr:row>29</xdr:row>
      <xdr:rowOff>6350</xdr:rowOff>
    </xdr:from>
    <xdr:to>
      <xdr:col>2</xdr:col>
      <xdr:colOff>19050</xdr:colOff>
      <xdr:row>42</xdr:row>
      <xdr:rowOff>25400</xdr:rowOff>
    </xdr:to>
    <xdr:graphicFrame macro="">
      <xdr:nvGraphicFramePr>
        <xdr:cNvPr id="7" name="Chart 6">
          <a:extLst>
            <a:ext uri="{FF2B5EF4-FFF2-40B4-BE49-F238E27FC236}">
              <a16:creationId xmlns:a16="http://schemas.microsoft.com/office/drawing/2014/main" id="{DD4AE63B-94C9-4DFA-8F54-1A7A860967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xdr:col>
      <xdr:colOff>25400</xdr:colOff>
      <xdr:row>29</xdr:row>
      <xdr:rowOff>12700</xdr:rowOff>
    </xdr:from>
    <xdr:to>
      <xdr:col>3</xdr:col>
      <xdr:colOff>3321050</xdr:colOff>
      <xdr:row>42</xdr:row>
      <xdr:rowOff>19050</xdr:rowOff>
    </xdr:to>
    <xdr:graphicFrame macro="">
      <xdr:nvGraphicFramePr>
        <xdr:cNvPr id="9" name="Chart 8">
          <a:extLst>
            <a:ext uri="{FF2B5EF4-FFF2-40B4-BE49-F238E27FC236}">
              <a16:creationId xmlns:a16="http://schemas.microsoft.com/office/drawing/2014/main" id="{1172D8C0-09A4-41E8-BD6F-409056FD16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5</xdr:col>
      <xdr:colOff>0</xdr:colOff>
      <xdr:row>29</xdr:row>
      <xdr:rowOff>0</xdr:rowOff>
    </xdr:from>
    <xdr:to>
      <xdr:col>5</xdr:col>
      <xdr:colOff>3321050</xdr:colOff>
      <xdr:row>42</xdr:row>
      <xdr:rowOff>63500</xdr:rowOff>
    </xdr:to>
    <xdr:graphicFrame macro="">
      <xdr:nvGraphicFramePr>
        <xdr:cNvPr id="11" name="Chart 10">
          <a:extLst>
            <a:ext uri="{FF2B5EF4-FFF2-40B4-BE49-F238E27FC236}">
              <a16:creationId xmlns:a16="http://schemas.microsoft.com/office/drawing/2014/main" id="{67CF513C-B7AE-4EC8-83CB-4B08444E51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29</xdr:row>
      <xdr:rowOff>0</xdr:rowOff>
    </xdr:from>
    <xdr:to>
      <xdr:col>8</xdr:col>
      <xdr:colOff>25400</xdr:colOff>
      <xdr:row>42</xdr:row>
      <xdr:rowOff>44450</xdr:rowOff>
    </xdr:to>
    <xdr:graphicFrame macro="">
      <xdr:nvGraphicFramePr>
        <xdr:cNvPr id="13" name="Chart 12">
          <a:extLst>
            <a:ext uri="{FF2B5EF4-FFF2-40B4-BE49-F238E27FC236}">
              <a16:creationId xmlns:a16="http://schemas.microsoft.com/office/drawing/2014/main" id="{53673980-8572-401A-BD04-4D2BECF1C06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454025</xdr:colOff>
      <xdr:row>0</xdr:row>
      <xdr:rowOff>0</xdr:rowOff>
    </xdr:from>
    <xdr:to>
      <xdr:col>19</xdr:col>
      <xdr:colOff>149225</xdr:colOff>
      <xdr:row>18</xdr:row>
      <xdr:rowOff>133350</xdr:rowOff>
    </xdr:to>
    <xdr:graphicFrame macro="">
      <xdr:nvGraphicFramePr>
        <xdr:cNvPr id="2" name="Chart 1">
          <a:extLst>
            <a:ext uri="{FF2B5EF4-FFF2-40B4-BE49-F238E27FC236}">
              <a16:creationId xmlns:a16="http://schemas.microsoft.com/office/drawing/2014/main" id="{BE4005FB-144C-D030-9AE9-FD5D0B8FC7A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34924</xdr:colOff>
      <xdr:row>24</xdr:row>
      <xdr:rowOff>22224</xdr:rowOff>
    </xdr:from>
    <xdr:to>
      <xdr:col>7</xdr:col>
      <xdr:colOff>596900</xdr:colOff>
      <xdr:row>42</xdr:row>
      <xdr:rowOff>76199</xdr:rowOff>
    </xdr:to>
    <xdr:graphicFrame macro="">
      <xdr:nvGraphicFramePr>
        <xdr:cNvPr id="4" name="Chart 3">
          <a:extLst>
            <a:ext uri="{FF2B5EF4-FFF2-40B4-BE49-F238E27FC236}">
              <a16:creationId xmlns:a16="http://schemas.microsoft.com/office/drawing/2014/main" id="{359CF220-02FE-6F47-A616-BD6687106EE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4"/>
  <sheetViews>
    <sheetView tabSelected="1" workbookViewId="0">
      <selection activeCell="C7" sqref="C7"/>
    </sheetView>
  </sheetViews>
  <sheetFormatPr defaultRowHeight="14.5" x14ac:dyDescent="0.35"/>
  <cols>
    <col min="1" max="1" width="12.08984375" customWidth="1"/>
    <col min="2" max="2" width="8.7265625" customWidth="1"/>
    <col min="3" max="3" width="12.90625" customWidth="1"/>
    <col min="4" max="4" width="33.1796875" customWidth="1"/>
    <col min="5" max="5" width="29.36328125" customWidth="1"/>
    <col min="6" max="6" width="27.90625" customWidth="1"/>
    <col min="7" max="7" width="24.6328125" customWidth="1"/>
    <col min="8" max="8" width="19.26953125" customWidth="1"/>
    <col min="9" max="9" width="65.6328125" customWidth="1"/>
    <col min="10" max="10" width="37" customWidth="1"/>
    <col min="11" max="20" width="13.6328125" customWidth="1"/>
    <col min="22" max="28" width="8.7265625" customWidth="1"/>
    <col min="30" max="40" width="8.7265625" customWidth="1"/>
  </cols>
  <sheetData>
    <row r="1" spans="1:26" x14ac:dyDescent="0.35">
      <c r="A1" s="18"/>
      <c r="B1" s="18"/>
      <c r="C1" s="18"/>
      <c r="D1" s="32" t="s">
        <v>23</v>
      </c>
      <c r="E1" s="32"/>
      <c r="F1" s="33" t="s">
        <v>24</v>
      </c>
      <c r="G1" s="33"/>
      <c r="H1" s="18"/>
      <c r="I1" s="18"/>
      <c r="J1" s="18"/>
      <c r="K1" s="18" t="s">
        <v>30</v>
      </c>
      <c r="L1" s="18"/>
      <c r="M1" s="18"/>
      <c r="N1" s="18"/>
      <c r="O1" s="18"/>
      <c r="P1" s="18"/>
      <c r="Q1" s="18"/>
      <c r="R1" s="18"/>
      <c r="S1" s="18"/>
      <c r="T1" s="18"/>
    </row>
    <row r="2" spans="1:26" ht="52.5" x14ac:dyDescent="0.35">
      <c r="A2" s="19"/>
      <c r="B2" s="19" t="s">
        <v>82</v>
      </c>
      <c r="C2" s="19"/>
      <c r="D2" s="20" t="s">
        <v>22</v>
      </c>
      <c r="E2" s="20" t="s">
        <v>44</v>
      </c>
      <c r="F2" s="20" t="s">
        <v>25</v>
      </c>
      <c r="G2" s="20" t="s">
        <v>26</v>
      </c>
      <c r="H2" s="20" t="s">
        <v>27</v>
      </c>
      <c r="I2" s="16" t="s">
        <v>28</v>
      </c>
      <c r="J2" s="17" t="s">
        <v>29</v>
      </c>
      <c r="K2" s="23" t="s">
        <v>45</v>
      </c>
      <c r="L2" s="23" t="s">
        <v>46</v>
      </c>
      <c r="M2" s="23" t="s">
        <v>47</v>
      </c>
      <c r="N2" s="23" t="s">
        <v>48</v>
      </c>
      <c r="O2" s="23" t="s">
        <v>49</v>
      </c>
      <c r="P2" s="23" t="s">
        <v>53</v>
      </c>
      <c r="Q2" s="23" t="s">
        <v>50</v>
      </c>
      <c r="R2" s="23" t="s">
        <v>54</v>
      </c>
      <c r="S2" s="23" t="s">
        <v>51</v>
      </c>
      <c r="T2" s="23" t="s">
        <v>52</v>
      </c>
    </row>
    <row r="3" spans="1:26" ht="38.5" x14ac:dyDescent="0.35">
      <c r="A3" s="10" t="s">
        <v>4</v>
      </c>
      <c r="B3" s="9">
        <v>4</v>
      </c>
      <c r="C3" s="9"/>
      <c r="D3" s="9" t="s">
        <v>5</v>
      </c>
      <c r="E3" s="9" t="s">
        <v>5</v>
      </c>
      <c r="F3" s="9" t="s">
        <v>0</v>
      </c>
      <c r="G3" s="9" t="s">
        <v>5</v>
      </c>
      <c r="H3" s="9" t="s">
        <v>6</v>
      </c>
      <c r="I3" s="9" t="s">
        <v>7</v>
      </c>
      <c r="J3" s="9" t="s">
        <v>8</v>
      </c>
      <c r="K3" s="9" t="s">
        <v>5</v>
      </c>
      <c r="L3" s="21" t="s">
        <v>3</v>
      </c>
      <c r="M3" s="9" t="s">
        <v>5</v>
      </c>
      <c r="N3" s="9" t="s">
        <v>5</v>
      </c>
      <c r="O3" s="9" t="s">
        <v>5</v>
      </c>
      <c r="P3" s="9" t="s">
        <v>5</v>
      </c>
      <c r="Q3" s="9" t="s">
        <v>5</v>
      </c>
      <c r="R3" s="9" t="s">
        <v>5</v>
      </c>
      <c r="S3" s="9" t="s">
        <v>5</v>
      </c>
      <c r="T3" s="21" t="s">
        <v>3</v>
      </c>
      <c r="U3" s="7"/>
      <c r="V3" s="7"/>
      <c r="W3" s="7"/>
      <c r="X3" s="7"/>
      <c r="Y3" s="7"/>
      <c r="Z3" s="7"/>
    </row>
    <row r="4" spans="1:26" ht="38.5" x14ac:dyDescent="0.35">
      <c r="A4" s="10" t="s">
        <v>9</v>
      </c>
      <c r="B4" s="9">
        <v>1</v>
      </c>
      <c r="C4" s="9"/>
      <c r="D4" s="9" t="s">
        <v>5</v>
      </c>
      <c r="E4" s="9" t="s">
        <v>0</v>
      </c>
      <c r="F4" s="9" t="s">
        <v>0</v>
      </c>
      <c r="G4" s="9" t="s">
        <v>5</v>
      </c>
      <c r="H4" s="9" t="s">
        <v>10</v>
      </c>
      <c r="I4" s="9" t="s">
        <v>11</v>
      </c>
      <c r="J4" s="9" t="s">
        <v>2</v>
      </c>
      <c r="K4" s="9" t="s">
        <v>3</v>
      </c>
      <c r="L4" s="9" t="s">
        <v>5</v>
      </c>
      <c r="M4" s="9" t="s">
        <v>5</v>
      </c>
      <c r="N4" s="11" t="s">
        <v>12</v>
      </c>
      <c r="O4" s="9" t="s">
        <v>5</v>
      </c>
      <c r="P4" s="21" t="s">
        <v>3</v>
      </c>
      <c r="Q4" s="9" t="s">
        <v>5</v>
      </c>
      <c r="R4" s="9" t="s">
        <v>5</v>
      </c>
      <c r="S4" s="21" t="s">
        <v>3</v>
      </c>
      <c r="T4" s="9" t="s">
        <v>5</v>
      </c>
      <c r="U4" s="7"/>
      <c r="V4" s="7"/>
      <c r="W4" s="7"/>
      <c r="X4" s="7"/>
      <c r="Y4" s="7"/>
      <c r="Z4" s="7"/>
    </row>
    <row r="5" spans="1:26" ht="166.5" customHeight="1" x14ac:dyDescent="0.35">
      <c r="A5" s="10" t="s">
        <v>13</v>
      </c>
      <c r="B5" s="9">
        <v>2</v>
      </c>
      <c r="C5" s="9"/>
      <c r="D5" s="9" t="s">
        <v>12</v>
      </c>
      <c r="E5" s="9" t="s">
        <v>5</v>
      </c>
      <c r="F5" s="9" t="s">
        <v>5</v>
      </c>
      <c r="G5" s="9" t="s">
        <v>5</v>
      </c>
      <c r="H5" s="9" t="s">
        <v>10</v>
      </c>
      <c r="I5" s="9" t="s">
        <v>14</v>
      </c>
      <c r="J5" s="9" t="s">
        <v>15</v>
      </c>
      <c r="K5" s="9" t="s">
        <v>5</v>
      </c>
      <c r="L5" s="9" t="s">
        <v>5</v>
      </c>
      <c r="M5" s="11" t="s">
        <v>12</v>
      </c>
      <c r="N5" s="9" t="s">
        <v>5</v>
      </c>
      <c r="O5" s="9" t="s">
        <v>5</v>
      </c>
      <c r="P5" s="11" t="s">
        <v>12</v>
      </c>
      <c r="Q5" s="9" t="s">
        <v>5</v>
      </c>
      <c r="R5" s="11" t="s">
        <v>12</v>
      </c>
      <c r="S5" s="21" t="s">
        <v>3</v>
      </c>
      <c r="T5" s="9" t="s">
        <v>5</v>
      </c>
      <c r="U5" s="7"/>
      <c r="V5" s="7"/>
      <c r="W5" s="7"/>
      <c r="X5" s="7"/>
      <c r="Y5" s="7"/>
      <c r="Z5" s="7"/>
    </row>
    <row r="6" spans="1:26" ht="26" x14ac:dyDescent="0.35">
      <c r="A6" s="10" t="s">
        <v>16</v>
      </c>
      <c r="B6" s="9">
        <v>5</v>
      </c>
      <c r="C6" s="9"/>
      <c r="D6" s="9" t="s">
        <v>5</v>
      </c>
      <c r="E6" s="9" t="s">
        <v>5</v>
      </c>
      <c r="F6" s="9" t="s">
        <v>5</v>
      </c>
      <c r="G6" s="9" t="s">
        <v>5</v>
      </c>
      <c r="H6" s="9" t="s">
        <v>17</v>
      </c>
      <c r="I6" s="9" t="s">
        <v>2</v>
      </c>
      <c r="J6" s="9" t="s">
        <v>2</v>
      </c>
      <c r="K6" s="9" t="s">
        <v>5</v>
      </c>
      <c r="L6" s="9" t="s">
        <v>5</v>
      </c>
      <c r="M6" s="9" t="s">
        <v>5</v>
      </c>
      <c r="N6" s="21" t="s">
        <v>3</v>
      </c>
      <c r="O6" s="21" t="s">
        <v>3</v>
      </c>
      <c r="P6" s="21" t="s">
        <v>3</v>
      </c>
      <c r="Q6" s="9" t="s">
        <v>5</v>
      </c>
      <c r="R6" s="9" t="s">
        <v>5</v>
      </c>
      <c r="S6" s="9" t="s">
        <v>5</v>
      </c>
      <c r="T6" s="9" t="s">
        <v>5</v>
      </c>
      <c r="U6" s="7"/>
      <c r="V6" s="7"/>
      <c r="W6" s="7"/>
      <c r="X6" s="7"/>
      <c r="Y6" s="7"/>
      <c r="Z6" s="7"/>
    </row>
    <row r="7" spans="1:26" ht="51" x14ac:dyDescent="0.35">
      <c r="A7" s="10" t="s">
        <v>18</v>
      </c>
      <c r="B7" s="9">
        <v>6</v>
      </c>
      <c r="C7" s="9"/>
      <c r="D7" s="9" t="s">
        <v>5</v>
      </c>
      <c r="E7" s="9" t="s">
        <v>5</v>
      </c>
      <c r="F7" s="9" t="s">
        <v>5</v>
      </c>
      <c r="G7" s="9" t="s">
        <v>5</v>
      </c>
      <c r="H7" s="9" t="s">
        <v>1</v>
      </c>
      <c r="I7" s="9" t="s">
        <v>19</v>
      </c>
      <c r="J7" s="9" t="s">
        <v>20</v>
      </c>
      <c r="K7" s="11" t="s">
        <v>21</v>
      </c>
      <c r="L7" s="21" t="s">
        <v>3</v>
      </c>
      <c r="M7" s="21" t="s">
        <v>3</v>
      </c>
      <c r="N7" s="21" t="s">
        <v>3</v>
      </c>
      <c r="O7" s="21" t="s">
        <v>3</v>
      </c>
      <c r="P7" s="21" t="s">
        <v>3</v>
      </c>
      <c r="Q7" s="21" t="s">
        <v>3</v>
      </c>
      <c r="R7" s="21" t="s">
        <v>3</v>
      </c>
      <c r="S7" s="21" t="s">
        <v>3</v>
      </c>
      <c r="T7" s="21" t="s">
        <v>3</v>
      </c>
      <c r="U7" s="7"/>
      <c r="V7" s="7"/>
      <c r="W7" s="7"/>
      <c r="X7" s="7"/>
      <c r="Y7" s="7"/>
      <c r="Z7" s="7"/>
    </row>
    <row r="8" spans="1:26" x14ac:dyDescent="0.35">
      <c r="A8" s="13" t="s">
        <v>42</v>
      </c>
      <c r="B8" s="14"/>
      <c r="C8" s="14"/>
      <c r="D8" s="14"/>
      <c r="E8" s="14"/>
      <c r="F8" s="14"/>
      <c r="G8" s="14"/>
      <c r="H8" s="14"/>
      <c r="I8" s="14"/>
      <c r="J8" s="14"/>
      <c r="K8" s="15"/>
      <c r="L8" s="22"/>
      <c r="M8" s="22"/>
      <c r="N8" s="22"/>
      <c r="O8" s="22"/>
      <c r="P8" s="22"/>
      <c r="Q8" s="22"/>
      <c r="R8" s="22"/>
      <c r="S8" s="22"/>
      <c r="T8" s="22"/>
      <c r="U8" s="7"/>
      <c r="V8" s="7"/>
      <c r="W8" s="7"/>
      <c r="X8" s="7"/>
      <c r="Y8" s="7"/>
      <c r="Z8" s="7"/>
    </row>
    <row r="9" spans="1:26" ht="26" x14ac:dyDescent="0.35">
      <c r="A9" s="10" t="s">
        <v>21</v>
      </c>
      <c r="B9" s="9"/>
      <c r="C9" s="9"/>
      <c r="D9" s="9">
        <f>COUNTIF(D$3:D$7,"Strongly disagree")</f>
        <v>0</v>
      </c>
      <c r="E9" s="9">
        <f t="shared" ref="E9:G9" si="0">COUNTIF(E$3:E$7,"Strongly disagree")</f>
        <v>0</v>
      </c>
      <c r="F9" s="9">
        <f t="shared" si="0"/>
        <v>0</v>
      </c>
      <c r="G9" s="9">
        <f t="shared" si="0"/>
        <v>0</v>
      </c>
      <c r="H9" s="9"/>
      <c r="I9" s="9"/>
      <c r="J9" s="9"/>
      <c r="K9" s="9">
        <f t="shared" ref="K9:T9" si="1">COUNTIF(K$3:K$7,"Strongly disagree")</f>
        <v>1</v>
      </c>
      <c r="L9" s="9">
        <f t="shared" si="1"/>
        <v>0</v>
      </c>
      <c r="M9" s="9">
        <f t="shared" si="1"/>
        <v>0</v>
      </c>
      <c r="N9" s="9">
        <f t="shared" si="1"/>
        <v>0</v>
      </c>
      <c r="O9" s="9">
        <f t="shared" si="1"/>
        <v>0</v>
      </c>
      <c r="P9" s="9">
        <f t="shared" si="1"/>
        <v>0</v>
      </c>
      <c r="Q9" s="9">
        <f t="shared" si="1"/>
        <v>0</v>
      </c>
      <c r="R9" s="9">
        <f t="shared" si="1"/>
        <v>0</v>
      </c>
      <c r="S9" s="9">
        <f t="shared" si="1"/>
        <v>0</v>
      </c>
      <c r="T9" s="9">
        <f t="shared" si="1"/>
        <v>0</v>
      </c>
      <c r="U9" s="7"/>
      <c r="V9" s="7"/>
      <c r="W9" s="7"/>
      <c r="X9" s="7"/>
      <c r="Y9" s="7"/>
      <c r="Z9" s="7"/>
    </row>
    <row r="10" spans="1:26" x14ac:dyDescent="0.35">
      <c r="A10" s="10" t="s">
        <v>12</v>
      </c>
      <c r="B10" s="9"/>
      <c r="C10" s="9"/>
      <c r="D10" s="9">
        <f>COUNTIF(D$3:D$7,"Disagree")</f>
        <v>1</v>
      </c>
      <c r="E10" s="9">
        <f t="shared" ref="E10:G10" si="2">COUNTIF(E$3:E$7,"Disagree")</f>
        <v>0</v>
      </c>
      <c r="F10" s="9">
        <f t="shared" si="2"/>
        <v>0</v>
      </c>
      <c r="G10" s="9">
        <f t="shared" si="2"/>
        <v>0</v>
      </c>
      <c r="H10" s="9"/>
      <c r="I10" s="9"/>
      <c r="J10" s="9"/>
      <c r="K10" s="9">
        <f t="shared" ref="K10:T10" si="3">COUNTIF(K$3:K$7,"Disagree")</f>
        <v>0</v>
      </c>
      <c r="L10" s="9">
        <f t="shared" si="3"/>
        <v>0</v>
      </c>
      <c r="M10" s="9">
        <f t="shared" si="3"/>
        <v>1</v>
      </c>
      <c r="N10" s="9">
        <f t="shared" si="3"/>
        <v>1</v>
      </c>
      <c r="O10" s="9">
        <f t="shared" si="3"/>
        <v>0</v>
      </c>
      <c r="P10" s="9">
        <f t="shared" si="3"/>
        <v>1</v>
      </c>
      <c r="Q10" s="9">
        <f t="shared" si="3"/>
        <v>0</v>
      </c>
      <c r="R10" s="9">
        <f t="shared" si="3"/>
        <v>1</v>
      </c>
      <c r="S10" s="9">
        <f t="shared" si="3"/>
        <v>0</v>
      </c>
      <c r="T10" s="9">
        <f t="shared" si="3"/>
        <v>0</v>
      </c>
      <c r="U10" s="7"/>
      <c r="V10" s="7"/>
      <c r="W10" s="7"/>
      <c r="X10" s="7"/>
      <c r="Y10" s="7"/>
      <c r="Z10" s="7"/>
    </row>
    <row r="11" spans="1:26" x14ac:dyDescent="0.35">
      <c r="A11" s="10" t="s">
        <v>5</v>
      </c>
      <c r="B11" s="9"/>
      <c r="C11" s="9"/>
      <c r="D11" s="9">
        <f>COUNTIF(D$3:D$7,"Agree")</f>
        <v>4</v>
      </c>
      <c r="E11" s="9">
        <f t="shared" ref="E11:G11" si="4">COUNTIF(E$3:E$7,"Agree")</f>
        <v>4</v>
      </c>
      <c r="F11" s="9">
        <f t="shared" si="4"/>
        <v>3</v>
      </c>
      <c r="G11" s="9">
        <f t="shared" si="4"/>
        <v>5</v>
      </c>
      <c r="H11" s="9"/>
      <c r="I11" s="9"/>
      <c r="J11" s="9"/>
      <c r="K11" s="9">
        <f t="shared" ref="K11:T11" si="5">COUNTIF(K$3:K$7,"Agree")</f>
        <v>3</v>
      </c>
      <c r="L11" s="9">
        <f t="shared" si="5"/>
        <v>3</v>
      </c>
      <c r="M11" s="9">
        <f t="shared" si="5"/>
        <v>3</v>
      </c>
      <c r="N11" s="9">
        <f t="shared" si="5"/>
        <v>2</v>
      </c>
      <c r="O11" s="9">
        <f t="shared" si="5"/>
        <v>3</v>
      </c>
      <c r="P11" s="9">
        <f t="shared" si="5"/>
        <v>1</v>
      </c>
      <c r="Q11" s="9">
        <f t="shared" si="5"/>
        <v>4</v>
      </c>
      <c r="R11" s="9">
        <f t="shared" si="5"/>
        <v>3</v>
      </c>
      <c r="S11" s="9">
        <f t="shared" si="5"/>
        <v>2</v>
      </c>
      <c r="T11" s="9">
        <f t="shared" si="5"/>
        <v>3</v>
      </c>
      <c r="U11" s="7"/>
      <c r="V11" s="7"/>
      <c r="W11" s="7"/>
      <c r="X11" s="7"/>
      <c r="Y11" s="7"/>
      <c r="Z11" s="7"/>
    </row>
    <row r="12" spans="1:26" ht="26" x14ac:dyDescent="0.35">
      <c r="A12" s="10" t="s">
        <v>0</v>
      </c>
      <c r="B12" s="8"/>
      <c r="C12" s="8"/>
      <c r="D12" s="9">
        <f>COUNTIF(D$3:D$7,"Strongly agree")</f>
        <v>0</v>
      </c>
      <c r="E12" s="9">
        <f t="shared" ref="E12:G12" si="6">COUNTIF(E$3:E$7,"Strongly agree")</f>
        <v>1</v>
      </c>
      <c r="F12" s="9">
        <f t="shared" si="6"/>
        <v>2</v>
      </c>
      <c r="G12" s="9">
        <f t="shared" si="6"/>
        <v>0</v>
      </c>
      <c r="H12" s="8"/>
      <c r="I12" s="8"/>
      <c r="J12" s="8"/>
      <c r="K12" s="9">
        <f t="shared" ref="K12:T12" si="7">COUNTIF(K$3:K$7,"Strongly agree")</f>
        <v>1</v>
      </c>
      <c r="L12" s="9">
        <f t="shared" si="7"/>
        <v>2</v>
      </c>
      <c r="M12" s="9">
        <f t="shared" si="7"/>
        <v>1</v>
      </c>
      <c r="N12" s="9">
        <f t="shared" si="7"/>
        <v>2</v>
      </c>
      <c r="O12" s="9">
        <f t="shared" si="7"/>
        <v>2</v>
      </c>
      <c r="P12" s="9">
        <f t="shared" si="7"/>
        <v>3</v>
      </c>
      <c r="Q12" s="9">
        <f t="shared" si="7"/>
        <v>1</v>
      </c>
      <c r="R12" s="9">
        <f t="shared" si="7"/>
        <v>1</v>
      </c>
      <c r="S12" s="9">
        <f t="shared" si="7"/>
        <v>3</v>
      </c>
      <c r="T12" s="9">
        <f t="shared" si="7"/>
        <v>2</v>
      </c>
    </row>
    <row r="13" spans="1:26" ht="26.5" x14ac:dyDescent="0.35">
      <c r="A13" s="12" t="s">
        <v>43</v>
      </c>
      <c r="B13" s="8"/>
      <c r="C13" s="8"/>
      <c r="D13" s="9">
        <f>SUM(D9:D12)</f>
        <v>5</v>
      </c>
      <c r="E13" s="9">
        <f t="shared" ref="E13:G13" si="8">SUM(E9:E12)</f>
        <v>5</v>
      </c>
      <c r="F13" s="9">
        <f t="shared" si="8"/>
        <v>5</v>
      </c>
      <c r="G13" s="9">
        <f t="shared" si="8"/>
        <v>5</v>
      </c>
      <c r="H13" s="8"/>
      <c r="I13" s="8"/>
      <c r="J13" s="8"/>
      <c r="K13" s="9">
        <f t="shared" ref="K13:T13" si="9">SUM(K9:K12)</f>
        <v>5</v>
      </c>
      <c r="L13" s="9">
        <f t="shared" si="9"/>
        <v>5</v>
      </c>
      <c r="M13" s="9">
        <f t="shared" si="9"/>
        <v>5</v>
      </c>
      <c r="N13" s="9">
        <f t="shared" si="9"/>
        <v>5</v>
      </c>
      <c r="O13" s="9">
        <f t="shared" si="9"/>
        <v>5</v>
      </c>
      <c r="P13" s="9">
        <f t="shared" si="9"/>
        <v>5</v>
      </c>
      <c r="Q13" s="9">
        <f t="shared" si="9"/>
        <v>5</v>
      </c>
      <c r="R13" s="9">
        <f t="shared" si="9"/>
        <v>5</v>
      </c>
      <c r="S13" s="9">
        <f t="shared" si="9"/>
        <v>5</v>
      </c>
      <c r="T13" s="9">
        <f t="shared" si="9"/>
        <v>5</v>
      </c>
    </row>
    <row r="14" spans="1:26" x14ac:dyDescent="0.35">
      <c r="A14" s="2" t="s">
        <v>31</v>
      </c>
    </row>
    <row r="15" spans="1:26" x14ac:dyDescent="0.35">
      <c r="A15">
        <v>1</v>
      </c>
      <c r="B15" s="3" t="s">
        <v>32</v>
      </c>
      <c r="C15" s="3"/>
      <c r="D15" s="3"/>
      <c r="E15" s="3"/>
    </row>
    <row r="16" spans="1:26" x14ac:dyDescent="0.35">
      <c r="A16">
        <v>2</v>
      </c>
      <c r="B16" s="3" t="s">
        <v>33</v>
      </c>
      <c r="C16" s="3"/>
      <c r="D16" s="3"/>
      <c r="E16" s="3"/>
    </row>
    <row r="17" spans="1:6" x14ac:dyDescent="0.35">
      <c r="A17">
        <v>3</v>
      </c>
      <c r="B17" s="3" t="s">
        <v>34</v>
      </c>
      <c r="C17" s="3"/>
      <c r="D17" s="3"/>
      <c r="E17" s="3"/>
    </row>
    <row r="18" spans="1:6" x14ac:dyDescent="0.35">
      <c r="A18">
        <v>4</v>
      </c>
      <c r="B18" s="3" t="s">
        <v>35</v>
      </c>
      <c r="C18" s="3"/>
      <c r="D18" s="3"/>
      <c r="E18" s="3"/>
    </row>
    <row r="19" spans="1:6" x14ac:dyDescent="0.35">
      <c r="A19">
        <v>5</v>
      </c>
      <c r="B19" s="1" t="s">
        <v>36</v>
      </c>
    </row>
    <row r="20" spans="1:6" x14ac:dyDescent="0.35">
      <c r="A20">
        <v>6</v>
      </c>
      <c r="B20" s="1" t="s">
        <v>37</v>
      </c>
    </row>
    <row r="21" spans="1:6" x14ac:dyDescent="0.35">
      <c r="A21">
        <v>7</v>
      </c>
      <c r="B21" s="1" t="s">
        <v>38</v>
      </c>
    </row>
    <row r="22" spans="1:6" x14ac:dyDescent="0.35">
      <c r="A22">
        <v>8</v>
      </c>
      <c r="B22" s="4" t="s">
        <v>39</v>
      </c>
      <c r="C22" s="5"/>
      <c r="D22" s="5"/>
      <c r="E22" s="5"/>
      <c r="F22" s="5"/>
    </row>
    <row r="23" spans="1:6" x14ac:dyDescent="0.35">
      <c r="A23">
        <v>9</v>
      </c>
      <c r="B23" s="6" t="s">
        <v>40</v>
      </c>
    </row>
    <row r="24" spans="1:6" x14ac:dyDescent="0.35">
      <c r="A24">
        <v>10</v>
      </c>
      <c r="B24" s="1" t="s">
        <v>41</v>
      </c>
    </row>
  </sheetData>
  <mergeCells count="2">
    <mergeCell ref="D1:E1"/>
    <mergeCell ref="F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6BF412-B11A-4115-9A78-E2E37E753FEB}">
  <dimension ref="A1:K52"/>
  <sheetViews>
    <sheetView topLeftCell="A42" workbookViewId="0">
      <selection activeCell="A39" sqref="A39"/>
    </sheetView>
  </sheetViews>
  <sheetFormatPr defaultRowHeight="14.5" x14ac:dyDescent="0.35"/>
  <cols>
    <col min="1" max="1" width="29.26953125" customWidth="1"/>
    <col min="2" max="3" width="33.36328125" customWidth="1"/>
    <col min="4" max="4" width="30.81640625" customWidth="1"/>
    <col min="5" max="5" width="26" customWidth="1"/>
  </cols>
  <sheetData>
    <row r="1" spans="1:5" x14ac:dyDescent="0.35">
      <c r="A1" s="18"/>
      <c r="B1" s="32" t="s">
        <v>23</v>
      </c>
      <c r="C1" s="32"/>
      <c r="D1" s="33" t="s">
        <v>24</v>
      </c>
      <c r="E1" s="33"/>
    </row>
    <row r="2" spans="1:5" ht="55" customHeight="1" x14ac:dyDescent="0.35">
      <c r="A2" s="19"/>
      <c r="B2" s="20" t="s">
        <v>22</v>
      </c>
      <c r="C2" s="20" t="s">
        <v>44</v>
      </c>
      <c r="D2" s="20" t="s">
        <v>25</v>
      </c>
      <c r="E2" s="20" t="s">
        <v>26</v>
      </c>
    </row>
    <row r="3" spans="1:5" ht="26" x14ac:dyDescent="0.35">
      <c r="A3" s="10" t="s">
        <v>4</v>
      </c>
      <c r="B3" s="9" t="s">
        <v>5</v>
      </c>
      <c r="C3" s="9" t="s">
        <v>5</v>
      </c>
      <c r="D3" s="9" t="s">
        <v>0</v>
      </c>
      <c r="E3" s="9" t="s">
        <v>5</v>
      </c>
    </row>
    <row r="4" spans="1:5" ht="20" customHeight="1" x14ac:dyDescent="0.35">
      <c r="A4" s="10" t="s">
        <v>9</v>
      </c>
      <c r="B4" s="9" t="s">
        <v>5</v>
      </c>
      <c r="C4" s="9" t="s">
        <v>0</v>
      </c>
      <c r="D4" s="9" t="s">
        <v>0</v>
      </c>
      <c r="E4" s="9" t="s">
        <v>5</v>
      </c>
    </row>
    <row r="5" spans="1:5" x14ac:dyDescent="0.35">
      <c r="A5" s="10" t="s">
        <v>13</v>
      </c>
      <c r="B5" s="9" t="s">
        <v>12</v>
      </c>
      <c r="C5" s="9" t="s">
        <v>5</v>
      </c>
      <c r="D5" s="9" t="s">
        <v>5</v>
      </c>
      <c r="E5" s="9" t="s">
        <v>5</v>
      </c>
    </row>
    <row r="6" spans="1:5" x14ac:dyDescent="0.35">
      <c r="A6" s="10" t="s">
        <v>16</v>
      </c>
      <c r="B6" s="9" t="s">
        <v>5</v>
      </c>
      <c r="C6" s="9" t="s">
        <v>5</v>
      </c>
      <c r="D6" s="9" t="s">
        <v>5</v>
      </c>
      <c r="E6" s="9" t="s">
        <v>5</v>
      </c>
    </row>
    <row r="7" spans="1:5" x14ac:dyDescent="0.35">
      <c r="A7" s="10" t="s">
        <v>18</v>
      </c>
      <c r="B7" s="9" t="s">
        <v>5</v>
      </c>
      <c r="C7" s="9" t="s">
        <v>5</v>
      </c>
      <c r="D7" s="9" t="s">
        <v>5</v>
      </c>
      <c r="E7" s="9" t="s">
        <v>5</v>
      </c>
    </row>
    <row r="8" spans="1:5" x14ac:dyDescent="0.35">
      <c r="A8" s="13" t="s">
        <v>42</v>
      </c>
      <c r="B8" s="14"/>
      <c r="C8" s="14"/>
      <c r="D8" s="14"/>
      <c r="E8" s="14"/>
    </row>
    <row r="9" spans="1:5" x14ac:dyDescent="0.35">
      <c r="A9" s="10" t="s">
        <v>21</v>
      </c>
      <c r="B9" s="9">
        <f>COUNTIF(B$3:B$7,"Strongly disagree")</f>
        <v>0</v>
      </c>
      <c r="C9" s="9">
        <f t="shared" ref="C9:E9" si="0">COUNTIF(C$3:C$7,"Strongly disagree")</f>
        <v>0</v>
      </c>
      <c r="D9" s="9">
        <f t="shared" si="0"/>
        <v>0</v>
      </c>
      <c r="E9" s="9">
        <f t="shared" si="0"/>
        <v>0</v>
      </c>
    </row>
    <row r="10" spans="1:5" x14ac:dyDescent="0.35">
      <c r="A10" s="10" t="s">
        <v>12</v>
      </c>
      <c r="B10" s="9">
        <f>COUNTIF(B$3:B$7,"Disagree")</f>
        <v>1</v>
      </c>
      <c r="C10" s="9">
        <f t="shared" ref="C10:E10" si="1">COUNTIF(C$3:C$7,"Disagree")</f>
        <v>0</v>
      </c>
      <c r="D10" s="9">
        <f t="shared" si="1"/>
        <v>0</v>
      </c>
      <c r="E10" s="9">
        <f t="shared" si="1"/>
        <v>0</v>
      </c>
    </row>
    <row r="11" spans="1:5" x14ac:dyDescent="0.35">
      <c r="A11" s="10" t="s">
        <v>5</v>
      </c>
      <c r="B11" s="9">
        <f>COUNTIF(B$3:B$7,"Agree")</f>
        <v>4</v>
      </c>
      <c r="C11" s="9">
        <f t="shared" ref="C11:E11" si="2">COUNTIF(C$3:C$7,"Agree")</f>
        <v>4</v>
      </c>
      <c r="D11" s="9">
        <f t="shared" si="2"/>
        <v>3</v>
      </c>
      <c r="E11" s="9">
        <f t="shared" si="2"/>
        <v>5</v>
      </c>
    </row>
    <row r="12" spans="1:5" x14ac:dyDescent="0.35">
      <c r="A12" s="10" t="s">
        <v>0</v>
      </c>
      <c r="B12" s="9">
        <f>COUNTIF(B$3:B$7,"Strongly agree")</f>
        <v>0</v>
      </c>
      <c r="C12" s="9">
        <f t="shared" ref="C12:E12" si="3">COUNTIF(C$3:C$7,"Strongly agree")</f>
        <v>1</v>
      </c>
      <c r="D12" s="9">
        <f t="shared" si="3"/>
        <v>2</v>
      </c>
      <c r="E12" s="9">
        <f t="shared" si="3"/>
        <v>0</v>
      </c>
    </row>
    <row r="13" spans="1:5" x14ac:dyDescent="0.35">
      <c r="A13" s="13" t="s">
        <v>43</v>
      </c>
      <c r="B13" s="14">
        <f>SUM(B9:B12)</f>
        <v>5</v>
      </c>
      <c r="C13" s="14">
        <f t="shared" ref="C13:E13" si="4">SUM(C9:C12)</f>
        <v>5</v>
      </c>
      <c r="D13" s="14">
        <f t="shared" si="4"/>
        <v>5</v>
      </c>
      <c r="E13" s="14">
        <f t="shared" si="4"/>
        <v>5</v>
      </c>
    </row>
    <row r="14" spans="1:5" ht="26" customHeight="1" x14ac:dyDescent="0.35">
      <c r="A14" s="34" t="s">
        <v>81</v>
      </c>
      <c r="B14" s="35"/>
    </row>
    <row r="15" spans="1:5" x14ac:dyDescent="0.35">
      <c r="A15" s="2" t="s">
        <v>55</v>
      </c>
    </row>
    <row r="16" spans="1:5" x14ac:dyDescent="0.35">
      <c r="A16" s="10" t="s">
        <v>56</v>
      </c>
      <c r="B16" s="8">
        <v>3</v>
      </c>
      <c r="C16" s="8">
        <v>3</v>
      </c>
      <c r="D16" s="8">
        <v>4</v>
      </c>
      <c r="E16" s="8">
        <v>3</v>
      </c>
    </row>
    <row r="17" spans="1:11" x14ac:dyDescent="0.35">
      <c r="A17" s="10" t="s">
        <v>57</v>
      </c>
      <c r="B17" s="8">
        <v>3</v>
      </c>
      <c r="C17" s="8">
        <v>4</v>
      </c>
      <c r="D17" s="8">
        <v>4</v>
      </c>
      <c r="E17" s="8">
        <v>3</v>
      </c>
    </row>
    <row r="18" spans="1:11" x14ac:dyDescent="0.35">
      <c r="A18" s="10" t="s">
        <v>58</v>
      </c>
      <c r="B18" s="8">
        <v>2</v>
      </c>
      <c r="C18" s="8">
        <v>3</v>
      </c>
      <c r="D18" s="8">
        <v>3</v>
      </c>
      <c r="E18" s="8">
        <v>3</v>
      </c>
    </row>
    <row r="19" spans="1:11" x14ac:dyDescent="0.35">
      <c r="A19" s="10" t="s">
        <v>59</v>
      </c>
      <c r="B19" s="8">
        <v>3</v>
      </c>
      <c r="C19" s="8">
        <v>3</v>
      </c>
      <c r="D19" s="8">
        <v>3</v>
      </c>
      <c r="E19" s="8">
        <v>3</v>
      </c>
    </row>
    <row r="20" spans="1:11" x14ac:dyDescent="0.35">
      <c r="A20" s="10" t="s">
        <v>60</v>
      </c>
      <c r="B20" s="8">
        <v>3</v>
      </c>
      <c r="C20" s="8">
        <v>3</v>
      </c>
      <c r="D20" s="8">
        <v>3</v>
      </c>
      <c r="E20" s="8">
        <v>3</v>
      </c>
    </row>
    <row r="21" spans="1:11" x14ac:dyDescent="0.35">
      <c r="A21" s="13" t="s">
        <v>64</v>
      </c>
      <c r="B21" s="19">
        <f>SUM(B16:B20)</f>
        <v>14</v>
      </c>
      <c r="C21" s="19">
        <f t="shared" ref="C21:E21" si="5">SUM(C16:C20)</f>
        <v>16</v>
      </c>
      <c r="D21" s="19">
        <f t="shared" si="5"/>
        <v>17</v>
      </c>
      <c r="E21" s="19">
        <f t="shared" si="5"/>
        <v>15</v>
      </c>
    </row>
    <row r="22" spans="1:11" x14ac:dyDescent="0.35">
      <c r="A22" s="13" t="s">
        <v>63</v>
      </c>
      <c r="B22" s="26">
        <f>AVERAGE(B16:B20)</f>
        <v>2.8</v>
      </c>
      <c r="C22" s="19">
        <f t="shared" ref="C22:E22" si="6">AVERAGE(C16:C20)</f>
        <v>3.2</v>
      </c>
      <c r="D22" s="27">
        <f t="shared" si="6"/>
        <v>3.4</v>
      </c>
      <c r="E22" s="19">
        <f t="shared" si="6"/>
        <v>3</v>
      </c>
    </row>
    <row r="23" spans="1:11" x14ac:dyDescent="0.35">
      <c r="A23" s="2"/>
    </row>
    <row r="24" spans="1:11" x14ac:dyDescent="0.35">
      <c r="B24" s="18" t="s">
        <v>30</v>
      </c>
      <c r="C24" s="18"/>
      <c r="D24" s="18"/>
      <c r="E24" s="18"/>
      <c r="F24" s="18"/>
      <c r="G24" s="18"/>
      <c r="H24" s="18"/>
      <c r="I24" s="18"/>
      <c r="J24" s="18"/>
      <c r="K24" s="18"/>
    </row>
    <row r="25" spans="1:11" ht="101.5" x14ac:dyDescent="0.35">
      <c r="B25" s="23" t="s">
        <v>45</v>
      </c>
      <c r="C25" s="23" t="s">
        <v>46</v>
      </c>
      <c r="D25" s="23" t="s">
        <v>47</v>
      </c>
      <c r="E25" s="23" t="s">
        <v>48</v>
      </c>
      <c r="F25" s="23" t="s">
        <v>49</v>
      </c>
      <c r="G25" s="23" t="s">
        <v>53</v>
      </c>
      <c r="H25" s="23" t="s">
        <v>50</v>
      </c>
      <c r="I25" s="23" t="s">
        <v>54</v>
      </c>
      <c r="J25" s="23" t="s">
        <v>51</v>
      </c>
      <c r="K25" s="23" t="s">
        <v>52</v>
      </c>
    </row>
    <row r="26" spans="1:11" ht="26" x14ac:dyDescent="0.35">
      <c r="A26" s="2" t="s">
        <v>56</v>
      </c>
      <c r="B26" s="9" t="s">
        <v>5</v>
      </c>
      <c r="C26" s="21" t="s">
        <v>3</v>
      </c>
      <c r="D26" s="9" t="s">
        <v>5</v>
      </c>
      <c r="E26" s="9" t="s">
        <v>5</v>
      </c>
      <c r="F26" s="9" t="s">
        <v>5</v>
      </c>
      <c r="G26" s="9" t="s">
        <v>5</v>
      </c>
      <c r="H26" s="9" t="s">
        <v>5</v>
      </c>
      <c r="I26" s="9" t="s">
        <v>5</v>
      </c>
      <c r="J26" s="9" t="s">
        <v>5</v>
      </c>
      <c r="K26" s="21" t="s">
        <v>3</v>
      </c>
    </row>
    <row r="27" spans="1:11" ht="26" x14ac:dyDescent="0.35">
      <c r="A27" s="2" t="s">
        <v>57</v>
      </c>
      <c r="B27" s="9" t="s">
        <v>3</v>
      </c>
      <c r="C27" s="9" t="s">
        <v>5</v>
      </c>
      <c r="D27" s="9" t="s">
        <v>5</v>
      </c>
      <c r="E27" s="11" t="s">
        <v>12</v>
      </c>
      <c r="F27" s="9" t="s">
        <v>5</v>
      </c>
      <c r="G27" s="21" t="s">
        <v>3</v>
      </c>
      <c r="H27" s="9" t="s">
        <v>5</v>
      </c>
      <c r="I27" s="9" t="s">
        <v>5</v>
      </c>
      <c r="J27" s="21" t="s">
        <v>3</v>
      </c>
      <c r="K27" s="9" t="s">
        <v>5</v>
      </c>
    </row>
    <row r="28" spans="1:11" ht="26" x14ac:dyDescent="0.35">
      <c r="A28" s="2" t="s">
        <v>58</v>
      </c>
      <c r="B28" s="9" t="s">
        <v>5</v>
      </c>
      <c r="C28" s="9" t="s">
        <v>5</v>
      </c>
      <c r="D28" s="11" t="s">
        <v>12</v>
      </c>
      <c r="E28" s="9" t="s">
        <v>5</v>
      </c>
      <c r="F28" s="9" t="s">
        <v>5</v>
      </c>
      <c r="G28" s="11" t="s">
        <v>12</v>
      </c>
      <c r="H28" s="9" t="s">
        <v>5</v>
      </c>
      <c r="I28" s="11" t="s">
        <v>12</v>
      </c>
      <c r="J28" s="21" t="s">
        <v>3</v>
      </c>
      <c r="K28" s="9" t="s">
        <v>5</v>
      </c>
    </row>
    <row r="29" spans="1:11" ht="26" x14ac:dyDescent="0.35">
      <c r="A29" s="2" t="s">
        <v>59</v>
      </c>
      <c r="B29" s="9" t="s">
        <v>5</v>
      </c>
      <c r="C29" s="9" t="s">
        <v>5</v>
      </c>
      <c r="D29" s="9" t="s">
        <v>5</v>
      </c>
      <c r="E29" s="21" t="s">
        <v>3</v>
      </c>
      <c r="F29" s="21" t="s">
        <v>3</v>
      </c>
      <c r="G29" s="21" t="s">
        <v>3</v>
      </c>
      <c r="H29" s="9" t="s">
        <v>5</v>
      </c>
      <c r="I29" s="9" t="s">
        <v>5</v>
      </c>
      <c r="J29" s="9" t="s">
        <v>5</v>
      </c>
      <c r="K29" s="9" t="s">
        <v>5</v>
      </c>
    </row>
    <row r="30" spans="1:11" ht="26" x14ac:dyDescent="0.35">
      <c r="A30" s="2" t="s">
        <v>60</v>
      </c>
      <c r="B30" s="11" t="s">
        <v>21</v>
      </c>
      <c r="C30" s="21" t="s">
        <v>3</v>
      </c>
      <c r="D30" s="21" t="s">
        <v>3</v>
      </c>
      <c r="E30" s="21" t="s">
        <v>3</v>
      </c>
      <c r="F30" s="21" t="s">
        <v>3</v>
      </c>
      <c r="G30" s="21" t="s">
        <v>3</v>
      </c>
      <c r="H30" s="21" t="s">
        <v>3</v>
      </c>
      <c r="I30" s="21" t="s">
        <v>3</v>
      </c>
      <c r="J30" s="21" t="s">
        <v>3</v>
      </c>
      <c r="K30" s="21" t="s">
        <v>3</v>
      </c>
    </row>
    <row r="31" spans="1:11" x14ac:dyDescent="0.35">
      <c r="A31" s="34" t="s">
        <v>61</v>
      </c>
      <c r="B31" s="35"/>
    </row>
    <row r="32" spans="1:11" ht="101.5" x14ac:dyDescent="0.35">
      <c r="B32" s="24" t="s">
        <v>45</v>
      </c>
      <c r="C32" s="24" t="s">
        <v>46</v>
      </c>
      <c r="D32" s="24" t="s">
        <v>47</v>
      </c>
      <c r="E32" s="24" t="s">
        <v>48</v>
      </c>
      <c r="F32" s="24" t="s">
        <v>49</v>
      </c>
      <c r="G32" s="24" t="s">
        <v>53</v>
      </c>
      <c r="H32" s="24" t="s">
        <v>50</v>
      </c>
      <c r="I32" s="24" t="s">
        <v>54</v>
      </c>
      <c r="J32" s="24" t="s">
        <v>51</v>
      </c>
      <c r="K32" s="24" t="s">
        <v>52</v>
      </c>
    </row>
    <row r="33" spans="1:11" x14ac:dyDescent="0.35">
      <c r="A33" s="10" t="s">
        <v>56</v>
      </c>
      <c r="B33" s="8">
        <v>3</v>
      </c>
      <c r="C33" s="8">
        <v>4</v>
      </c>
      <c r="D33" s="8">
        <v>3</v>
      </c>
      <c r="E33" s="8">
        <v>3</v>
      </c>
      <c r="F33" s="8">
        <v>3</v>
      </c>
      <c r="G33" s="8">
        <v>3</v>
      </c>
      <c r="H33" s="8">
        <v>3</v>
      </c>
      <c r="I33" s="8">
        <v>3</v>
      </c>
      <c r="J33" s="8">
        <v>3</v>
      </c>
      <c r="K33" s="8">
        <v>4</v>
      </c>
    </row>
    <row r="34" spans="1:11" x14ac:dyDescent="0.35">
      <c r="A34" s="10" t="s">
        <v>57</v>
      </c>
      <c r="B34" s="8">
        <v>4</v>
      </c>
      <c r="C34" s="8">
        <v>3</v>
      </c>
      <c r="D34" s="8">
        <v>3</v>
      </c>
      <c r="E34" s="8">
        <v>2</v>
      </c>
      <c r="F34" s="8">
        <v>3</v>
      </c>
      <c r="G34" s="8">
        <v>4</v>
      </c>
      <c r="H34" s="8">
        <v>3</v>
      </c>
      <c r="I34" s="8">
        <v>3</v>
      </c>
      <c r="J34" s="8">
        <v>4</v>
      </c>
      <c r="K34" s="8">
        <v>3</v>
      </c>
    </row>
    <row r="35" spans="1:11" x14ac:dyDescent="0.35">
      <c r="A35" s="10" t="s">
        <v>58</v>
      </c>
      <c r="B35" s="8">
        <v>3</v>
      </c>
      <c r="C35" s="8">
        <v>3</v>
      </c>
      <c r="D35" s="8">
        <v>2</v>
      </c>
      <c r="E35" s="8">
        <v>3</v>
      </c>
      <c r="F35" s="8">
        <v>3</v>
      </c>
      <c r="G35" s="8">
        <v>2</v>
      </c>
      <c r="H35" s="8">
        <v>3</v>
      </c>
      <c r="I35" s="8">
        <v>2</v>
      </c>
      <c r="J35" s="8">
        <v>4</v>
      </c>
      <c r="K35" s="8">
        <v>3</v>
      </c>
    </row>
    <row r="36" spans="1:11" x14ac:dyDescent="0.35">
      <c r="A36" s="10" t="s">
        <v>59</v>
      </c>
      <c r="B36" s="8">
        <v>3</v>
      </c>
      <c r="C36" s="8">
        <v>3</v>
      </c>
      <c r="D36" s="8">
        <v>3</v>
      </c>
      <c r="E36" s="8">
        <v>4</v>
      </c>
      <c r="F36" s="8">
        <v>4</v>
      </c>
      <c r="G36" s="8">
        <v>4</v>
      </c>
      <c r="H36" s="8">
        <v>3</v>
      </c>
      <c r="I36" s="8">
        <v>3</v>
      </c>
      <c r="J36" s="8">
        <v>3</v>
      </c>
      <c r="K36" s="8">
        <v>3</v>
      </c>
    </row>
    <row r="37" spans="1:11" x14ac:dyDescent="0.35">
      <c r="A37" s="10" t="s">
        <v>60</v>
      </c>
      <c r="B37" s="8">
        <v>1</v>
      </c>
      <c r="C37" s="8">
        <v>4</v>
      </c>
      <c r="D37" s="8">
        <v>4</v>
      </c>
      <c r="E37" s="8">
        <v>4</v>
      </c>
      <c r="F37" s="8">
        <v>4</v>
      </c>
      <c r="G37" s="8">
        <v>4</v>
      </c>
      <c r="H37" s="8">
        <v>4</v>
      </c>
      <c r="I37" s="8">
        <v>4</v>
      </c>
      <c r="J37" s="8">
        <v>4</v>
      </c>
      <c r="K37" s="8">
        <v>4</v>
      </c>
    </row>
    <row r="38" spans="1:11" x14ac:dyDescent="0.35">
      <c r="A38" s="13" t="s">
        <v>62</v>
      </c>
      <c r="B38" s="19">
        <f>SUM(B33:B37)</f>
        <v>14</v>
      </c>
      <c r="C38" s="19">
        <f t="shared" ref="C38:K38" si="7">SUM(C33:C37)</f>
        <v>17</v>
      </c>
      <c r="D38" s="19">
        <f t="shared" si="7"/>
        <v>15</v>
      </c>
      <c r="E38" s="19">
        <f t="shared" si="7"/>
        <v>16</v>
      </c>
      <c r="F38" s="19">
        <f t="shared" si="7"/>
        <v>17</v>
      </c>
      <c r="G38" s="19">
        <f t="shared" si="7"/>
        <v>17</v>
      </c>
      <c r="H38" s="19">
        <f t="shared" si="7"/>
        <v>16</v>
      </c>
      <c r="I38" s="19">
        <f t="shared" si="7"/>
        <v>15</v>
      </c>
      <c r="J38" s="19">
        <f t="shared" si="7"/>
        <v>18</v>
      </c>
      <c r="K38" s="19">
        <f t="shared" si="7"/>
        <v>17</v>
      </c>
    </row>
    <row r="39" spans="1:11" x14ac:dyDescent="0.35">
      <c r="A39" s="13" t="s">
        <v>63</v>
      </c>
      <c r="B39" s="26">
        <f>AVERAGE(B33:B37)</f>
        <v>2.8</v>
      </c>
      <c r="C39" s="19">
        <f t="shared" ref="C39:K39" si="8">AVERAGE(C33:C37)</f>
        <v>3.4</v>
      </c>
      <c r="D39" s="26">
        <f t="shared" si="8"/>
        <v>3</v>
      </c>
      <c r="E39" s="19">
        <f t="shared" si="8"/>
        <v>3.2</v>
      </c>
      <c r="F39" s="25">
        <f t="shared" si="8"/>
        <v>3.4</v>
      </c>
      <c r="G39" s="25">
        <f t="shared" si="8"/>
        <v>3.4</v>
      </c>
      <c r="H39" s="19">
        <f t="shared" si="8"/>
        <v>3.2</v>
      </c>
      <c r="I39" s="26">
        <f t="shared" si="8"/>
        <v>3</v>
      </c>
      <c r="J39" s="25">
        <f t="shared" si="8"/>
        <v>3.6</v>
      </c>
      <c r="K39" s="25">
        <f t="shared" si="8"/>
        <v>3.4</v>
      </c>
    </row>
    <row r="40" spans="1:11" x14ac:dyDescent="0.35">
      <c r="A40" s="2"/>
    </row>
    <row r="41" spans="1:11" x14ac:dyDescent="0.35">
      <c r="B41" s="18" t="s">
        <v>30</v>
      </c>
      <c r="C41" s="18"/>
      <c r="D41" s="18"/>
      <c r="E41" s="18"/>
      <c r="F41" s="18"/>
      <c r="G41" s="18"/>
      <c r="H41" s="18"/>
      <c r="I41" s="18"/>
      <c r="J41" s="18"/>
      <c r="K41" s="18"/>
    </row>
    <row r="42" spans="1:11" ht="101.5" x14ac:dyDescent="0.35">
      <c r="B42" s="23" t="s">
        <v>45</v>
      </c>
      <c r="C42" s="23" t="s">
        <v>46</v>
      </c>
      <c r="D42" s="23" t="s">
        <v>47</v>
      </c>
      <c r="E42" s="23" t="s">
        <v>48</v>
      </c>
      <c r="F42" s="23" t="s">
        <v>49</v>
      </c>
      <c r="G42" s="23" t="s">
        <v>53</v>
      </c>
      <c r="H42" s="23" t="s">
        <v>50</v>
      </c>
      <c r="I42" s="23" t="s">
        <v>54</v>
      </c>
      <c r="J42" s="23" t="s">
        <v>51</v>
      </c>
      <c r="K42" s="23" t="s">
        <v>52</v>
      </c>
    </row>
    <row r="43" spans="1:11" ht="26" hidden="1" x14ac:dyDescent="0.35">
      <c r="A43" s="2" t="s">
        <v>56</v>
      </c>
      <c r="B43" s="9" t="s">
        <v>5</v>
      </c>
      <c r="C43" s="21" t="s">
        <v>3</v>
      </c>
      <c r="D43" s="9" t="s">
        <v>5</v>
      </c>
      <c r="E43" s="9" t="s">
        <v>5</v>
      </c>
      <c r="F43" s="9" t="s">
        <v>5</v>
      </c>
      <c r="G43" s="9" t="s">
        <v>5</v>
      </c>
      <c r="H43" s="9" t="s">
        <v>5</v>
      </c>
      <c r="I43" s="9" t="s">
        <v>5</v>
      </c>
      <c r="J43" s="9" t="s">
        <v>5</v>
      </c>
      <c r="K43" s="21" t="s">
        <v>3</v>
      </c>
    </row>
    <row r="44" spans="1:11" ht="26" hidden="1" x14ac:dyDescent="0.35">
      <c r="A44" s="2" t="s">
        <v>57</v>
      </c>
      <c r="B44" s="9" t="s">
        <v>3</v>
      </c>
      <c r="C44" s="9" t="s">
        <v>5</v>
      </c>
      <c r="D44" s="9" t="s">
        <v>5</v>
      </c>
      <c r="E44" s="11" t="s">
        <v>12</v>
      </c>
      <c r="F44" s="9" t="s">
        <v>5</v>
      </c>
      <c r="G44" s="21" t="s">
        <v>3</v>
      </c>
      <c r="H44" s="9" t="s">
        <v>5</v>
      </c>
      <c r="I44" s="9" t="s">
        <v>5</v>
      </c>
      <c r="J44" s="21" t="s">
        <v>3</v>
      </c>
      <c r="K44" s="9" t="s">
        <v>5</v>
      </c>
    </row>
    <row r="45" spans="1:11" ht="26" hidden="1" x14ac:dyDescent="0.35">
      <c r="A45" s="2" t="s">
        <v>58</v>
      </c>
      <c r="B45" s="9" t="s">
        <v>5</v>
      </c>
      <c r="C45" s="9" t="s">
        <v>5</v>
      </c>
      <c r="D45" s="11" t="s">
        <v>12</v>
      </c>
      <c r="E45" s="9" t="s">
        <v>5</v>
      </c>
      <c r="F45" s="9" t="s">
        <v>5</v>
      </c>
      <c r="G45" s="11" t="s">
        <v>12</v>
      </c>
      <c r="H45" s="9" t="s">
        <v>5</v>
      </c>
      <c r="I45" s="11" t="s">
        <v>12</v>
      </c>
      <c r="J45" s="21" t="s">
        <v>3</v>
      </c>
      <c r="K45" s="9" t="s">
        <v>5</v>
      </c>
    </row>
    <row r="46" spans="1:11" ht="26" hidden="1" x14ac:dyDescent="0.35">
      <c r="A46" s="2" t="s">
        <v>59</v>
      </c>
      <c r="B46" s="9" t="s">
        <v>5</v>
      </c>
      <c r="C46" s="9" t="s">
        <v>5</v>
      </c>
      <c r="D46" s="9" t="s">
        <v>5</v>
      </c>
      <c r="E46" s="21" t="s">
        <v>3</v>
      </c>
      <c r="F46" s="21" t="s">
        <v>3</v>
      </c>
      <c r="G46" s="21" t="s">
        <v>3</v>
      </c>
      <c r="H46" s="9" t="s">
        <v>5</v>
      </c>
      <c r="I46" s="9" t="s">
        <v>5</v>
      </c>
      <c r="J46" s="9" t="s">
        <v>5</v>
      </c>
      <c r="K46" s="9" t="s">
        <v>5</v>
      </c>
    </row>
    <row r="47" spans="1:11" ht="26" hidden="1" x14ac:dyDescent="0.35">
      <c r="A47" s="2" t="s">
        <v>60</v>
      </c>
      <c r="B47" s="11" t="s">
        <v>21</v>
      </c>
      <c r="C47" s="21" t="s">
        <v>3</v>
      </c>
      <c r="D47" s="21" t="s">
        <v>3</v>
      </c>
      <c r="E47" s="21" t="s">
        <v>3</v>
      </c>
      <c r="F47" s="21" t="s">
        <v>3</v>
      </c>
      <c r="G47" s="21" t="s">
        <v>3</v>
      </c>
      <c r="H47" s="21" t="s">
        <v>3</v>
      </c>
      <c r="I47" s="21" t="s">
        <v>3</v>
      </c>
      <c r="J47" s="21" t="s">
        <v>3</v>
      </c>
      <c r="K47" s="21" t="s">
        <v>3</v>
      </c>
    </row>
    <row r="48" spans="1:11" x14ac:dyDescent="0.35">
      <c r="A48" s="10" t="s">
        <v>21</v>
      </c>
      <c r="B48" s="8">
        <f t="shared" ref="B48:K48" si="9">COUNTIF(B$43:B$47,$A$48)</f>
        <v>1</v>
      </c>
      <c r="C48" s="8">
        <f t="shared" si="9"/>
        <v>0</v>
      </c>
      <c r="D48" s="8">
        <f t="shared" si="9"/>
        <v>0</v>
      </c>
      <c r="E48" s="8">
        <f t="shared" si="9"/>
        <v>0</v>
      </c>
      <c r="F48" s="8">
        <f t="shared" si="9"/>
        <v>0</v>
      </c>
      <c r="G48" s="8">
        <f t="shared" si="9"/>
        <v>0</v>
      </c>
      <c r="H48" s="8">
        <f t="shared" si="9"/>
        <v>0</v>
      </c>
      <c r="I48" s="8">
        <f t="shared" si="9"/>
        <v>0</v>
      </c>
      <c r="J48" s="8">
        <f t="shared" si="9"/>
        <v>0</v>
      </c>
      <c r="K48" s="8">
        <f t="shared" si="9"/>
        <v>0</v>
      </c>
    </row>
    <row r="49" spans="1:11" x14ac:dyDescent="0.35">
      <c r="A49" s="10" t="s">
        <v>12</v>
      </c>
      <c r="B49" s="8">
        <f t="shared" ref="B49:K49" si="10">COUNTIF(B$43:B$47,$A$49)</f>
        <v>0</v>
      </c>
      <c r="C49" s="8">
        <f t="shared" si="10"/>
        <v>0</v>
      </c>
      <c r="D49" s="8">
        <f t="shared" si="10"/>
        <v>1</v>
      </c>
      <c r="E49" s="8">
        <f t="shared" si="10"/>
        <v>1</v>
      </c>
      <c r="F49" s="8">
        <f t="shared" si="10"/>
        <v>0</v>
      </c>
      <c r="G49" s="8">
        <f t="shared" si="10"/>
        <v>1</v>
      </c>
      <c r="H49" s="8">
        <f t="shared" si="10"/>
        <v>0</v>
      </c>
      <c r="I49" s="8">
        <f t="shared" si="10"/>
        <v>1</v>
      </c>
      <c r="J49" s="8">
        <f t="shared" si="10"/>
        <v>0</v>
      </c>
      <c r="K49" s="8">
        <f t="shared" si="10"/>
        <v>0</v>
      </c>
    </row>
    <row r="50" spans="1:11" x14ac:dyDescent="0.35">
      <c r="A50" s="10" t="s">
        <v>5</v>
      </c>
      <c r="B50" s="8">
        <f t="shared" ref="B50:K50" si="11">COUNTIF(B$43:B$47,$A$50)</f>
        <v>3</v>
      </c>
      <c r="C50" s="8">
        <f t="shared" si="11"/>
        <v>3</v>
      </c>
      <c r="D50" s="8">
        <f t="shared" si="11"/>
        <v>3</v>
      </c>
      <c r="E50" s="8">
        <f t="shared" si="11"/>
        <v>2</v>
      </c>
      <c r="F50" s="8">
        <f t="shared" si="11"/>
        <v>3</v>
      </c>
      <c r="G50" s="8">
        <f t="shared" si="11"/>
        <v>1</v>
      </c>
      <c r="H50" s="8">
        <f t="shared" si="11"/>
        <v>4</v>
      </c>
      <c r="I50" s="8">
        <f t="shared" si="11"/>
        <v>3</v>
      </c>
      <c r="J50" s="8">
        <f t="shared" si="11"/>
        <v>2</v>
      </c>
      <c r="K50" s="8">
        <f t="shared" si="11"/>
        <v>3</v>
      </c>
    </row>
    <row r="51" spans="1:11" x14ac:dyDescent="0.35">
      <c r="A51" s="10" t="s">
        <v>0</v>
      </c>
      <c r="B51" s="8">
        <f t="shared" ref="B51:K51" si="12">COUNTIF(B$43:B$47,$A$51)</f>
        <v>1</v>
      </c>
      <c r="C51" s="8">
        <f t="shared" si="12"/>
        <v>2</v>
      </c>
      <c r="D51" s="8">
        <f t="shared" si="12"/>
        <v>1</v>
      </c>
      <c r="E51" s="8">
        <f t="shared" si="12"/>
        <v>2</v>
      </c>
      <c r="F51" s="8">
        <f t="shared" si="12"/>
        <v>2</v>
      </c>
      <c r="G51" s="8">
        <f t="shared" si="12"/>
        <v>3</v>
      </c>
      <c r="H51" s="8">
        <f t="shared" si="12"/>
        <v>1</v>
      </c>
      <c r="I51" s="8">
        <f t="shared" si="12"/>
        <v>1</v>
      </c>
      <c r="J51" s="8">
        <f t="shared" si="12"/>
        <v>3</v>
      </c>
      <c r="K51" s="8">
        <f t="shared" si="12"/>
        <v>2</v>
      </c>
    </row>
    <row r="52" spans="1:11" x14ac:dyDescent="0.35">
      <c r="A52" s="29"/>
      <c r="B52" s="29">
        <f>SUM(B48:B51)</f>
        <v>5</v>
      </c>
      <c r="C52" s="29">
        <f t="shared" ref="C52:K52" si="13">SUM(C48:C51)</f>
        <v>5</v>
      </c>
      <c r="D52" s="29">
        <f t="shared" si="13"/>
        <v>5</v>
      </c>
      <c r="E52" s="29">
        <f t="shared" si="13"/>
        <v>5</v>
      </c>
      <c r="F52" s="29">
        <f t="shared" si="13"/>
        <v>5</v>
      </c>
      <c r="G52" s="29">
        <f t="shared" si="13"/>
        <v>5</v>
      </c>
      <c r="H52" s="29">
        <f t="shared" si="13"/>
        <v>5</v>
      </c>
      <c r="I52" s="29">
        <f t="shared" si="13"/>
        <v>5</v>
      </c>
      <c r="J52" s="29">
        <f t="shared" si="13"/>
        <v>5</v>
      </c>
      <c r="K52" s="29">
        <f t="shared" si="13"/>
        <v>5</v>
      </c>
    </row>
  </sheetData>
  <mergeCells count="4">
    <mergeCell ref="B1:C1"/>
    <mergeCell ref="D1:E1"/>
    <mergeCell ref="A14:B14"/>
    <mergeCell ref="A31:B3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705B8-6372-4947-879D-C81423CE6A4F}">
  <dimension ref="A1:H13"/>
  <sheetViews>
    <sheetView topLeftCell="E47" workbookViewId="0">
      <selection activeCell="J30" sqref="J30"/>
    </sheetView>
  </sheetViews>
  <sheetFormatPr defaultRowHeight="14.5" x14ac:dyDescent="0.35"/>
  <cols>
    <col min="1" max="1" width="20.453125" customWidth="1"/>
    <col min="2" max="2" width="47.6328125" customWidth="1"/>
    <col min="3" max="3" width="18.7265625" customWidth="1"/>
    <col min="4" max="4" width="47.6328125" customWidth="1"/>
    <col min="5" max="5" width="44.1796875" customWidth="1"/>
    <col min="6" max="6" width="47.6328125" customWidth="1"/>
    <col min="7" max="7" width="30.81640625" customWidth="1"/>
    <col min="8" max="8" width="47.6328125" customWidth="1"/>
  </cols>
  <sheetData>
    <row r="1" spans="1:8" x14ac:dyDescent="0.35">
      <c r="A1" s="18"/>
      <c r="B1" s="32" t="s">
        <v>23</v>
      </c>
      <c r="C1" s="32"/>
      <c r="D1" s="32"/>
      <c r="E1" s="28"/>
      <c r="F1" s="33" t="s">
        <v>24</v>
      </c>
      <c r="G1" s="33"/>
      <c r="H1" s="33"/>
    </row>
    <row r="2" spans="1:8" ht="43" customHeight="1" x14ac:dyDescent="0.35">
      <c r="A2" s="19"/>
      <c r="B2" s="20" t="s">
        <v>22</v>
      </c>
      <c r="C2" s="20"/>
      <c r="D2" s="20" t="s">
        <v>44</v>
      </c>
      <c r="E2" s="20"/>
      <c r="F2" s="20" t="s">
        <v>25</v>
      </c>
      <c r="G2" s="20"/>
      <c r="H2" s="20" t="s">
        <v>26</v>
      </c>
    </row>
    <row r="3" spans="1:8" hidden="1" x14ac:dyDescent="0.35">
      <c r="A3" s="10" t="s">
        <v>4</v>
      </c>
      <c r="B3" s="9" t="s">
        <v>5</v>
      </c>
      <c r="C3" s="9"/>
      <c r="D3" s="9" t="s">
        <v>5</v>
      </c>
      <c r="E3" s="9"/>
      <c r="F3" s="9" t="s">
        <v>0</v>
      </c>
      <c r="G3" s="9"/>
      <c r="H3" s="9" t="s">
        <v>5</v>
      </c>
    </row>
    <row r="4" spans="1:8" hidden="1" x14ac:dyDescent="0.35">
      <c r="A4" s="10" t="s">
        <v>9</v>
      </c>
      <c r="B4" s="9" t="s">
        <v>5</v>
      </c>
      <c r="C4" s="9"/>
      <c r="D4" s="9" t="s">
        <v>0</v>
      </c>
      <c r="E4" s="9"/>
      <c r="F4" s="9" t="s">
        <v>0</v>
      </c>
      <c r="G4" s="9"/>
      <c r="H4" s="9" t="s">
        <v>5</v>
      </c>
    </row>
    <row r="5" spans="1:8" hidden="1" x14ac:dyDescent="0.35">
      <c r="A5" s="10" t="s">
        <v>13</v>
      </c>
      <c r="B5" s="9" t="s">
        <v>12</v>
      </c>
      <c r="C5" s="9"/>
      <c r="D5" s="9" t="s">
        <v>5</v>
      </c>
      <c r="E5" s="9"/>
      <c r="F5" s="9" t="s">
        <v>5</v>
      </c>
      <c r="G5" s="9"/>
      <c r="H5" s="9" t="s">
        <v>5</v>
      </c>
    </row>
    <row r="6" spans="1:8" hidden="1" x14ac:dyDescent="0.35">
      <c r="A6" s="10" t="s">
        <v>16</v>
      </c>
      <c r="B6" s="9" t="s">
        <v>5</v>
      </c>
      <c r="C6" s="9"/>
      <c r="D6" s="9" t="s">
        <v>5</v>
      </c>
      <c r="E6" s="9"/>
      <c r="F6" s="9" t="s">
        <v>5</v>
      </c>
      <c r="G6" s="9"/>
      <c r="H6" s="9" t="s">
        <v>5</v>
      </c>
    </row>
    <row r="7" spans="1:8" hidden="1" x14ac:dyDescent="0.35">
      <c r="A7" s="10" t="s">
        <v>18</v>
      </c>
      <c r="B7" s="9" t="s">
        <v>5</v>
      </c>
      <c r="C7" s="9"/>
      <c r="D7" s="9" t="s">
        <v>5</v>
      </c>
      <c r="E7" s="9"/>
      <c r="F7" s="9" t="s">
        <v>5</v>
      </c>
      <c r="G7" s="9"/>
      <c r="H7" s="9" t="s">
        <v>5</v>
      </c>
    </row>
    <row r="8" spans="1:8" hidden="1" x14ac:dyDescent="0.35">
      <c r="A8" s="13" t="s">
        <v>42</v>
      </c>
      <c r="B8" s="14"/>
      <c r="C8" s="14"/>
      <c r="D8" s="14"/>
      <c r="E8" s="14"/>
      <c r="F8" s="14"/>
      <c r="G8" s="14"/>
      <c r="H8" s="14"/>
    </row>
    <row r="9" spans="1:8" x14ac:dyDescent="0.35">
      <c r="A9" s="10" t="s">
        <v>21</v>
      </c>
      <c r="B9" s="9">
        <f>COUNTIF(B$3:B$7,"Strongly disagree")</f>
        <v>0</v>
      </c>
      <c r="C9" s="10" t="s">
        <v>21</v>
      </c>
      <c r="D9" s="9">
        <f t="shared" ref="D9:H9" si="0">COUNTIF(D$3:D$7,"Strongly disagree")</f>
        <v>0</v>
      </c>
      <c r="E9" s="10" t="s">
        <v>21</v>
      </c>
      <c r="F9" s="9">
        <f t="shared" si="0"/>
        <v>0</v>
      </c>
      <c r="G9" s="10" t="s">
        <v>21</v>
      </c>
      <c r="H9" s="9">
        <f t="shared" si="0"/>
        <v>0</v>
      </c>
    </row>
    <row r="10" spans="1:8" x14ac:dyDescent="0.35">
      <c r="A10" s="10" t="s">
        <v>12</v>
      </c>
      <c r="B10" s="9">
        <f>COUNTIF(B$3:B$7,"Disagree")</f>
        <v>1</v>
      </c>
      <c r="C10" s="10" t="s">
        <v>12</v>
      </c>
      <c r="D10" s="9">
        <f t="shared" ref="D10:H10" si="1">COUNTIF(D$3:D$7,"Disagree")</f>
        <v>0</v>
      </c>
      <c r="E10" s="10" t="s">
        <v>12</v>
      </c>
      <c r="F10" s="9">
        <f t="shared" si="1"/>
        <v>0</v>
      </c>
      <c r="G10" s="10" t="s">
        <v>12</v>
      </c>
      <c r="H10" s="9">
        <f t="shared" si="1"/>
        <v>0</v>
      </c>
    </row>
    <row r="11" spans="1:8" x14ac:dyDescent="0.35">
      <c r="A11" s="10" t="s">
        <v>5</v>
      </c>
      <c r="B11" s="9">
        <f>COUNTIF(B$3:B$7,"Agree")</f>
        <v>4</v>
      </c>
      <c r="C11" s="10" t="s">
        <v>5</v>
      </c>
      <c r="D11" s="9">
        <f t="shared" ref="D11:H11" si="2">COUNTIF(D$3:D$7,"Agree")</f>
        <v>4</v>
      </c>
      <c r="E11" s="10" t="s">
        <v>5</v>
      </c>
      <c r="F11" s="9">
        <f t="shared" si="2"/>
        <v>3</v>
      </c>
      <c r="G11" s="10" t="s">
        <v>5</v>
      </c>
      <c r="H11" s="9">
        <f t="shared" si="2"/>
        <v>5</v>
      </c>
    </row>
    <row r="12" spans="1:8" x14ac:dyDescent="0.35">
      <c r="A12" s="10" t="s">
        <v>0</v>
      </c>
      <c r="B12" s="9">
        <f>COUNTIF(B$3:B$7,"Strongly agree")</f>
        <v>0</v>
      </c>
      <c r="C12" s="10" t="s">
        <v>0</v>
      </c>
      <c r="D12" s="9">
        <f t="shared" ref="D12:H12" si="3">COUNTIF(D$3:D$7,"Strongly agree")</f>
        <v>1</v>
      </c>
      <c r="E12" s="10" t="s">
        <v>0</v>
      </c>
      <c r="F12" s="9">
        <f t="shared" si="3"/>
        <v>2</v>
      </c>
      <c r="G12" s="10" t="s">
        <v>0</v>
      </c>
      <c r="H12" s="9">
        <f t="shared" si="3"/>
        <v>0</v>
      </c>
    </row>
    <row r="13" spans="1:8" x14ac:dyDescent="0.35">
      <c r="A13" s="13" t="s">
        <v>43</v>
      </c>
      <c r="B13" s="14">
        <f>SUM(B9:B12)</f>
        <v>5</v>
      </c>
      <c r="C13" s="14"/>
      <c r="D13" s="14">
        <f t="shared" ref="D13:H13" si="4">SUM(D9:D12)</f>
        <v>5</v>
      </c>
      <c r="E13" s="14"/>
      <c r="F13" s="14">
        <f t="shared" si="4"/>
        <v>5</v>
      </c>
      <c r="G13" s="14"/>
      <c r="H13" s="14">
        <f t="shared" si="4"/>
        <v>5</v>
      </c>
    </row>
  </sheetData>
  <mergeCells count="2">
    <mergeCell ref="B1:D1"/>
    <mergeCell ref="F1:H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A958F-390A-42C2-A9D9-5F9BFA325587}">
  <dimension ref="A1:K23"/>
  <sheetViews>
    <sheetView topLeftCell="A7" workbookViewId="0">
      <selection activeCell="V10" sqref="V10"/>
    </sheetView>
  </sheetViews>
  <sheetFormatPr defaultRowHeight="14.5" x14ac:dyDescent="0.35"/>
  <cols>
    <col min="1" max="1" width="34.26953125" customWidth="1"/>
    <col min="2" max="2" width="10.6328125" customWidth="1"/>
    <col min="4" max="4" width="10" customWidth="1"/>
    <col min="7" max="7" width="12" customWidth="1"/>
    <col min="8" max="8" width="11.6328125" customWidth="1"/>
    <col min="9" max="9" width="13.08984375" customWidth="1"/>
  </cols>
  <sheetData>
    <row r="1" spans="1:11" ht="87" x14ac:dyDescent="0.35">
      <c r="B1" s="23" t="s">
        <v>74</v>
      </c>
      <c r="C1" s="23" t="s">
        <v>73</v>
      </c>
      <c r="D1" s="23" t="s">
        <v>72</v>
      </c>
      <c r="E1" s="23" t="s">
        <v>71</v>
      </c>
      <c r="F1" s="23" t="s">
        <v>70</v>
      </c>
      <c r="G1" s="23" t="s">
        <v>69</v>
      </c>
      <c r="H1" s="23" t="s">
        <v>68</v>
      </c>
      <c r="I1" s="23" t="s">
        <v>67</v>
      </c>
      <c r="J1" s="23" t="s">
        <v>66</v>
      </c>
      <c r="K1" s="23" t="s">
        <v>65</v>
      </c>
    </row>
    <row r="2" spans="1:11" ht="26" hidden="1" x14ac:dyDescent="0.35">
      <c r="A2" s="2" t="s">
        <v>56</v>
      </c>
      <c r="B2" s="9" t="s">
        <v>5</v>
      </c>
      <c r="C2" s="21" t="s">
        <v>3</v>
      </c>
      <c r="D2" s="9" t="s">
        <v>5</v>
      </c>
      <c r="E2" s="9" t="s">
        <v>5</v>
      </c>
      <c r="F2" s="9" t="s">
        <v>5</v>
      </c>
      <c r="G2" s="9" t="s">
        <v>5</v>
      </c>
      <c r="H2" s="9" t="s">
        <v>5</v>
      </c>
      <c r="I2" s="9" t="s">
        <v>5</v>
      </c>
      <c r="J2" s="9" t="s">
        <v>5</v>
      </c>
      <c r="K2" s="21" t="s">
        <v>3</v>
      </c>
    </row>
    <row r="3" spans="1:11" ht="26" hidden="1" x14ac:dyDescent="0.35">
      <c r="A3" s="2" t="s">
        <v>57</v>
      </c>
      <c r="B3" s="9" t="s">
        <v>3</v>
      </c>
      <c r="C3" s="9" t="s">
        <v>5</v>
      </c>
      <c r="D3" s="9" t="s">
        <v>5</v>
      </c>
      <c r="E3" s="11" t="s">
        <v>12</v>
      </c>
      <c r="F3" s="9" t="s">
        <v>5</v>
      </c>
      <c r="G3" s="21" t="s">
        <v>3</v>
      </c>
      <c r="H3" s="9" t="s">
        <v>5</v>
      </c>
      <c r="I3" s="9" t="s">
        <v>5</v>
      </c>
      <c r="J3" s="21" t="s">
        <v>3</v>
      </c>
      <c r="K3" s="9" t="s">
        <v>5</v>
      </c>
    </row>
    <row r="4" spans="1:11" ht="26" hidden="1" x14ac:dyDescent="0.35">
      <c r="A4" s="2" t="s">
        <v>58</v>
      </c>
      <c r="B4" s="9" t="s">
        <v>5</v>
      </c>
      <c r="C4" s="9" t="s">
        <v>5</v>
      </c>
      <c r="D4" s="11" t="s">
        <v>12</v>
      </c>
      <c r="E4" s="9" t="s">
        <v>5</v>
      </c>
      <c r="F4" s="9" t="s">
        <v>5</v>
      </c>
      <c r="G4" s="11" t="s">
        <v>12</v>
      </c>
      <c r="H4" s="9" t="s">
        <v>5</v>
      </c>
      <c r="I4" s="11" t="s">
        <v>12</v>
      </c>
      <c r="J4" s="21" t="s">
        <v>3</v>
      </c>
      <c r="K4" s="9" t="s">
        <v>5</v>
      </c>
    </row>
    <row r="5" spans="1:11" ht="26" hidden="1" x14ac:dyDescent="0.35">
      <c r="A5" s="2" t="s">
        <v>59</v>
      </c>
      <c r="B5" s="9" t="s">
        <v>5</v>
      </c>
      <c r="C5" s="9" t="s">
        <v>5</v>
      </c>
      <c r="D5" s="9" t="s">
        <v>5</v>
      </c>
      <c r="E5" s="21" t="s">
        <v>3</v>
      </c>
      <c r="F5" s="21" t="s">
        <v>3</v>
      </c>
      <c r="G5" s="21" t="s">
        <v>3</v>
      </c>
      <c r="H5" s="9" t="s">
        <v>5</v>
      </c>
      <c r="I5" s="9" t="s">
        <v>5</v>
      </c>
      <c r="J5" s="9" t="s">
        <v>5</v>
      </c>
      <c r="K5" s="9" t="s">
        <v>5</v>
      </c>
    </row>
    <row r="6" spans="1:11" ht="26" hidden="1" x14ac:dyDescent="0.35">
      <c r="A6" s="2" t="s">
        <v>60</v>
      </c>
      <c r="B6" s="11" t="s">
        <v>21</v>
      </c>
      <c r="C6" s="21" t="s">
        <v>3</v>
      </c>
      <c r="D6" s="21" t="s">
        <v>3</v>
      </c>
      <c r="E6" s="21" t="s">
        <v>3</v>
      </c>
      <c r="F6" s="21" t="s">
        <v>3</v>
      </c>
      <c r="G6" s="21" t="s">
        <v>3</v>
      </c>
      <c r="H6" s="21" t="s">
        <v>3</v>
      </c>
      <c r="I6" s="21" t="s">
        <v>3</v>
      </c>
      <c r="J6" s="21" t="s">
        <v>3</v>
      </c>
      <c r="K6" s="21" t="s">
        <v>3</v>
      </c>
    </row>
    <row r="7" spans="1:11" ht="26" x14ac:dyDescent="0.35">
      <c r="A7" s="10" t="s">
        <v>21</v>
      </c>
      <c r="B7" s="8">
        <f>COUNTIF(B2:B6,$A$7)</f>
        <v>1</v>
      </c>
      <c r="C7" s="8">
        <f t="shared" ref="C7:K7" si="0">COUNTIF(C2:C6,$A$7)</f>
        <v>0</v>
      </c>
      <c r="D7" s="8">
        <f t="shared" si="0"/>
        <v>0</v>
      </c>
      <c r="E7" s="8">
        <f t="shared" si="0"/>
        <v>0</v>
      </c>
      <c r="F7" s="8">
        <f t="shared" si="0"/>
        <v>0</v>
      </c>
      <c r="G7" s="8">
        <f t="shared" si="0"/>
        <v>0</v>
      </c>
      <c r="H7" s="8">
        <f t="shared" si="0"/>
        <v>0</v>
      </c>
      <c r="I7" s="8">
        <f t="shared" si="0"/>
        <v>0</v>
      </c>
      <c r="J7" s="8">
        <f t="shared" si="0"/>
        <v>0</v>
      </c>
      <c r="K7" s="8">
        <f t="shared" si="0"/>
        <v>0</v>
      </c>
    </row>
    <row r="8" spans="1:11" x14ac:dyDescent="0.35">
      <c r="A8" s="10" t="s">
        <v>12</v>
      </c>
      <c r="B8" s="8">
        <f>COUNTIF(B2:B6,$A$8)</f>
        <v>0</v>
      </c>
      <c r="C8" s="8">
        <f t="shared" ref="C8:K8" si="1">COUNTIF(C2:C6,$A$8)</f>
        <v>0</v>
      </c>
      <c r="D8" s="8">
        <f t="shared" si="1"/>
        <v>1</v>
      </c>
      <c r="E8" s="8">
        <f t="shared" si="1"/>
        <v>1</v>
      </c>
      <c r="F8" s="8">
        <f t="shared" si="1"/>
        <v>0</v>
      </c>
      <c r="G8" s="8">
        <f t="shared" si="1"/>
        <v>1</v>
      </c>
      <c r="H8" s="8">
        <f t="shared" si="1"/>
        <v>0</v>
      </c>
      <c r="I8" s="8">
        <f t="shared" si="1"/>
        <v>1</v>
      </c>
      <c r="J8" s="8">
        <f t="shared" si="1"/>
        <v>0</v>
      </c>
      <c r="K8" s="8">
        <f t="shared" si="1"/>
        <v>0</v>
      </c>
    </row>
    <row r="9" spans="1:11" x14ac:dyDescent="0.35">
      <c r="A9" s="10" t="s">
        <v>5</v>
      </c>
      <c r="B9" s="8">
        <f>COUNTIF(B2:B6,$A$9)</f>
        <v>3</v>
      </c>
      <c r="C9" s="8">
        <f t="shared" ref="C9:K9" si="2">COUNTIF(C2:C6,$A$9)</f>
        <v>3</v>
      </c>
      <c r="D9" s="8">
        <f t="shared" si="2"/>
        <v>3</v>
      </c>
      <c r="E9" s="8">
        <f t="shared" si="2"/>
        <v>2</v>
      </c>
      <c r="F9" s="8">
        <f t="shared" si="2"/>
        <v>3</v>
      </c>
      <c r="G9" s="8">
        <f t="shared" si="2"/>
        <v>1</v>
      </c>
      <c r="H9" s="8">
        <f t="shared" si="2"/>
        <v>4</v>
      </c>
      <c r="I9" s="8">
        <f t="shared" si="2"/>
        <v>3</v>
      </c>
      <c r="J9" s="8">
        <f t="shared" si="2"/>
        <v>2</v>
      </c>
      <c r="K9" s="8">
        <f t="shared" si="2"/>
        <v>3</v>
      </c>
    </row>
    <row r="10" spans="1:11" ht="26" x14ac:dyDescent="0.35">
      <c r="A10" s="10" t="s">
        <v>0</v>
      </c>
      <c r="B10" s="8">
        <f>COUNTIF(B2:B6,$A$10)</f>
        <v>1</v>
      </c>
      <c r="C10" s="8">
        <f t="shared" ref="C10:K10" si="3">COUNTIF(C2:C6,$A$10)</f>
        <v>2</v>
      </c>
      <c r="D10" s="8">
        <f t="shared" si="3"/>
        <v>1</v>
      </c>
      <c r="E10" s="8">
        <f t="shared" si="3"/>
        <v>2</v>
      </c>
      <c r="F10" s="8">
        <f t="shared" si="3"/>
        <v>2</v>
      </c>
      <c r="G10" s="8">
        <f t="shared" si="3"/>
        <v>3</v>
      </c>
      <c r="H10" s="8">
        <f t="shared" si="3"/>
        <v>1</v>
      </c>
      <c r="I10" s="8">
        <f t="shared" si="3"/>
        <v>1</v>
      </c>
      <c r="J10" s="8">
        <f t="shared" si="3"/>
        <v>3</v>
      </c>
      <c r="K10" s="8">
        <f t="shared" si="3"/>
        <v>2</v>
      </c>
    </row>
    <row r="11" spans="1:11" x14ac:dyDescent="0.35">
      <c r="A11" s="29"/>
      <c r="B11" s="29">
        <f>SUM(B7:B10)</f>
        <v>5</v>
      </c>
      <c r="C11" s="29">
        <f t="shared" ref="C11:K11" si="4">SUM(C7:C10)</f>
        <v>5</v>
      </c>
      <c r="D11" s="29">
        <f t="shared" si="4"/>
        <v>5</v>
      </c>
      <c r="E11" s="29">
        <f t="shared" si="4"/>
        <v>5</v>
      </c>
      <c r="F11" s="29">
        <f t="shared" si="4"/>
        <v>5</v>
      </c>
      <c r="G11" s="29">
        <f t="shared" si="4"/>
        <v>5</v>
      </c>
      <c r="H11" s="29">
        <f t="shared" si="4"/>
        <v>5</v>
      </c>
      <c r="I11" s="29">
        <f t="shared" si="4"/>
        <v>5</v>
      </c>
      <c r="J11" s="29">
        <f t="shared" si="4"/>
        <v>5</v>
      </c>
      <c r="K11" s="29">
        <f t="shared" si="4"/>
        <v>5</v>
      </c>
    </row>
    <row r="13" spans="1:11" x14ac:dyDescent="0.35">
      <c r="A13" s="19" t="s">
        <v>31</v>
      </c>
      <c r="B13" s="30" t="s">
        <v>75</v>
      </c>
      <c r="C13" s="37" t="s">
        <v>77</v>
      </c>
      <c r="D13" s="37"/>
      <c r="E13" s="37"/>
    </row>
    <row r="14" spans="1:11" x14ac:dyDescent="0.35">
      <c r="A14" s="8" t="s">
        <v>66</v>
      </c>
      <c r="B14" s="31">
        <v>3.6</v>
      </c>
      <c r="C14" s="36" t="s">
        <v>76</v>
      </c>
      <c r="D14" s="36"/>
      <c r="E14" s="36"/>
    </row>
    <row r="15" spans="1:11" x14ac:dyDescent="0.35">
      <c r="A15" s="8" t="s">
        <v>73</v>
      </c>
      <c r="B15" s="31">
        <v>3.4</v>
      </c>
      <c r="C15" s="36" t="s">
        <v>78</v>
      </c>
      <c r="D15" s="36"/>
      <c r="E15" s="36"/>
    </row>
    <row r="16" spans="1:11" x14ac:dyDescent="0.35">
      <c r="A16" s="8" t="s">
        <v>70</v>
      </c>
      <c r="B16" s="31">
        <v>3.4</v>
      </c>
      <c r="C16" s="36" t="s">
        <v>79</v>
      </c>
      <c r="D16" s="36"/>
      <c r="E16" s="36"/>
    </row>
    <row r="17" spans="1:5" x14ac:dyDescent="0.35">
      <c r="A17" s="8" t="s">
        <v>69</v>
      </c>
      <c r="B17" s="31">
        <v>3.4</v>
      </c>
      <c r="C17" s="36" t="s">
        <v>79</v>
      </c>
      <c r="D17" s="36"/>
      <c r="E17" s="36"/>
    </row>
    <row r="18" spans="1:5" x14ac:dyDescent="0.35">
      <c r="A18" s="8" t="s">
        <v>65</v>
      </c>
      <c r="B18" s="31">
        <v>3.4</v>
      </c>
      <c r="C18" s="36" t="s">
        <v>76</v>
      </c>
      <c r="D18" s="36"/>
      <c r="E18" s="36"/>
    </row>
    <row r="19" spans="1:5" x14ac:dyDescent="0.35">
      <c r="A19" s="8" t="s">
        <v>71</v>
      </c>
      <c r="B19" s="31">
        <v>3.2</v>
      </c>
      <c r="C19" s="36" t="s">
        <v>80</v>
      </c>
      <c r="D19" s="36"/>
      <c r="E19" s="36"/>
    </row>
    <row r="20" spans="1:5" x14ac:dyDescent="0.35">
      <c r="A20" s="8" t="s">
        <v>68</v>
      </c>
      <c r="B20" s="31">
        <v>3.2</v>
      </c>
      <c r="C20" s="36" t="s">
        <v>79</v>
      </c>
      <c r="D20" s="36"/>
      <c r="E20" s="36"/>
    </row>
    <row r="21" spans="1:5" x14ac:dyDescent="0.35">
      <c r="A21" s="8" t="s">
        <v>72</v>
      </c>
      <c r="B21" s="31">
        <v>3</v>
      </c>
      <c r="C21" s="36" t="s">
        <v>80</v>
      </c>
      <c r="D21" s="36"/>
      <c r="E21" s="36"/>
    </row>
    <row r="22" spans="1:5" x14ac:dyDescent="0.35">
      <c r="A22" s="8" t="s">
        <v>67</v>
      </c>
      <c r="B22" s="31">
        <v>3</v>
      </c>
      <c r="C22" s="36" t="s">
        <v>76</v>
      </c>
      <c r="D22" s="36"/>
      <c r="E22" s="36"/>
    </row>
    <row r="23" spans="1:5" x14ac:dyDescent="0.35">
      <c r="A23" s="8" t="s">
        <v>74</v>
      </c>
      <c r="B23" s="31">
        <v>2.8</v>
      </c>
      <c r="C23" s="36" t="s">
        <v>78</v>
      </c>
      <c r="D23" s="36"/>
      <c r="E23" s="36"/>
    </row>
  </sheetData>
  <sortState xmlns:xlrd2="http://schemas.microsoft.com/office/spreadsheetml/2017/richdata2" ref="G15:G23">
    <sortCondition descending="1" ref="G15:G23"/>
  </sortState>
  <mergeCells count="11">
    <mergeCell ref="C18:E18"/>
    <mergeCell ref="C13:E13"/>
    <mergeCell ref="C14:E14"/>
    <mergeCell ref="C15:E15"/>
    <mergeCell ref="C16:E16"/>
    <mergeCell ref="C17:E17"/>
    <mergeCell ref="C19:E19"/>
    <mergeCell ref="C20:E20"/>
    <mergeCell ref="C21:E21"/>
    <mergeCell ref="C22:E22"/>
    <mergeCell ref="C23:E2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Raw data</vt:lpstr>
      <vt:lpstr>Sheet2</vt:lpstr>
      <vt:lpstr>Fit and utility</vt:lpstr>
      <vt:lpstr>Focus areas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Jorietha Hugo</dc:creator>
  <cp:lastModifiedBy>Jorietha Hugo</cp:lastModifiedBy>
  <dcterms:created xsi:type="dcterms:W3CDTF">2015-06-05T18:17:20Z</dcterms:created>
  <dcterms:modified xsi:type="dcterms:W3CDTF">2024-06-20T12:40:12Z</dcterms:modified>
</cp:coreProperties>
</file>