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7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TT of Metastatic Melanoma using aCD137-PBNPs\Manuscript\Figure 6; aPBNP PTT eliminates SM1 tumors in vivo\"/>
    </mc:Choice>
  </mc:AlternateContent>
  <xr:revisionPtr revIDLastSave="0" documentId="13_ncr:1_{3F8B9DC4-7729-46F4-858D-99FD9C01F8C5}" xr6:coauthVersionLast="47" xr6:coauthVersionMax="47" xr10:uidLastSave="{00000000-0000-0000-0000-000000000000}"/>
  <bookViews>
    <workbookView xWindow="30612" yWindow="-108" windowWidth="30936" windowHeight="16776" activeTab="1" xr2:uid="{BBA0AD90-60D6-4324-AC95-EE60BF17F3A8}"/>
  </bookViews>
  <sheets>
    <sheet name="Tumor Growth" sheetId="1" r:id="rId1"/>
    <sheet name="Tumor Volume" sheetId="3" r:id="rId2"/>
    <sheet name="Survival" sheetId="5" r:id="rId3"/>
    <sheet name="Survival (Manuscript)" sheetId="6" r:id="rId4"/>
    <sheet name="Rechallenge" sheetId="8" r:id="rId5"/>
    <sheet name="PTT" sheetId="2" r:id="rId6"/>
    <sheet name="PTT (Manuscript)" sheetId="7" r:id="rId7"/>
    <sheet name="Thermal Dose" sheetId="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7" l="1"/>
  <c r="C29" i="7"/>
  <c r="B29" i="7"/>
  <c r="B28" i="7"/>
  <c r="K4" i="7"/>
  <c r="L4" i="7"/>
  <c r="K5" i="7"/>
  <c r="L5" i="7"/>
  <c r="K6" i="7"/>
  <c r="L6" i="7"/>
  <c r="K7" i="7"/>
  <c r="L7" i="7"/>
  <c r="K8" i="7"/>
  <c r="L8" i="7"/>
  <c r="K9" i="7"/>
  <c r="L9" i="7"/>
  <c r="K10" i="7"/>
  <c r="L10" i="7"/>
  <c r="K11" i="7"/>
  <c r="L11" i="7"/>
  <c r="K12" i="7"/>
  <c r="L12" i="7"/>
  <c r="K13" i="7"/>
  <c r="L13" i="7"/>
  <c r="L3" i="7"/>
  <c r="K3" i="7"/>
  <c r="AB4" i="7"/>
  <c r="AC4" i="7"/>
  <c r="AB5" i="7"/>
  <c r="AC5" i="7"/>
  <c r="AB6" i="7"/>
  <c r="AC6" i="7"/>
  <c r="AB7" i="7"/>
  <c r="AC7" i="7"/>
  <c r="AB8" i="7"/>
  <c r="AC8" i="7"/>
  <c r="AB9" i="7"/>
  <c r="AC9" i="7"/>
  <c r="AB10" i="7"/>
  <c r="AC10" i="7"/>
  <c r="AB11" i="7"/>
  <c r="AC11" i="7"/>
  <c r="AB12" i="7"/>
  <c r="AC12" i="7"/>
  <c r="AB13" i="7"/>
  <c r="AC13" i="7"/>
  <c r="AC3" i="7"/>
  <c r="AB3" i="7"/>
  <c r="AJ33" i="3"/>
  <c r="AJ34" i="3"/>
  <c r="AJ37" i="3"/>
  <c r="AF33" i="3"/>
  <c r="AG33" i="3"/>
  <c r="AH33" i="3"/>
  <c r="AF34" i="3"/>
  <c r="AG34" i="3"/>
  <c r="AH34" i="3"/>
  <c r="AF37" i="3"/>
  <c r="AG37" i="3"/>
  <c r="AH37" i="3"/>
  <c r="X31" i="3"/>
  <c r="AB31" i="3"/>
  <c r="X32" i="3"/>
  <c r="AB32" i="3"/>
  <c r="X35" i="3"/>
  <c r="AB35" i="3"/>
  <c r="U33" i="3"/>
  <c r="U34" i="3"/>
  <c r="U37" i="3"/>
  <c r="L33" i="3"/>
  <c r="M33" i="3"/>
  <c r="L34" i="3"/>
  <c r="M34" i="3"/>
  <c r="L37" i="3"/>
  <c r="M37" i="3"/>
  <c r="F38" i="3"/>
  <c r="F34" i="3"/>
  <c r="F35" i="3"/>
  <c r="AF30" i="3" l="1"/>
  <c r="AG30" i="3"/>
  <c r="AH30" i="3"/>
  <c r="AI30" i="3"/>
  <c r="AJ30" i="3"/>
  <c r="AF31" i="3"/>
  <c r="AG31" i="3"/>
  <c r="AH31" i="3"/>
  <c r="AI31" i="3"/>
  <c r="AJ31" i="3"/>
  <c r="AB28" i="3"/>
  <c r="AC28" i="3"/>
  <c r="AB29" i="3"/>
  <c r="X28" i="3"/>
  <c r="Y28" i="3"/>
  <c r="X29" i="3"/>
  <c r="U30" i="3"/>
  <c r="U31" i="3"/>
  <c r="V29" i="3"/>
  <c r="L30" i="3"/>
  <c r="M30" i="3"/>
  <c r="N30" i="3"/>
  <c r="L31" i="3"/>
  <c r="M31" i="3"/>
  <c r="F31" i="3"/>
  <c r="F32" i="3"/>
  <c r="AF20" i="3" l="1"/>
  <c r="AG20" i="3"/>
  <c r="AH20" i="3"/>
  <c r="AI20" i="3"/>
  <c r="AJ20" i="3"/>
  <c r="AF19" i="3"/>
  <c r="AG19" i="3"/>
  <c r="AH19" i="3"/>
  <c r="AI19" i="3"/>
  <c r="AJ19" i="3"/>
  <c r="AF21" i="3"/>
  <c r="AG21" i="3"/>
  <c r="AH21" i="3"/>
  <c r="AI21" i="3"/>
  <c r="AJ21" i="3"/>
  <c r="AF22" i="3"/>
  <c r="AG22" i="3"/>
  <c r="AH22" i="3"/>
  <c r="AI22" i="3"/>
  <c r="AJ22" i="3"/>
  <c r="AF23" i="3"/>
  <c r="AG23" i="3"/>
  <c r="AH23" i="3"/>
  <c r="AI23" i="3"/>
  <c r="AJ23" i="3"/>
  <c r="AF24" i="3"/>
  <c r="AG24" i="3"/>
  <c r="AH24" i="3"/>
  <c r="AI24" i="3"/>
  <c r="AJ24" i="3"/>
  <c r="AF25" i="3"/>
  <c r="AG25" i="3"/>
  <c r="AH25" i="3"/>
  <c r="AI25" i="3"/>
  <c r="AJ25" i="3"/>
  <c r="AF29" i="3"/>
  <c r="AG29" i="3"/>
  <c r="AH29" i="3"/>
  <c r="AI29" i="3"/>
  <c r="AJ29" i="3"/>
  <c r="X17" i="3"/>
  <c r="Y17" i="3"/>
  <c r="Z17" i="3"/>
  <c r="AA17" i="3"/>
  <c r="AB17" i="3"/>
  <c r="AC17" i="3"/>
  <c r="AD17" i="3"/>
  <c r="X18" i="3"/>
  <c r="Y18" i="3"/>
  <c r="Z18" i="3"/>
  <c r="AA18" i="3"/>
  <c r="AB18" i="3"/>
  <c r="AC18" i="3"/>
  <c r="AD18" i="3"/>
  <c r="X19" i="3"/>
  <c r="Y19" i="3"/>
  <c r="Z19" i="3"/>
  <c r="AA19" i="3"/>
  <c r="AB19" i="3"/>
  <c r="AC19" i="3"/>
  <c r="AD19" i="3"/>
  <c r="X20" i="3"/>
  <c r="Y20" i="3"/>
  <c r="AA20" i="3"/>
  <c r="AB20" i="3"/>
  <c r="AC20" i="3"/>
  <c r="AD20" i="3"/>
  <c r="X21" i="3"/>
  <c r="Y21" i="3"/>
  <c r="AA21" i="3"/>
  <c r="AB21" i="3"/>
  <c r="AC21" i="3"/>
  <c r="AD21" i="3"/>
  <c r="X22" i="3"/>
  <c r="Y22" i="3"/>
  <c r="AA22" i="3"/>
  <c r="AB22" i="3"/>
  <c r="AC22" i="3"/>
  <c r="AD22" i="3"/>
  <c r="X23" i="3"/>
  <c r="Y23" i="3"/>
  <c r="AA23" i="3"/>
  <c r="AB23" i="3"/>
  <c r="AC23" i="3"/>
  <c r="AD23" i="3"/>
  <c r="X27" i="3"/>
  <c r="Y27" i="3"/>
  <c r="AB27" i="3"/>
  <c r="AC27" i="3"/>
  <c r="R17" i="3"/>
  <c r="S17" i="3"/>
  <c r="T17" i="3"/>
  <c r="U17" i="3"/>
  <c r="V18" i="3"/>
  <c r="R19" i="3"/>
  <c r="S19" i="3"/>
  <c r="T19" i="3"/>
  <c r="U19" i="3"/>
  <c r="V19" i="3"/>
  <c r="R20" i="3"/>
  <c r="S20" i="3"/>
  <c r="T20" i="3"/>
  <c r="U20" i="3"/>
  <c r="V20" i="3"/>
  <c r="R21" i="3"/>
  <c r="S21" i="3"/>
  <c r="T21" i="3"/>
  <c r="U21" i="3"/>
  <c r="V21" i="3"/>
  <c r="R22" i="3"/>
  <c r="S22" i="3"/>
  <c r="T22" i="3"/>
  <c r="U22" i="3"/>
  <c r="V22" i="3"/>
  <c r="R23" i="3"/>
  <c r="S23" i="3"/>
  <c r="T23" i="3"/>
  <c r="U23" i="3"/>
  <c r="V23" i="3"/>
  <c r="R24" i="3"/>
  <c r="S24" i="3"/>
  <c r="T24" i="3"/>
  <c r="U24" i="3"/>
  <c r="V24" i="3"/>
  <c r="R25" i="3"/>
  <c r="S25" i="3"/>
  <c r="T25" i="3"/>
  <c r="U25" i="3"/>
  <c r="V28" i="3"/>
  <c r="U29" i="3"/>
  <c r="L19" i="3"/>
  <c r="M19" i="3"/>
  <c r="N19" i="3"/>
  <c r="O19" i="3"/>
  <c r="L20" i="3"/>
  <c r="M20" i="3"/>
  <c r="N20" i="3"/>
  <c r="O20" i="3"/>
  <c r="L21" i="3"/>
  <c r="M21" i="3"/>
  <c r="N21" i="3"/>
  <c r="O21" i="3"/>
  <c r="L22" i="3"/>
  <c r="M22" i="3"/>
  <c r="N22" i="3"/>
  <c r="L23" i="3"/>
  <c r="M23" i="3"/>
  <c r="N23" i="3"/>
  <c r="L24" i="3"/>
  <c r="M24" i="3"/>
  <c r="N24" i="3"/>
  <c r="L25" i="3"/>
  <c r="M25" i="3"/>
  <c r="N25" i="3"/>
  <c r="L29" i="3"/>
  <c r="M29" i="3"/>
  <c r="N29" i="3"/>
  <c r="F30" i="3"/>
  <c r="F20" i="3"/>
  <c r="G20" i="3"/>
  <c r="H20" i="3"/>
  <c r="I20" i="3"/>
  <c r="F21" i="3"/>
  <c r="G21" i="3"/>
  <c r="H21" i="3"/>
  <c r="I21" i="3"/>
  <c r="F22" i="3"/>
  <c r="G22" i="3"/>
  <c r="H22" i="3"/>
  <c r="I22" i="3"/>
  <c r="F23" i="3"/>
  <c r="H23" i="3"/>
  <c r="F24" i="3"/>
  <c r="H24" i="3"/>
  <c r="F25" i="3"/>
  <c r="H25" i="3"/>
  <c r="F26" i="3"/>
  <c r="H26" i="3"/>
  <c r="AF11" i="3" l="1"/>
  <c r="AG11" i="3"/>
  <c r="AH11" i="3"/>
  <c r="AI11" i="3"/>
  <c r="AJ11" i="3"/>
  <c r="AF12" i="3"/>
  <c r="AG12" i="3"/>
  <c r="AH12" i="3"/>
  <c r="AI12" i="3"/>
  <c r="AJ12" i="3"/>
  <c r="AF13" i="3"/>
  <c r="AG13" i="3"/>
  <c r="AH13" i="3"/>
  <c r="AI13" i="3"/>
  <c r="AJ13" i="3"/>
  <c r="AF16" i="3"/>
  <c r="AG16" i="3"/>
  <c r="AH16" i="3"/>
  <c r="AI16" i="3"/>
  <c r="AJ16" i="3"/>
  <c r="AF17" i="3"/>
  <c r="AG17" i="3"/>
  <c r="AH17" i="3"/>
  <c r="AI17" i="3"/>
  <c r="AJ17" i="3"/>
  <c r="X9" i="3"/>
  <c r="Y9" i="3"/>
  <c r="Z9" i="3"/>
  <c r="AA9" i="3"/>
  <c r="AB9" i="3"/>
  <c r="AC9" i="3"/>
  <c r="AD9" i="3"/>
  <c r="X10" i="3"/>
  <c r="Y10" i="3"/>
  <c r="Z10" i="3"/>
  <c r="AA10" i="3"/>
  <c r="AB10" i="3"/>
  <c r="AC10" i="3"/>
  <c r="AD10" i="3"/>
  <c r="X11" i="3"/>
  <c r="Y11" i="3"/>
  <c r="Z11" i="3"/>
  <c r="AA11" i="3"/>
  <c r="AB11" i="3"/>
  <c r="AC11" i="3"/>
  <c r="AD11" i="3"/>
  <c r="X14" i="3"/>
  <c r="Y14" i="3"/>
  <c r="Z14" i="3"/>
  <c r="AA14" i="3"/>
  <c r="AB14" i="3"/>
  <c r="AC14" i="3"/>
  <c r="AD14" i="3"/>
  <c r="X15" i="3"/>
  <c r="Y15" i="3"/>
  <c r="Z15" i="3"/>
  <c r="AA15" i="3"/>
  <c r="AB15" i="3"/>
  <c r="AC15" i="3"/>
  <c r="AD15" i="3"/>
  <c r="V10" i="3"/>
  <c r="V12" i="3"/>
  <c r="V15" i="3"/>
  <c r="V16" i="3"/>
  <c r="R11" i="3"/>
  <c r="S11" i="3"/>
  <c r="T11" i="3"/>
  <c r="U11" i="3"/>
  <c r="V11" i="3"/>
  <c r="R12" i="3"/>
  <c r="S12" i="3"/>
  <c r="T12" i="3"/>
  <c r="U12" i="3"/>
  <c r="R13" i="3"/>
  <c r="S13" i="3"/>
  <c r="T13" i="3"/>
  <c r="U13" i="3"/>
  <c r="R16" i="3"/>
  <c r="S16" i="3"/>
  <c r="T16" i="3"/>
  <c r="U16" i="3"/>
  <c r="L11" i="3"/>
  <c r="M11" i="3"/>
  <c r="N11" i="3"/>
  <c r="O11" i="3"/>
  <c r="P11" i="3"/>
  <c r="L12" i="3"/>
  <c r="M12" i="3"/>
  <c r="N12" i="3"/>
  <c r="O12" i="3"/>
  <c r="P12" i="3"/>
  <c r="L13" i="3"/>
  <c r="M13" i="3"/>
  <c r="N13" i="3"/>
  <c r="O13" i="3"/>
  <c r="P13" i="3"/>
  <c r="L16" i="3"/>
  <c r="M16" i="3"/>
  <c r="N16" i="3"/>
  <c r="O16" i="3"/>
  <c r="P16" i="3"/>
  <c r="L17" i="3"/>
  <c r="M17" i="3"/>
  <c r="N17" i="3"/>
  <c r="O17" i="3"/>
  <c r="F12" i="3"/>
  <c r="G12" i="3"/>
  <c r="H12" i="3"/>
  <c r="I12" i="3"/>
  <c r="J12" i="3"/>
  <c r="F13" i="3"/>
  <c r="G13" i="3"/>
  <c r="H13" i="3"/>
  <c r="I13" i="3"/>
  <c r="J13" i="3"/>
  <c r="F14" i="3"/>
  <c r="G14" i="3"/>
  <c r="H14" i="3"/>
  <c r="I14" i="3"/>
  <c r="F17" i="3"/>
  <c r="G17" i="3"/>
  <c r="H17" i="3"/>
  <c r="I17" i="3"/>
  <c r="F18" i="3"/>
  <c r="G18" i="3"/>
  <c r="H18" i="3"/>
  <c r="I18" i="3"/>
  <c r="B9" i="3"/>
  <c r="C9" i="3"/>
  <c r="D9" i="3"/>
  <c r="B10" i="3"/>
  <c r="C10" i="3"/>
  <c r="D10" i="3"/>
  <c r="B11" i="3"/>
  <c r="C11" i="3"/>
  <c r="C14" i="3"/>
  <c r="K57" i="4" l="1"/>
  <c r="N57" i="4" s="1"/>
  <c r="K58" i="4"/>
  <c r="K59" i="4"/>
  <c r="N59" i="4" s="1"/>
  <c r="K60" i="4"/>
  <c r="K61" i="4"/>
  <c r="N61" i="4" s="1"/>
  <c r="K62" i="4"/>
  <c r="N62" i="4" s="1"/>
  <c r="K63" i="4"/>
  <c r="N63" i="4" s="1"/>
  <c r="K64" i="4"/>
  <c r="N64" i="4" s="1"/>
  <c r="K65" i="4"/>
  <c r="N65" i="4" s="1"/>
  <c r="K56" i="4"/>
  <c r="N56" i="4" s="1"/>
  <c r="K44" i="4"/>
  <c r="N44" i="4" s="1"/>
  <c r="K45" i="4"/>
  <c r="K46" i="4"/>
  <c r="N46" i="4" s="1"/>
  <c r="K47" i="4"/>
  <c r="N47" i="4" s="1"/>
  <c r="K48" i="4"/>
  <c r="N48" i="4" s="1"/>
  <c r="K49" i="4"/>
  <c r="K50" i="4"/>
  <c r="K51" i="4"/>
  <c r="N51" i="4" s="1"/>
  <c r="K52" i="4"/>
  <c r="N52" i="4" s="1"/>
  <c r="K43" i="4"/>
  <c r="N43" i="4" s="1"/>
  <c r="K31" i="4"/>
  <c r="K32" i="4"/>
  <c r="N32" i="4" s="1"/>
  <c r="K33" i="4"/>
  <c r="K34" i="4"/>
  <c r="N34" i="4" s="1"/>
  <c r="K35" i="4"/>
  <c r="N35" i="4" s="1"/>
  <c r="K36" i="4"/>
  <c r="N36" i="4" s="1"/>
  <c r="K37" i="4"/>
  <c r="N37" i="4" s="1"/>
  <c r="K38" i="4"/>
  <c r="N38" i="4" s="1"/>
  <c r="K39" i="4"/>
  <c r="N39" i="4" s="1"/>
  <c r="K30" i="4"/>
  <c r="N30" i="4" s="1"/>
  <c r="K19" i="4"/>
  <c r="N19" i="4" s="1"/>
  <c r="K20" i="4"/>
  <c r="K21" i="4"/>
  <c r="K22" i="4"/>
  <c r="K23" i="4"/>
  <c r="N23" i="4" s="1"/>
  <c r="K24" i="4"/>
  <c r="N24" i="4" s="1"/>
  <c r="K25" i="4"/>
  <c r="N25" i="4" s="1"/>
  <c r="K26" i="4"/>
  <c r="N26" i="4" s="1"/>
  <c r="K18" i="4"/>
  <c r="K17" i="4"/>
  <c r="N17" i="4" s="1"/>
  <c r="C91" i="4"/>
  <c r="F91" i="4" s="1"/>
  <c r="C90" i="4"/>
  <c r="F90" i="4" s="1"/>
  <c r="C89" i="4"/>
  <c r="F89" i="4" s="1"/>
  <c r="C88" i="4"/>
  <c r="F88" i="4" s="1"/>
  <c r="C87" i="4"/>
  <c r="F87" i="4" s="1"/>
  <c r="C86" i="4"/>
  <c r="F86" i="4" s="1"/>
  <c r="C85" i="4"/>
  <c r="F85" i="4" s="1"/>
  <c r="C84" i="4"/>
  <c r="F84" i="4" s="1"/>
  <c r="C83" i="4"/>
  <c r="F83" i="4" s="1"/>
  <c r="C82" i="4"/>
  <c r="F82" i="4" s="1"/>
  <c r="C78" i="4"/>
  <c r="F78" i="4" s="1"/>
  <c r="C77" i="4"/>
  <c r="F77" i="4" s="1"/>
  <c r="C76" i="4"/>
  <c r="F76" i="4" s="1"/>
  <c r="C75" i="4"/>
  <c r="F75" i="4" s="1"/>
  <c r="C74" i="4"/>
  <c r="F74" i="4" s="1"/>
  <c r="C73" i="4"/>
  <c r="F73" i="4" s="1"/>
  <c r="C72" i="4"/>
  <c r="F72" i="4" s="1"/>
  <c r="C71" i="4"/>
  <c r="F71" i="4" s="1"/>
  <c r="C70" i="4"/>
  <c r="F70" i="4" s="1"/>
  <c r="C69" i="4"/>
  <c r="F69" i="4" s="1"/>
  <c r="C65" i="4"/>
  <c r="F65" i="4" s="1"/>
  <c r="C64" i="4"/>
  <c r="F64" i="4" s="1"/>
  <c r="C63" i="4"/>
  <c r="F63" i="4" s="1"/>
  <c r="C62" i="4"/>
  <c r="F62" i="4" s="1"/>
  <c r="C61" i="4"/>
  <c r="F61" i="4" s="1"/>
  <c r="C60" i="4"/>
  <c r="F60" i="4" s="1"/>
  <c r="C59" i="4"/>
  <c r="F59" i="4" s="1"/>
  <c r="C58" i="4"/>
  <c r="F58" i="4" s="1"/>
  <c r="C57" i="4"/>
  <c r="F57" i="4" s="1"/>
  <c r="C56" i="4"/>
  <c r="F56" i="4" s="1"/>
  <c r="C52" i="4"/>
  <c r="F52" i="4" s="1"/>
  <c r="C51" i="4"/>
  <c r="F51" i="4" s="1"/>
  <c r="C50" i="4"/>
  <c r="F50" i="4" s="1"/>
  <c r="C49" i="4"/>
  <c r="F49" i="4" s="1"/>
  <c r="C48" i="4"/>
  <c r="F48" i="4" s="1"/>
  <c r="C47" i="4"/>
  <c r="F47" i="4" s="1"/>
  <c r="C46" i="4"/>
  <c r="F46" i="4" s="1"/>
  <c r="C45" i="4"/>
  <c r="F45" i="4" s="1"/>
  <c r="C44" i="4"/>
  <c r="F44" i="4" s="1"/>
  <c r="C43" i="4"/>
  <c r="F43" i="4" s="1"/>
  <c r="N60" i="4"/>
  <c r="N58" i="4"/>
  <c r="N50" i="4"/>
  <c r="N49" i="4"/>
  <c r="N45" i="4"/>
  <c r="N33" i="4"/>
  <c r="N31" i="4"/>
  <c r="N22" i="4"/>
  <c r="N21" i="4"/>
  <c r="N20" i="4"/>
  <c r="N18" i="4"/>
  <c r="K13" i="4"/>
  <c r="N13" i="4" s="1"/>
  <c r="K12" i="4"/>
  <c r="N12" i="4" s="1"/>
  <c r="K11" i="4"/>
  <c r="N11" i="4" s="1"/>
  <c r="K10" i="4"/>
  <c r="N10" i="4" s="1"/>
  <c r="K9" i="4"/>
  <c r="N9" i="4" s="1"/>
  <c r="K8" i="4"/>
  <c r="N8" i="4" s="1"/>
  <c r="K7" i="4"/>
  <c r="N7" i="4" s="1"/>
  <c r="K6" i="4"/>
  <c r="N6" i="4" s="1"/>
  <c r="K5" i="4"/>
  <c r="N5" i="4" s="1"/>
  <c r="K4" i="4"/>
  <c r="N4" i="4" s="1"/>
  <c r="C39" i="4"/>
  <c r="F39" i="4" s="1"/>
  <c r="C38" i="4"/>
  <c r="F38" i="4" s="1"/>
  <c r="C37" i="4"/>
  <c r="F37" i="4" s="1"/>
  <c r="C36" i="4"/>
  <c r="F36" i="4" s="1"/>
  <c r="C35" i="4"/>
  <c r="F35" i="4" s="1"/>
  <c r="C34" i="4"/>
  <c r="F34" i="4" s="1"/>
  <c r="C33" i="4"/>
  <c r="F33" i="4" s="1"/>
  <c r="C32" i="4"/>
  <c r="F32" i="4" s="1"/>
  <c r="C31" i="4"/>
  <c r="F31" i="4" s="1"/>
  <c r="C30" i="4"/>
  <c r="F30" i="4" s="1"/>
  <c r="C26" i="4"/>
  <c r="F26" i="4" s="1"/>
  <c r="C25" i="4"/>
  <c r="F25" i="4" s="1"/>
  <c r="C24" i="4"/>
  <c r="F24" i="4" s="1"/>
  <c r="C23" i="4"/>
  <c r="F23" i="4" s="1"/>
  <c r="C22" i="4"/>
  <c r="F22" i="4" s="1"/>
  <c r="C21" i="4"/>
  <c r="F21" i="4" s="1"/>
  <c r="C20" i="4"/>
  <c r="F20" i="4" s="1"/>
  <c r="C19" i="4"/>
  <c r="F19" i="4" s="1"/>
  <c r="C18" i="4"/>
  <c r="F18" i="4" s="1"/>
  <c r="C17" i="4"/>
  <c r="F17" i="4" s="1"/>
  <c r="C13" i="4"/>
  <c r="F13" i="4" s="1"/>
  <c r="C12" i="4"/>
  <c r="F12" i="4" s="1"/>
  <c r="C11" i="4"/>
  <c r="F11" i="4" s="1"/>
  <c r="C10" i="4"/>
  <c r="F10" i="4" s="1"/>
  <c r="C9" i="4"/>
  <c r="F9" i="4" s="1"/>
  <c r="C8" i="4"/>
  <c r="F8" i="4" s="1"/>
  <c r="C7" i="4"/>
  <c r="F7" i="4" s="1"/>
  <c r="C6" i="4"/>
  <c r="F6" i="4" s="1"/>
  <c r="C5" i="4"/>
  <c r="F5" i="4" s="1"/>
  <c r="C4" i="4"/>
  <c r="F4" i="4" s="1"/>
  <c r="Q19" i="2"/>
  <c r="R19" i="2"/>
  <c r="Q20" i="2"/>
  <c r="R20" i="2"/>
  <c r="Q21" i="2"/>
  <c r="R21" i="2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R18" i="2"/>
  <c r="Q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H18" i="2"/>
  <c r="G18" i="2"/>
  <c r="AF5" i="3"/>
  <c r="AG5" i="3"/>
  <c r="AH5" i="3"/>
  <c r="AI5" i="3"/>
  <c r="AJ5" i="3"/>
  <c r="AF6" i="3"/>
  <c r="AG6" i="3"/>
  <c r="AH6" i="3"/>
  <c r="AI6" i="3"/>
  <c r="AJ6" i="3"/>
  <c r="AF7" i="3"/>
  <c r="AG7" i="3"/>
  <c r="AH7" i="3"/>
  <c r="AI7" i="3"/>
  <c r="AJ7" i="3"/>
  <c r="AF9" i="3"/>
  <c r="AG9" i="3"/>
  <c r="AH9" i="3"/>
  <c r="AI9" i="3"/>
  <c r="AJ9" i="3"/>
  <c r="AF10" i="3"/>
  <c r="AG10" i="3"/>
  <c r="AH10" i="3"/>
  <c r="AI10" i="3"/>
  <c r="AJ10" i="3"/>
  <c r="X5" i="3"/>
  <c r="Y5" i="3"/>
  <c r="Z5" i="3"/>
  <c r="AA5" i="3"/>
  <c r="AB5" i="3"/>
  <c r="AC5" i="3"/>
  <c r="AD5" i="3"/>
  <c r="X7" i="3"/>
  <c r="Y7" i="3"/>
  <c r="Z7" i="3"/>
  <c r="AA7" i="3"/>
  <c r="AB7" i="3"/>
  <c r="AC7" i="3"/>
  <c r="AD7" i="3"/>
  <c r="X8" i="3"/>
  <c r="Y8" i="3"/>
  <c r="Z8" i="3"/>
  <c r="AA8" i="3"/>
  <c r="AB8" i="3"/>
  <c r="AC8" i="3"/>
  <c r="AD8" i="3"/>
  <c r="V4" i="3"/>
  <c r="R5" i="3"/>
  <c r="S5" i="3"/>
  <c r="T5" i="3"/>
  <c r="U5" i="3"/>
  <c r="V5" i="3"/>
  <c r="R6" i="3"/>
  <c r="S6" i="3"/>
  <c r="T6" i="3"/>
  <c r="U6" i="3"/>
  <c r="V6" i="3"/>
  <c r="R7" i="3"/>
  <c r="S7" i="3"/>
  <c r="T7" i="3"/>
  <c r="U7" i="3"/>
  <c r="V8" i="3"/>
  <c r="R9" i="3"/>
  <c r="S9" i="3"/>
  <c r="T9" i="3"/>
  <c r="U9" i="3"/>
  <c r="V9" i="3"/>
  <c r="R10" i="3"/>
  <c r="S10" i="3"/>
  <c r="T10" i="3"/>
  <c r="U10" i="3"/>
  <c r="L5" i="3"/>
  <c r="M5" i="3"/>
  <c r="N5" i="3"/>
  <c r="O5" i="3"/>
  <c r="P5" i="3"/>
  <c r="L6" i="3"/>
  <c r="M6" i="3"/>
  <c r="N6" i="3"/>
  <c r="O6" i="3"/>
  <c r="P6" i="3"/>
  <c r="L7" i="3"/>
  <c r="M7" i="3"/>
  <c r="N7" i="3"/>
  <c r="O7" i="3"/>
  <c r="P7" i="3"/>
  <c r="L9" i="3"/>
  <c r="M9" i="3"/>
  <c r="N9" i="3"/>
  <c r="O9" i="3"/>
  <c r="P9" i="3"/>
  <c r="L10" i="3"/>
  <c r="M10" i="3"/>
  <c r="N10" i="3"/>
  <c r="O10" i="3"/>
  <c r="P10" i="3"/>
  <c r="F11" i="3"/>
  <c r="G11" i="3"/>
  <c r="H11" i="3"/>
  <c r="I11" i="3"/>
  <c r="J11" i="3"/>
  <c r="F6" i="3"/>
  <c r="G6" i="3"/>
  <c r="H6" i="3"/>
  <c r="I6" i="3"/>
  <c r="J6" i="3"/>
  <c r="F8" i="3"/>
  <c r="G8" i="3"/>
  <c r="H8" i="3"/>
  <c r="I8" i="3"/>
  <c r="J8" i="3"/>
  <c r="F9" i="3"/>
  <c r="G9" i="3"/>
  <c r="H9" i="3"/>
  <c r="I9" i="3"/>
  <c r="J9" i="3"/>
  <c r="F10" i="3"/>
  <c r="G10" i="3"/>
  <c r="H10" i="3"/>
  <c r="I10" i="3"/>
  <c r="J10" i="3"/>
  <c r="AJ3" i="3"/>
  <c r="AI3" i="3"/>
  <c r="AH3" i="3"/>
  <c r="AG3" i="3"/>
  <c r="AF3" i="3"/>
  <c r="AD3" i="3"/>
  <c r="AC3" i="3"/>
  <c r="AB3" i="3"/>
  <c r="AA3" i="3"/>
  <c r="Z3" i="3"/>
  <c r="Y3" i="3"/>
  <c r="X3" i="3"/>
  <c r="V3" i="3"/>
  <c r="U3" i="3"/>
  <c r="T3" i="3"/>
  <c r="S3" i="3"/>
  <c r="R3" i="3"/>
  <c r="P3" i="3"/>
  <c r="O3" i="3"/>
  <c r="N3" i="3"/>
  <c r="M3" i="3"/>
  <c r="L3" i="3"/>
  <c r="J3" i="3"/>
  <c r="I3" i="3"/>
  <c r="H3" i="3"/>
  <c r="G3" i="3"/>
  <c r="F3" i="3"/>
  <c r="B5" i="3"/>
  <c r="C5" i="3"/>
  <c r="D5" i="3"/>
  <c r="B7" i="3"/>
  <c r="C7" i="3"/>
  <c r="D7" i="3"/>
  <c r="B8" i="3"/>
  <c r="C8" i="3"/>
  <c r="D8" i="3"/>
  <c r="D3" i="3"/>
  <c r="C3" i="3"/>
  <c r="B3" i="3"/>
  <c r="G29" i="4" l="1"/>
  <c r="G31" i="4" s="1"/>
  <c r="G3" i="4"/>
  <c r="G5" i="4" s="1"/>
  <c r="O3" i="4"/>
  <c r="O5" i="4" s="1"/>
  <c r="G81" i="4"/>
  <c r="G83" i="4" s="1"/>
  <c r="G55" i="4"/>
  <c r="G57" i="4" s="1"/>
  <c r="G42" i="4"/>
  <c r="G44" i="4" s="1"/>
  <c r="G68" i="4"/>
  <c r="G70" i="4" s="1"/>
  <c r="O55" i="4"/>
  <c r="O57" i="4" s="1"/>
  <c r="O16" i="4"/>
  <c r="O18" i="4" s="1"/>
  <c r="O42" i="4"/>
  <c r="O44" i="4" s="1"/>
  <c r="O29" i="4"/>
  <c r="O31" i="4" s="1"/>
  <c r="G16" i="4"/>
  <c r="G18" i="4" s="1"/>
  <c r="T3" i="4" l="1"/>
  <c r="S3" i="4"/>
  <c r="T4" i="4"/>
  <c r="S4" i="4"/>
</calcChain>
</file>

<file path=xl/sharedStrings.xml><?xml version="1.0" encoding="utf-8"?>
<sst xmlns="http://schemas.openxmlformats.org/spreadsheetml/2006/main" count="439" uniqueCount="61">
  <si>
    <t>No Mark</t>
  </si>
  <si>
    <t xml:space="preserve">Mass: </t>
  </si>
  <si>
    <t>Day</t>
  </si>
  <si>
    <t>Date</t>
  </si>
  <si>
    <t>D1</t>
  </si>
  <si>
    <t>D2</t>
  </si>
  <si>
    <t>αCD137 ip</t>
  </si>
  <si>
    <t>αCD137 it</t>
  </si>
  <si>
    <t>αCD137-PBNP it</t>
  </si>
  <si>
    <t>αCD137-PBNP PTT + 2 Boosters</t>
  </si>
  <si>
    <t>PBNP PTT</t>
  </si>
  <si>
    <t>Untreated</t>
  </si>
  <si>
    <t>M0</t>
  </si>
  <si>
    <t>M1</t>
  </si>
  <si>
    <t>M2</t>
  </si>
  <si>
    <t>M3</t>
  </si>
  <si>
    <t>M4</t>
  </si>
  <si>
    <t>Temp</t>
  </si>
  <si>
    <t>Power</t>
  </si>
  <si>
    <t>PBNP PTT 2</t>
  </si>
  <si>
    <t>Mass:</t>
  </si>
  <si>
    <t>αCD137-PBNP PTT</t>
  </si>
  <si>
    <t>M5</t>
  </si>
  <si>
    <t>M6</t>
  </si>
  <si>
    <t>Average</t>
  </si>
  <si>
    <t>St Dev</t>
  </si>
  <si>
    <t>PBNP PTT M0</t>
  </si>
  <si>
    <t>Time (min)</t>
  </si>
  <si>
    <t>T</t>
  </si>
  <si>
    <t>R</t>
  </si>
  <si>
    <t>∆t</t>
  </si>
  <si>
    <t>CEM43</t>
  </si>
  <si>
    <r>
      <rPr>
        <sz val="8"/>
        <color theme="1"/>
        <rFont val="Times New Roman"/>
        <family val="1"/>
      </rPr>
      <t>∑</t>
    </r>
    <r>
      <rPr>
        <sz val="8"/>
        <color theme="1"/>
        <rFont val="Arial"/>
        <family val="2"/>
      </rPr>
      <t>CEM43</t>
    </r>
  </si>
  <si>
    <t>logCEM43</t>
  </si>
  <si>
    <t>PBNP PTT M1</t>
  </si>
  <si>
    <t>PBNP PTT M2</t>
  </si>
  <si>
    <t>αCD137-PBNP PTT + 2 Boosters M0</t>
  </si>
  <si>
    <t>αCD137-PBNP PTT + 2 Boosters M1</t>
  </si>
  <si>
    <t>αCD137-PBNP PTT + 2 Boosters M2</t>
  </si>
  <si>
    <t>αCD137-PBNP PTT + 2 Boosters M3</t>
  </si>
  <si>
    <t>αCD137-PBNP PTT + 2 Boosters M4</t>
  </si>
  <si>
    <t>PBNP PTT M3</t>
  </si>
  <si>
    <t>PBNP PTT M4</t>
  </si>
  <si>
    <t>PBNP PTT M5</t>
  </si>
  <si>
    <t>PBNP PTT M6</t>
  </si>
  <si>
    <t xml:space="preserve">PBNP PTT </t>
  </si>
  <si>
    <t>PBNP PTT (13.4)</t>
  </si>
  <si>
    <t>αCD-137</t>
  </si>
  <si>
    <t>aCD137-PBNP PTT + 2 Boosters</t>
  </si>
  <si>
    <t>aCD137 it</t>
  </si>
  <si>
    <t>αCD137-PBNP it (n=5)</t>
  </si>
  <si>
    <t>αCD137 ip (n=5)</t>
  </si>
  <si>
    <t>M7</t>
  </si>
  <si>
    <t>M8</t>
  </si>
  <si>
    <t>M9</t>
  </si>
  <si>
    <t>Naïve (n=3)</t>
  </si>
  <si>
    <t>αCD137-PBNP PTT + 2 Boosters (n=5)</t>
  </si>
  <si>
    <t>αCD137 ip (n=1)</t>
  </si>
  <si>
    <t>αCD137 it (n=2)</t>
  </si>
  <si>
    <t>αCD137-PBNP it (n=1)</t>
  </si>
  <si>
    <t xml:space="preserve">PBNP PTT (n=1)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</si>
</sst>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Times New Roman"/>
      <family val="1"/>
    </font>
    <font>
      <b/>
      <sz val="8"/>
      <color rgb="FFFFC000"/>
      <name val="Arial"/>
      <family val="2"/>
    </font>
    <font>
      <sz val="11"/>
      <color theme="1"/>
      <name val="Calibri"/>
      <family val="2"/>
    </font>
    <font>
      <sz val="11"/>
      <color rgb="FF3F3F76"/>
      <name val="Calibri"/>
      <family val="2"/>
      <scheme val="minor"/>
    </font>
    <font>
      <b/>
      <sz val="11"/>
      <name val="Arial"/>
      <family val="2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9B6DD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C5A5A"/>
        <bgColor indexed="64"/>
      </patternFill>
    </fill>
    <fill>
      <patternFill patternType="solid">
        <fgColor rgb="FFFFCC99"/>
      </patternFill>
    </fill>
    <fill>
      <patternFill patternType="solid">
        <fgColor rgb="FF8EA9DB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</borders>
  <cellStyleXfs count="4">
    <xf numFmtId="0" fontId="0" fillId="0" borderId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10" fillId="10" borderId="29" applyNumberFormat="0" applyAlignment="0" applyProtection="0"/>
  </cellStyleXfs>
  <cellXfs count="1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/>
    <xf numFmtId="0" fontId="0" fillId="0" borderId="2" xfId="0" applyBorder="1"/>
    <xf numFmtId="0" fontId="3" fillId="4" borderId="1" xfId="1" applyBorder="1"/>
    <xf numFmtId="0" fontId="3" fillId="4" borderId="0" xfId="1"/>
    <xf numFmtId="14" fontId="3" fillId="4" borderId="1" xfId="1" applyNumberFormat="1" applyBorder="1"/>
    <xf numFmtId="0" fontId="4" fillId="5" borderId="1" xfId="2" applyBorder="1"/>
    <xf numFmtId="0" fontId="0" fillId="0" borderId="8" xfId="0" applyBorder="1" applyAlignment="1">
      <alignment horizontal="center" vertical="center"/>
    </xf>
    <xf numFmtId="0" fontId="0" fillId="0" borderId="3" xfId="0" applyBorder="1"/>
    <xf numFmtId="0" fontId="3" fillId="4" borderId="3" xfId="1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3" fillId="4" borderId="12" xfId="1" applyBorder="1"/>
    <xf numFmtId="0" fontId="3" fillId="4" borderId="13" xfId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0" borderId="10" xfId="0" applyFont="1" applyBorder="1" applyAlignment="1">
      <alignment vertical="center"/>
    </xf>
    <xf numFmtId="0" fontId="1" fillId="9" borderId="11" xfId="0" applyFont="1" applyFill="1" applyBorder="1" applyAlignment="1">
      <alignment vertical="center"/>
    </xf>
    <xf numFmtId="0" fontId="1" fillId="8" borderId="11" xfId="0" applyFont="1" applyFill="1" applyBorder="1" applyAlignment="1">
      <alignment vertical="center"/>
    </xf>
    <xf numFmtId="0" fontId="0" fillId="0" borderId="4" xfId="0" applyBorder="1"/>
    <xf numFmtId="0" fontId="0" fillId="0" borderId="7" xfId="0" applyBorder="1"/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9" fillId="0" borderId="0" xfId="0" applyFont="1"/>
    <xf numFmtId="164" fontId="0" fillId="0" borderId="0" xfId="0" applyNumberFormat="1"/>
    <xf numFmtId="0" fontId="10" fillId="10" borderId="29" xfId="3"/>
    <xf numFmtId="14" fontId="10" fillId="10" borderId="29" xfId="3" applyNumberFormat="1"/>
    <xf numFmtId="0" fontId="0" fillId="0" borderId="1" xfId="0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17" xfId="0" applyBorder="1"/>
    <xf numFmtId="0" fontId="0" fillId="0" borderId="17" xfId="0" applyBorder="1" applyAlignment="1">
      <alignment horizontal="left" vertical="center"/>
    </xf>
    <xf numFmtId="0" fontId="4" fillId="5" borderId="13" xfId="2" applyBorder="1"/>
    <xf numFmtId="0" fontId="10" fillId="10" borderId="30" xfId="3" applyBorder="1"/>
    <xf numFmtId="0" fontId="4" fillId="5" borderId="12" xfId="2" applyBorder="1"/>
    <xf numFmtId="0" fontId="0" fillId="0" borderId="3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1" fillId="14" borderId="4" xfId="0" applyFont="1" applyFill="1" applyBorder="1"/>
    <xf numFmtId="0" fontId="4" fillId="5" borderId="3" xfId="2" applyBorder="1"/>
    <xf numFmtId="0" fontId="0" fillId="0" borderId="0" xfId="0" applyAlignment="1">
      <alignment wrapText="1"/>
    </xf>
    <xf numFmtId="1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3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3" borderId="2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/>
    </xf>
    <xf numFmtId="0" fontId="1" fillId="9" borderId="21" xfId="0" applyFont="1" applyFill="1" applyBorder="1" applyAlignment="1">
      <alignment horizontal="center" vertical="center"/>
    </xf>
    <xf numFmtId="0" fontId="1" fillId="9" borderId="19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5" fillId="6" borderId="3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1" fillId="8" borderId="28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</cellXfs>
  <cellStyles count="4">
    <cellStyle name="Bad" xfId="2" builtinId="27"/>
    <cellStyle name="Good" xfId="1" builtinId="26"/>
    <cellStyle name="Input" xfId="3" builtinId="20"/>
    <cellStyle name="Normal" xfId="0" builtinId="0"/>
  </cellStyles>
  <dxfs count="0"/>
  <tableStyles count="0" defaultTableStyle="TableStyleMedium2" defaultPivotStyle="PivotStyleLight16"/>
  <colors>
    <mruColors>
      <color rgb="FFEC5A5A"/>
      <color rgb="FF9B6DD9"/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Untreated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'Tumor Volume'!$B$41</c:f>
              <c:strCache>
                <c:ptCount val="1"/>
                <c:pt idx="0">
                  <c:v>M0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Volume'!$A$42:$A$49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xVal>
          <c:yVal>
            <c:numRef>
              <c:f>'Tumor Volume'!$B$42:$B$49</c:f>
              <c:numCache>
                <c:formatCode>General</c:formatCode>
                <c:ptCount val="8"/>
                <c:pt idx="0">
                  <c:v>149.31037499999996</c:v>
                </c:pt>
                <c:pt idx="1">
                  <c:v>459.21791250000007</c:v>
                </c:pt>
                <c:pt idx="2">
                  <c:v>1123.9345600000001</c:v>
                </c:pt>
                <c:pt idx="3">
                  <c:v>1220.7246709999999</c:v>
                </c:pt>
                <c:pt idx="4">
                  <c:v>1362.7909125000001</c:v>
                </c:pt>
                <c:pt idx="5">
                  <c:v>1982.0532480000002</c:v>
                </c:pt>
                <c:pt idx="6">
                  <c:v>1704.0832144999999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F8-476B-BF6B-E35FA8A7B241}"/>
            </c:ext>
          </c:extLst>
        </c:ser>
        <c:ser>
          <c:idx val="1"/>
          <c:order val="1"/>
          <c:tx>
            <c:strRef>
              <c:f>'Tumor Volume'!$C$41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Volume'!$A$42:$A$49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xVal>
          <c:yVal>
            <c:numRef>
              <c:f>'Tumor Volume'!$C$42:$C$49</c:f>
              <c:numCache>
                <c:formatCode>General</c:formatCode>
                <c:ptCount val="8"/>
                <c:pt idx="0">
                  <c:v>142.457652</c:v>
                </c:pt>
                <c:pt idx="1">
                  <c:v>212.64055199999999</c:v>
                </c:pt>
                <c:pt idx="2">
                  <c:v>605.78117599999996</c:v>
                </c:pt>
                <c:pt idx="3">
                  <c:v>907.00083199999995</c:v>
                </c:pt>
                <c:pt idx="4">
                  <c:v>1183.407408</c:v>
                </c:pt>
                <c:pt idx="5">
                  <c:v>1452.2729759999997</c:v>
                </c:pt>
                <c:pt idx="6">
                  <c:v>1437.4876134999997</c:v>
                </c:pt>
                <c:pt idx="7">
                  <c:v>2319.3843750000001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F8-476B-BF6B-E35FA8A7B241}"/>
            </c:ext>
          </c:extLst>
        </c:ser>
        <c:ser>
          <c:idx val="2"/>
          <c:order val="2"/>
          <c:tx>
            <c:strRef>
              <c:f>'Tumor Volume'!$D$41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Volume'!$A$42:$A$49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xVal>
          <c:yVal>
            <c:numRef>
              <c:f>'Tumor Volume'!$D$42:$D$49</c:f>
              <c:numCache>
                <c:formatCode>General</c:formatCode>
                <c:ptCount val="8"/>
                <c:pt idx="0">
                  <c:v>323.49619600000005</c:v>
                </c:pt>
                <c:pt idx="1">
                  <c:v>839.15528200000006</c:v>
                </c:pt>
                <c:pt idx="2">
                  <c:v>1145.1802250000001</c:v>
                </c:pt>
                <c:pt idx="3">
                  <c:v>2052.7377615</c:v>
                </c:pt>
                <c:pt idx="4">
                  <c:v>2248.9599555000004</c:v>
                </c:pt>
                <c:pt idx="5">
                  <c:v>2244.1849520000001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2F8-476B-BF6B-E35FA8A7B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437071"/>
        <c:axId val="1790117871"/>
      </c:scatterChart>
      <c:valAx>
        <c:axId val="17774370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Post</a:t>
                </a:r>
                <a:r>
                  <a:rPr lang="en-US" baseline="0"/>
                  <a:t> Treatment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871"/>
        <c:crosses val="autoZero"/>
        <c:crossBetween val="midCat"/>
      </c:valAx>
      <c:valAx>
        <c:axId val="1790117871"/>
        <c:scaling>
          <c:orientation val="minMax"/>
          <c:max val="3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Tumor Volume (mm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437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Survival!$B$1</c:f>
              <c:strCache>
                <c:ptCount val="1"/>
                <c:pt idx="0">
                  <c:v>Untreated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Survival!$A$2:$A$50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16</c:v>
                </c:pt>
                <c:pt idx="24">
                  <c:v>17</c:v>
                </c:pt>
                <c:pt idx="25">
                  <c:v>17</c:v>
                </c:pt>
                <c:pt idx="26">
                  <c:v>18</c:v>
                </c:pt>
                <c:pt idx="27">
                  <c:v>18</c:v>
                </c:pt>
                <c:pt idx="28">
                  <c:v>19</c:v>
                </c:pt>
                <c:pt idx="29">
                  <c:v>19</c:v>
                </c:pt>
                <c:pt idx="30">
                  <c:v>20</c:v>
                </c:pt>
                <c:pt idx="31">
                  <c:v>20</c:v>
                </c:pt>
                <c:pt idx="32">
                  <c:v>21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24</c:v>
                </c:pt>
                <c:pt idx="40">
                  <c:v>25</c:v>
                </c:pt>
                <c:pt idx="41">
                  <c:v>25</c:v>
                </c:pt>
                <c:pt idx="42">
                  <c:v>26</c:v>
                </c:pt>
                <c:pt idx="43">
                  <c:v>26</c:v>
                </c:pt>
                <c:pt idx="44">
                  <c:v>27</c:v>
                </c:pt>
                <c:pt idx="45">
                  <c:v>27</c:v>
                </c:pt>
                <c:pt idx="46">
                  <c:v>28</c:v>
                </c:pt>
                <c:pt idx="47">
                  <c:v>28</c:v>
                </c:pt>
                <c:pt idx="48">
                  <c:v>29</c:v>
                </c:pt>
              </c:numCache>
            </c:numRef>
          </c:xVal>
          <c:yVal>
            <c:numRef>
              <c:f>Survival!$B$2:$B$50</c:f>
              <c:numCache>
                <c:formatCode>General</c:formatCode>
                <c:ptCount val="4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66</c:v>
                </c:pt>
                <c:pt idx="7">
                  <c:v>66</c:v>
                </c:pt>
                <c:pt idx="8">
                  <c:v>66</c:v>
                </c:pt>
                <c:pt idx="9">
                  <c:v>33</c:v>
                </c:pt>
                <c:pt idx="10">
                  <c:v>33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C3-42C3-BACD-82DA83690798}"/>
            </c:ext>
          </c:extLst>
        </c:ser>
        <c:ser>
          <c:idx val="1"/>
          <c:order val="1"/>
          <c:tx>
            <c:strRef>
              <c:f>Survival!$C$1</c:f>
              <c:strCache>
                <c:ptCount val="1"/>
                <c:pt idx="0">
                  <c:v>αCD137 ip</c:v>
                </c:pt>
              </c:strCache>
            </c:strRef>
          </c:tx>
          <c:spPr>
            <a:ln w="19050" cap="rnd">
              <a:solidFill>
                <a:srgbClr val="EC5A5A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16</c:v>
                </c:pt>
                <c:pt idx="24">
                  <c:v>17</c:v>
                </c:pt>
                <c:pt idx="25">
                  <c:v>17</c:v>
                </c:pt>
                <c:pt idx="26">
                  <c:v>18</c:v>
                </c:pt>
                <c:pt idx="27">
                  <c:v>18</c:v>
                </c:pt>
                <c:pt idx="28">
                  <c:v>19</c:v>
                </c:pt>
                <c:pt idx="29">
                  <c:v>19</c:v>
                </c:pt>
                <c:pt idx="30">
                  <c:v>20</c:v>
                </c:pt>
                <c:pt idx="31">
                  <c:v>20</c:v>
                </c:pt>
                <c:pt idx="32">
                  <c:v>21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24</c:v>
                </c:pt>
                <c:pt idx="40">
                  <c:v>25</c:v>
                </c:pt>
                <c:pt idx="41">
                  <c:v>25</c:v>
                </c:pt>
                <c:pt idx="42">
                  <c:v>26</c:v>
                </c:pt>
                <c:pt idx="43">
                  <c:v>26</c:v>
                </c:pt>
                <c:pt idx="44">
                  <c:v>27</c:v>
                </c:pt>
                <c:pt idx="45">
                  <c:v>27</c:v>
                </c:pt>
                <c:pt idx="46">
                  <c:v>28</c:v>
                </c:pt>
                <c:pt idx="47">
                  <c:v>28</c:v>
                </c:pt>
                <c:pt idx="48">
                  <c:v>29</c:v>
                </c:pt>
              </c:numCache>
            </c:numRef>
          </c:xVal>
          <c:yVal>
            <c:numRef>
              <c:f>Survival!$C$2:$C$50</c:f>
              <c:numCache>
                <c:formatCode>General</c:formatCode>
                <c:ptCount val="4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C3-42C3-BACD-82DA83690798}"/>
            </c:ext>
          </c:extLst>
        </c:ser>
        <c:ser>
          <c:idx val="2"/>
          <c:order val="2"/>
          <c:tx>
            <c:strRef>
              <c:f>Survival!$D$1</c:f>
              <c:strCache>
                <c:ptCount val="1"/>
                <c:pt idx="0">
                  <c:v>αCD137 it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16</c:v>
                </c:pt>
                <c:pt idx="24">
                  <c:v>17</c:v>
                </c:pt>
                <c:pt idx="25">
                  <c:v>17</c:v>
                </c:pt>
                <c:pt idx="26">
                  <c:v>18</c:v>
                </c:pt>
                <c:pt idx="27">
                  <c:v>18</c:v>
                </c:pt>
                <c:pt idx="28">
                  <c:v>19</c:v>
                </c:pt>
                <c:pt idx="29">
                  <c:v>19</c:v>
                </c:pt>
                <c:pt idx="30">
                  <c:v>20</c:v>
                </c:pt>
                <c:pt idx="31">
                  <c:v>20</c:v>
                </c:pt>
                <c:pt idx="32">
                  <c:v>21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24</c:v>
                </c:pt>
                <c:pt idx="40">
                  <c:v>25</c:v>
                </c:pt>
                <c:pt idx="41">
                  <c:v>25</c:v>
                </c:pt>
                <c:pt idx="42">
                  <c:v>26</c:v>
                </c:pt>
                <c:pt idx="43">
                  <c:v>26</c:v>
                </c:pt>
                <c:pt idx="44">
                  <c:v>27</c:v>
                </c:pt>
                <c:pt idx="45">
                  <c:v>27</c:v>
                </c:pt>
                <c:pt idx="46">
                  <c:v>28</c:v>
                </c:pt>
                <c:pt idx="47">
                  <c:v>28</c:v>
                </c:pt>
                <c:pt idx="48">
                  <c:v>29</c:v>
                </c:pt>
              </c:numCache>
            </c:numRef>
          </c:xVal>
          <c:yVal>
            <c:numRef>
              <c:f>Survival!$D$2:$D$50</c:f>
              <c:numCache>
                <c:formatCode>General</c:formatCode>
                <c:ptCount val="4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0C3-42C3-BACD-82DA83690798}"/>
            </c:ext>
          </c:extLst>
        </c:ser>
        <c:ser>
          <c:idx val="3"/>
          <c:order val="3"/>
          <c:tx>
            <c:strRef>
              <c:f>Survival!$E$1</c:f>
              <c:strCache>
                <c:ptCount val="1"/>
                <c:pt idx="0">
                  <c:v>αCD137-PBNP it</c:v>
                </c:pt>
              </c:strCache>
            </c:strRef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16</c:v>
                </c:pt>
                <c:pt idx="24">
                  <c:v>17</c:v>
                </c:pt>
                <c:pt idx="25">
                  <c:v>17</c:v>
                </c:pt>
                <c:pt idx="26">
                  <c:v>18</c:v>
                </c:pt>
                <c:pt idx="27">
                  <c:v>18</c:v>
                </c:pt>
                <c:pt idx="28">
                  <c:v>19</c:v>
                </c:pt>
                <c:pt idx="29">
                  <c:v>19</c:v>
                </c:pt>
                <c:pt idx="30">
                  <c:v>20</c:v>
                </c:pt>
                <c:pt idx="31">
                  <c:v>20</c:v>
                </c:pt>
                <c:pt idx="32">
                  <c:v>21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24</c:v>
                </c:pt>
                <c:pt idx="40">
                  <c:v>25</c:v>
                </c:pt>
                <c:pt idx="41">
                  <c:v>25</c:v>
                </c:pt>
                <c:pt idx="42">
                  <c:v>26</c:v>
                </c:pt>
                <c:pt idx="43">
                  <c:v>26</c:v>
                </c:pt>
                <c:pt idx="44">
                  <c:v>27</c:v>
                </c:pt>
                <c:pt idx="45">
                  <c:v>27</c:v>
                </c:pt>
                <c:pt idx="46">
                  <c:v>28</c:v>
                </c:pt>
                <c:pt idx="47">
                  <c:v>28</c:v>
                </c:pt>
                <c:pt idx="48">
                  <c:v>29</c:v>
                </c:pt>
              </c:numCache>
            </c:numRef>
          </c:xVal>
          <c:yVal>
            <c:numRef>
              <c:f>Survival!$E$2:$E$50</c:f>
              <c:numCache>
                <c:formatCode>General</c:formatCode>
                <c:ptCount val="4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60</c:v>
                </c:pt>
                <c:pt idx="32">
                  <c:v>60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0C3-42C3-BACD-82DA83690798}"/>
            </c:ext>
          </c:extLst>
        </c:ser>
        <c:ser>
          <c:idx val="4"/>
          <c:order val="4"/>
          <c:tx>
            <c:strRef>
              <c:f>Survival!$F$1</c:f>
              <c:strCache>
                <c:ptCount val="1"/>
                <c:pt idx="0">
                  <c:v>PBNP PTT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16</c:v>
                </c:pt>
                <c:pt idx="24">
                  <c:v>17</c:v>
                </c:pt>
                <c:pt idx="25">
                  <c:v>17</c:v>
                </c:pt>
                <c:pt idx="26">
                  <c:v>18</c:v>
                </c:pt>
                <c:pt idx="27">
                  <c:v>18</c:v>
                </c:pt>
                <c:pt idx="28">
                  <c:v>19</c:v>
                </c:pt>
                <c:pt idx="29">
                  <c:v>19</c:v>
                </c:pt>
                <c:pt idx="30">
                  <c:v>20</c:v>
                </c:pt>
                <c:pt idx="31">
                  <c:v>20</c:v>
                </c:pt>
                <c:pt idx="32">
                  <c:v>21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24</c:v>
                </c:pt>
                <c:pt idx="40">
                  <c:v>25</c:v>
                </c:pt>
                <c:pt idx="41">
                  <c:v>25</c:v>
                </c:pt>
                <c:pt idx="42">
                  <c:v>26</c:v>
                </c:pt>
                <c:pt idx="43">
                  <c:v>26</c:v>
                </c:pt>
                <c:pt idx="44">
                  <c:v>27</c:v>
                </c:pt>
                <c:pt idx="45">
                  <c:v>27</c:v>
                </c:pt>
                <c:pt idx="46">
                  <c:v>28</c:v>
                </c:pt>
                <c:pt idx="47">
                  <c:v>28</c:v>
                </c:pt>
                <c:pt idx="48">
                  <c:v>29</c:v>
                </c:pt>
              </c:numCache>
            </c:numRef>
          </c:xVal>
          <c:yVal>
            <c:numRef>
              <c:f>Survival!$F$2:$F$50</c:f>
              <c:numCache>
                <c:formatCode>General</c:formatCode>
                <c:ptCount val="4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86</c:v>
                </c:pt>
                <c:pt idx="24">
                  <c:v>86</c:v>
                </c:pt>
                <c:pt idx="25">
                  <c:v>71</c:v>
                </c:pt>
                <c:pt idx="26">
                  <c:v>71</c:v>
                </c:pt>
                <c:pt idx="27">
                  <c:v>57</c:v>
                </c:pt>
                <c:pt idx="28">
                  <c:v>57</c:v>
                </c:pt>
                <c:pt idx="29">
                  <c:v>57</c:v>
                </c:pt>
                <c:pt idx="30">
                  <c:v>57</c:v>
                </c:pt>
                <c:pt idx="31">
                  <c:v>57</c:v>
                </c:pt>
                <c:pt idx="32">
                  <c:v>57</c:v>
                </c:pt>
                <c:pt idx="33">
                  <c:v>57</c:v>
                </c:pt>
                <c:pt idx="34">
                  <c:v>57</c:v>
                </c:pt>
                <c:pt idx="35">
                  <c:v>57</c:v>
                </c:pt>
                <c:pt idx="36">
                  <c:v>57</c:v>
                </c:pt>
                <c:pt idx="37">
                  <c:v>57</c:v>
                </c:pt>
                <c:pt idx="38">
                  <c:v>57</c:v>
                </c:pt>
                <c:pt idx="39">
                  <c:v>43</c:v>
                </c:pt>
                <c:pt idx="40">
                  <c:v>43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0C3-42C3-BACD-82DA83690798}"/>
            </c:ext>
          </c:extLst>
        </c:ser>
        <c:ser>
          <c:idx val="5"/>
          <c:order val="5"/>
          <c:tx>
            <c:strRef>
              <c:f>Survival!$G$1</c:f>
              <c:strCache>
                <c:ptCount val="1"/>
                <c:pt idx="0">
                  <c:v>αCD137-PBNP PTT + 2 Boosters</c:v>
                </c:pt>
              </c:strCache>
            </c:strRef>
          </c:tx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Survival!$A$2:$A$50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16</c:v>
                </c:pt>
                <c:pt idx="24">
                  <c:v>17</c:v>
                </c:pt>
                <c:pt idx="25">
                  <c:v>17</c:v>
                </c:pt>
                <c:pt idx="26">
                  <c:v>18</c:v>
                </c:pt>
                <c:pt idx="27">
                  <c:v>18</c:v>
                </c:pt>
                <c:pt idx="28">
                  <c:v>19</c:v>
                </c:pt>
                <c:pt idx="29">
                  <c:v>19</c:v>
                </c:pt>
                <c:pt idx="30">
                  <c:v>20</c:v>
                </c:pt>
                <c:pt idx="31">
                  <c:v>20</c:v>
                </c:pt>
                <c:pt idx="32">
                  <c:v>21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24</c:v>
                </c:pt>
                <c:pt idx="40">
                  <c:v>25</c:v>
                </c:pt>
                <c:pt idx="41">
                  <c:v>25</c:v>
                </c:pt>
                <c:pt idx="42">
                  <c:v>26</c:v>
                </c:pt>
                <c:pt idx="43">
                  <c:v>26</c:v>
                </c:pt>
                <c:pt idx="44">
                  <c:v>27</c:v>
                </c:pt>
                <c:pt idx="45">
                  <c:v>27</c:v>
                </c:pt>
                <c:pt idx="46">
                  <c:v>28</c:v>
                </c:pt>
                <c:pt idx="47">
                  <c:v>28</c:v>
                </c:pt>
                <c:pt idx="48">
                  <c:v>29</c:v>
                </c:pt>
              </c:numCache>
            </c:numRef>
          </c:xVal>
          <c:yVal>
            <c:numRef>
              <c:f>Survival!$G$2:$G$50</c:f>
              <c:numCache>
                <c:formatCode>General</c:formatCode>
                <c:ptCount val="4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0C3-42C3-BACD-82DA83690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075872"/>
        <c:axId val="222975952"/>
      </c:scatterChart>
      <c:valAx>
        <c:axId val="253075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(Post</a:t>
                </a:r>
                <a:r>
                  <a:rPr lang="en-US" baseline="0"/>
                  <a:t> Treatment)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975952"/>
        <c:crosses val="autoZero"/>
        <c:crossBetween val="midCat"/>
      </c:valAx>
      <c:valAx>
        <c:axId val="222975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Survival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075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654155730533683"/>
          <c:y val="0.11458005249343832"/>
          <c:w val="0.30679177602799651"/>
          <c:h val="0.618062117235345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Thermal Dose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'Thermal Dose'!$AB$1</c:f>
              <c:strCache>
                <c:ptCount val="1"/>
                <c:pt idx="0">
                  <c:v>αCD137-PBNP PTT</c:v>
                </c:pt>
              </c:strCache>
            </c:strRef>
          </c:tx>
          <c:spPr>
            <a:solidFill>
              <a:srgbClr val="A9D08E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8.3333333333333592E-3"/>
                  <c:y val="-1.38888888888888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81-4F2F-B3EC-E837960F9886}"/>
                </c:ext>
              </c:extLst>
            </c:dLbl>
            <c:dLbl>
              <c:idx val="1"/>
              <c:layout>
                <c:manualLayout>
                  <c:x val="-2.2222222222222223E-2"/>
                  <c:y val="-4.2437781360066642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81-4F2F-B3EC-E837960F98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'Thermal Dose'!$AA$2:$AA$8</c:f>
              <c:strCache>
                <c:ptCount val="7"/>
                <c:pt idx="0">
                  <c:v>M0</c:v>
                </c:pt>
                <c:pt idx="1">
                  <c:v>M1</c:v>
                </c:pt>
                <c:pt idx="2">
                  <c:v>M2</c:v>
                </c:pt>
                <c:pt idx="3">
                  <c:v>M3</c:v>
                </c:pt>
                <c:pt idx="4">
                  <c:v>M4</c:v>
                </c:pt>
                <c:pt idx="5">
                  <c:v>M5</c:v>
                </c:pt>
                <c:pt idx="6">
                  <c:v>M6</c:v>
                </c:pt>
              </c:strCache>
            </c:strRef>
          </c:cat>
          <c:val>
            <c:numRef>
              <c:f>'Thermal Dose'!$AB$2:$AB$6</c:f>
              <c:numCache>
                <c:formatCode>0.0</c:formatCode>
                <c:ptCount val="5"/>
                <c:pt idx="0">
                  <c:v>13.551558494103316</c:v>
                </c:pt>
                <c:pt idx="1">
                  <c:v>12.975602565510606</c:v>
                </c:pt>
                <c:pt idx="2">
                  <c:v>13.613201635182747</c:v>
                </c:pt>
                <c:pt idx="3">
                  <c:v>15.276370445865863</c:v>
                </c:pt>
                <c:pt idx="4">
                  <c:v>13.353097657137448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81-4F2F-B3EC-E837960F9886}"/>
            </c:ext>
          </c:extLst>
        </c:ser>
        <c:ser>
          <c:idx val="1"/>
          <c:order val="1"/>
          <c:tx>
            <c:strRef>
              <c:f>'Thermal Dose'!$AC$1</c:f>
              <c:strCache>
                <c:ptCount val="1"/>
                <c:pt idx="0">
                  <c:v>PBNP PTT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2.2222222222222171E-2"/>
                  <c:y val="-8.79629629629629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81-4F2F-B3EC-E837960F9886}"/>
                </c:ext>
              </c:extLst>
            </c:dLbl>
            <c:dLbl>
              <c:idx val="2"/>
              <c:layout>
                <c:manualLayout>
                  <c:x val="0"/>
                  <c:y val="-5.5555555555555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081-4F2F-B3EC-E837960F9886}"/>
                </c:ext>
              </c:extLst>
            </c:dLbl>
            <c:dLbl>
              <c:idx val="3"/>
              <c:layout>
                <c:manualLayout>
                  <c:x val="1.6666666666666666E-2"/>
                  <c:y val="-9.25925925925925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81-4F2F-B3EC-E837960F9886}"/>
                </c:ext>
              </c:extLst>
            </c:dLbl>
            <c:dLbl>
              <c:idx val="4"/>
              <c:layout>
                <c:manualLayout>
                  <c:x val="0"/>
                  <c:y val="-3.70370370370370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081-4F2F-B3EC-E837960F98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'Thermal Dose'!$AA$2:$AA$8</c:f>
              <c:strCache>
                <c:ptCount val="7"/>
                <c:pt idx="0">
                  <c:v>M0</c:v>
                </c:pt>
                <c:pt idx="1">
                  <c:v>M1</c:v>
                </c:pt>
                <c:pt idx="2">
                  <c:v>M2</c:v>
                </c:pt>
                <c:pt idx="3">
                  <c:v>M3</c:v>
                </c:pt>
                <c:pt idx="4">
                  <c:v>M4</c:v>
                </c:pt>
                <c:pt idx="5">
                  <c:v>M5</c:v>
                </c:pt>
                <c:pt idx="6">
                  <c:v>M6</c:v>
                </c:pt>
              </c:strCache>
            </c:strRef>
          </c:cat>
          <c:val>
            <c:numRef>
              <c:f>'Thermal Dose'!$AC$2:$AC$8</c:f>
              <c:numCache>
                <c:formatCode>0.0</c:formatCode>
                <c:ptCount val="7"/>
                <c:pt idx="0">
                  <c:v>13.455541123930271</c:v>
                </c:pt>
                <c:pt idx="1">
                  <c:v>15.011208892336418</c:v>
                </c:pt>
                <c:pt idx="2">
                  <c:v>13.623038350496405</c:v>
                </c:pt>
                <c:pt idx="3">
                  <c:v>13.545906222275782</c:v>
                </c:pt>
                <c:pt idx="4">
                  <c:v>14.002164457917319</c:v>
                </c:pt>
                <c:pt idx="5">
                  <c:v>13.492108680302435</c:v>
                </c:pt>
                <c:pt idx="6">
                  <c:v>13.922921376673427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081-4F2F-B3EC-E837960F988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37139023"/>
        <c:axId val="1790117455"/>
      </c:barChart>
      <c:catAx>
        <c:axId val="18371390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455"/>
        <c:crosses val="autoZero"/>
        <c:auto val="1"/>
        <c:lblAlgn val="ctr"/>
        <c:lblOffset val="100"/>
        <c:noMultiLvlLbl val="0"/>
      </c:catAx>
      <c:valAx>
        <c:axId val="179011745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log(</a:t>
                </a:r>
                <a:r>
                  <a:rPr lang="el-GR" sz="1400">
                    <a:latin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en-US" sz="1400">
                    <a:latin typeface="Calibri" panose="020F0502020204030204" pitchFamily="34" charset="0"/>
                    <a:cs typeface="Calibri" panose="020F0502020204030204" pitchFamily="34" charset="0"/>
                  </a:rPr>
                  <a:t>CEM43)</a:t>
                </a:r>
                <a:endParaRPr 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139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SM1 Survival</a:t>
            </a:r>
          </a:p>
        </c:rich>
      </c:tx>
      <c:layout>
        <c:manualLayout>
          <c:xMode val="edge"/>
          <c:yMode val="edge"/>
          <c:x val="0.64009003965203082"/>
          <c:y val="4.9321818522634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93604487646885"/>
          <c:y val="4.9617749433769995E-2"/>
          <c:w val="0.84033654111911349"/>
          <c:h val="0.702709049427452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'Survival (Manuscript)'!$B$1</c:f>
              <c:strCache>
                <c:ptCount val="1"/>
                <c:pt idx="0">
                  <c:v>Untreated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'Survival (Manuscript)'!$A$2:$A$93</c:f>
              <c:numCache>
                <c:formatCode>General</c:formatCode>
                <c:ptCount val="9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13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16</c:v>
                </c:pt>
                <c:pt idx="25">
                  <c:v>16</c:v>
                </c:pt>
                <c:pt idx="26">
                  <c:v>17</c:v>
                </c:pt>
                <c:pt idx="27">
                  <c:v>17</c:v>
                </c:pt>
                <c:pt idx="28">
                  <c:v>18</c:v>
                </c:pt>
                <c:pt idx="29">
                  <c:v>18</c:v>
                </c:pt>
                <c:pt idx="30">
                  <c:v>19</c:v>
                </c:pt>
                <c:pt idx="31">
                  <c:v>19</c:v>
                </c:pt>
                <c:pt idx="32">
                  <c:v>20</c:v>
                </c:pt>
                <c:pt idx="33">
                  <c:v>20</c:v>
                </c:pt>
                <c:pt idx="34">
                  <c:v>21</c:v>
                </c:pt>
                <c:pt idx="35">
                  <c:v>21</c:v>
                </c:pt>
                <c:pt idx="36">
                  <c:v>22</c:v>
                </c:pt>
                <c:pt idx="37">
                  <c:v>22</c:v>
                </c:pt>
                <c:pt idx="38">
                  <c:v>23</c:v>
                </c:pt>
                <c:pt idx="39">
                  <c:v>23</c:v>
                </c:pt>
                <c:pt idx="40">
                  <c:v>24</c:v>
                </c:pt>
                <c:pt idx="41">
                  <c:v>24</c:v>
                </c:pt>
                <c:pt idx="42">
                  <c:v>25</c:v>
                </c:pt>
                <c:pt idx="43">
                  <c:v>25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27</c:v>
                </c:pt>
                <c:pt idx="48">
                  <c:v>28</c:v>
                </c:pt>
                <c:pt idx="49">
                  <c:v>28</c:v>
                </c:pt>
                <c:pt idx="50">
                  <c:v>29</c:v>
                </c:pt>
                <c:pt idx="51">
                  <c:v>30</c:v>
                </c:pt>
                <c:pt idx="52">
                  <c:v>31</c:v>
                </c:pt>
                <c:pt idx="53">
                  <c:v>31</c:v>
                </c:pt>
                <c:pt idx="54">
                  <c:v>32</c:v>
                </c:pt>
                <c:pt idx="55">
                  <c:v>32</c:v>
                </c:pt>
                <c:pt idx="56">
                  <c:v>33</c:v>
                </c:pt>
                <c:pt idx="57">
                  <c:v>33</c:v>
                </c:pt>
                <c:pt idx="58">
                  <c:v>34</c:v>
                </c:pt>
                <c:pt idx="59">
                  <c:v>35</c:v>
                </c:pt>
                <c:pt idx="60">
                  <c:v>35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39</c:v>
                </c:pt>
                <c:pt idx="65">
                  <c:v>40</c:v>
                </c:pt>
                <c:pt idx="66">
                  <c:v>41</c:v>
                </c:pt>
                <c:pt idx="67">
                  <c:v>42</c:v>
                </c:pt>
                <c:pt idx="68">
                  <c:v>43</c:v>
                </c:pt>
                <c:pt idx="69">
                  <c:v>43</c:v>
                </c:pt>
                <c:pt idx="70">
                  <c:v>44</c:v>
                </c:pt>
                <c:pt idx="71">
                  <c:v>44</c:v>
                </c:pt>
                <c:pt idx="72">
                  <c:v>45</c:v>
                </c:pt>
                <c:pt idx="73">
                  <c:v>46</c:v>
                </c:pt>
                <c:pt idx="74">
                  <c:v>47</c:v>
                </c:pt>
                <c:pt idx="75">
                  <c:v>48</c:v>
                </c:pt>
                <c:pt idx="76">
                  <c:v>49</c:v>
                </c:pt>
                <c:pt idx="77">
                  <c:v>50</c:v>
                </c:pt>
                <c:pt idx="78">
                  <c:v>51</c:v>
                </c:pt>
                <c:pt idx="79">
                  <c:v>52</c:v>
                </c:pt>
                <c:pt idx="80">
                  <c:v>53</c:v>
                </c:pt>
                <c:pt idx="81">
                  <c:v>54</c:v>
                </c:pt>
                <c:pt idx="82">
                  <c:v>55</c:v>
                </c:pt>
                <c:pt idx="83">
                  <c:v>56</c:v>
                </c:pt>
                <c:pt idx="84">
                  <c:v>57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61</c:v>
                </c:pt>
                <c:pt idx="89">
                  <c:v>62</c:v>
                </c:pt>
                <c:pt idx="90">
                  <c:v>63</c:v>
                </c:pt>
                <c:pt idx="91">
                  <c:v>64</c:v>
                </c:pt>
              </c:numCache>
            </c:numRef>
          </c:xVal>
          <c:yVal>
            <c:numRef>
              <c:f>'Survival (Manuscript)'!$B$2:$B$93</c:f>
              <c:numCache>
                <c:formatCode>General</c:formatCode>
                <c:ptCount val="9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91</c:v>
                </c:pt>
                <c:pt idx="7">
                  <c:v>91</c:v>
                </c:pt>
                <c:pt idx="8">
                  <c:v>91</c:v>
                </c:pt>
                <c:pt idx="9">
                  <c:v>73</c:v>
                </c:pt>
                <c:pt idx="10">
                  <c:v>73</c:v>
                </c:pt>
                <c:pt idx="11">
                  <c:v>64</c:v>
                </c:pt>
                <c:pt idx="12">
                  <c:v>64</c:v>
                </c:pt>
                <c:pt idx="13">
                  <c:v>64</c:v>
                </c:pt>
                <c:pt idx="14">
                  <c:v>64</c:v>
                </c:pt>
                <c:pt idx="15">
                  <c:v>64</c:v>
                </c:pt>
                <c:pt idx="16">
                  <c:v>64</c:v>
                </c:pt>
                <c:pt idx="17">
                  <c:v>64</c:v>
                </c:pt>
                <c:pt idx="18">
                  <c:v>55</c:v>
                </c:pt>
                <c:pt idx="19">
                  <c:v>55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27</c:v>
                </c:pt>
                <c:pt idx="24">
                  <c:v>27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91-4B8A-B6B4-5140F08FDF33}"/>
            </c:ext>
          </c:extLst>
        </c:ser>
        <c:ser>
          <c:idx val="1"/>
          <c:order val="1"/>
          <c:tx>
            <c:strRef>
              <c:f>'Survival (Manuscript)'!$C$1</c:f>
              <c:strCache>
                <c:ptCount val="1"/>
                <c:pt idx="0">
                  <c:v>αCD137 ip</c:v>
                </c:pt>
              </c:strCache>
            </c:strRef>
          </c:tx>
          <c:spPr>
            <a:ln w="19050" cap="rnd">
              <a:solidFill>
                <a:srgbClr val="EC5A5A"/>
              </a:solidFill>
              <a:round/>
            </a:ln>
            <a:effectLst/>
          </c:spPr>
          <c:marker>
            <c:symbol val="none"/>
          </c:marker>
          <c:xVal>
            <c:numRef>
              <c:f>'Survival (Manuscript)'!$A$2:$A$93</c:f>
              <c:numCache>
                <c:formatCode>General</c:formatCode>
                <c:ptCount val="9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13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16</c:v>
                </c:pt>
                <c:pt idx="25">
                  <c:v>16</c:v>
                </c:pt>
                <c:pt idx="26">
                  <c:v>17</c:v>
                </c:pt>
                <c:pt idx="27">
                  <c:v>17</c:v>
                </c:pt>
                <c:pt idx="28">
                  <c:v>18</c:v>
                </c:pt>
                <c:pt idx="29">
                  <c:v>18</c:v>
                </c:pt>
                <c:pt idx="30">
                  <c:v>19</c:v>
                </c:pt>
                <c:pt idx="31">
                  <c:v>19</c:v>
                </c:pt>
                <c:pt idx="32">
                  <c:v>20</c:v>
                </c:pt>
                <c:pt idx="33">
                  <c:v>20</c:v>
                </c:pt>
                <c:pt idx="34">
                  <c:v>21</c:v>
                </c:pt>
                <c:pt idx="35">
                  <c:v>21</c:v>
                </c:pt>
                <c:pt idx="36">
                  <c:v>22</c:v>
                </c:pt>
                <c:pt idx="37">
                  <c:v>22</c:v>
                </c:pt>
                <c:pt idx="38">
                  <c:v>23</c:v>
                </c:pt>
                <c:pt idx="39">
                  <c:v>23</c:v>
                </c:pt>
                <c:pt idx="40">
                  <c:v>24</c:v>
                </c:pt>
                <c:pt idx="41">
                  <c:v>24</c:v>
                </c:pt>
                <c:pt idx="42">
                  <c:v>25</c:v>
                </c:pt>
                <c:pt idx="43">
                  <c:v>25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27</c:v>
                </c:pt>
                <c:pt idx="48">
                  <c:v>28</c:v>
                </c:pt>
                <c:pt idx="49">
                  <c:v>28</c:v>
                </c:pt>
                <c:pt idx="50">
                  <c:v>29</c:v>
                </c:pt>
                <c:pt idx="51">
                  <c:v>30</c:v>
                </c:pt>
                <c:pt idx="52">
                  <c:v>31</c:v>
                </c:pt>
                <c:pt idx="53">
                  <c:v>31</c:v>
                </c:pt>
                <c:pt idx="54">
                  <c:v>32</c:v>
                </c:pt>
                <c:pt idx="55">
                  <c:v>32</c:v>
                </c:pt>
                <c:pt idx="56">
                  <c:v>33</c:v>
                </c:pt>
                <c:pt idx="57">
                  <c:v>33</c:v>
                </c:pt>
                <c:pt idx="58">
                  <c:v>34</c:v>
                </c:pt>
                <c:pt idx="59">
                  <c:v>35</c:v>
                </c:pt>
                <c:pt idx="60">
                  <c:v>35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39</c:v>
                </c:pt>
                <c:pt idx="65">
                  <c:v>40</c:v>
                </c:pt>
                <c:pt idx="66">
                  <c:v>41</c:v>
                </c:pt>
                <c:pt idx="67">
                  <c:v>42</c:v>
                </c:pt>
                <c:pt idx="68">
                  <c:v>43</c:v>
                </c:pt>
                <c:pt idx="69">
                  <c:v>43</c:v>
                </c:pt>
                <c:pt idx="70">
                  <c:v>44</c:v>
                </c:pt>
                <c:pt idx="71">
                  <c:v>44</c:v>
                </c:pt>
                <c:pt idx="72">
                  <c:v>45</c:v>
                </c:pt>
                <c:pt idx="73">
                  <c:v>46</c:v>
                </c:pt>
                <c:pt idx="74">
                  <c:v>47</c:v>
                </c:pt>
                <c:pt idx="75">
                  <c:v>48</c:v>
                </c:pt>
                <c:pt idx="76">
                  <c:v>49</c:v>
                </c:pt>
                <c:pt idx="77">
                  <c:v>50</c:v>
                </c:pt>
                <c:pt idx="78">
                  <c:v>51</c:v>
                </c:pt>
                <c:pt idx="79">
                  <c:v>52</c:v>
                </c:pt>
                <c:pt idx="80">
                  <c:v>53</c:v>
                </c:pt>
                <c:pt idx="81">
                  <c:v>54</c:v>
                </c:pt>
                <c:pt idx="82">
                  <c:v>55</c:v>
                </c:pt>
                <c:pt idx="83">
                  <c:v>56</c:v>
                </c:pt>
                <c:pt idx="84">
                  <c:v>57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61</c:v>
                </c:pt>
                <c:pt idx="89">
                  <c:v>62</c:v>
                </c:pt>
                <c:pt idx="90">
                  <c:v>63</c:v>
                </c:pt>
                <c:pt idx="91">
                  <c:v>64</c:v>
                </c:pt>
              </c:numCache>
            </c:numRef>
          </c:xVal>
          <c:yVal>
            <c:numRef>
              <c:f>'Survival (Manuscript)'!$C$2:$C$93</c:f>
              <c:numCache>
                <c:formatCode>General</c:formatCode>
                <c:ptCount val="9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91-4B8A-B6B4-5140F08FDF33}"/>
            </c:ext>
          </c:extLst>
        </c:ser>
        <c:ser>
          <c:idx val="2"/>
          <c:order val="2"/>
          <c:tx>
            <c:strRef>
              <c:f>'Survival (Manuscript)'!$D$1</c:f>
              <c:strCache>
                <c:ptCount val="1"/>
                <c:pt idx="0">
                  <c:v>αCD137 it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'Survival (Manuscript)'!$A$2:$A$93</c:f>
              <c:numCache>
                <c:formatCode>General</c:formatCode>
                <c:ptCount val="9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13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16</c:v>
                </c:pt>
                <c:pt idx="25">
                  <c:v>16</c:v>
                </c:pt>
                <c:pt idx="26">
                  <c:v>17</c:v>
                </c:pt>
                <c:pt idx="27">
                  <c:v>17</c:v>
                </c:pt>
                <c:pt idx="28">
                  <c:v>18</c:v>
                </c:pt>
                <c:pt idx="29">
                  <c:v>18</c:v>
                </c:pt>
                <c:pt idx="30">
                  <c:v>19</c:v>
                </c:pt>
                <c:pt idx="31">
                  <c:v>19</c:v>
                </c:pt>
                <c:pt idx="32">
                  <c:v>20</c:v>
                </c:pt>
                <c:pt idx="33">
                  <c:v>20</c:v>
                </c:pt>
                <c:pt idx="34">
                  <c:v>21</c:v>
                </c:pt>
                <c:pt idx="35">
                  <c:v>21</c:v>
                </c:pt>
                <c:pt idx="36">
                  <c:v>22</c:v>
                </c:pt>
                <c:pt idx="37">
                  <c:v>22</c:v>
                </c:pt>
                <c:pt idx="38">
                  <c:v>23</c:v>
                </c:pt>
                <c:pt idx="39">
                  <c:v>23</c:v>
                </c:pt>
                <c:pt idx="40">
                  <c:v>24</c:v>
                </c:pt>
                <c:pt idx="41">
                  <c:v>24</c:v>
                </c:pt>
                <c:pt idx="42">
                  <c:v>25</c:v>
                </c:pt>
                <c:pt idx="43">
                  <c:v>25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27</c:v>
                </c:pt>
                <c:pt idx="48">
                  <c:v>28</c:v>
                </c:pt>
                <c:pt idx="49">
                  <c:v>28</c:v>
                </c:pt>
                <c:pt idx="50">
                  <c:v>29</c:v>
                </c:pt>
                <c:pt idx="51">
                  <c:v>30</c:v>
                </c:pt>
                <c:pt idx="52">
                  <c:v>31</c:v>
                </c:pt>
                <c:pt idx="53">
                  <c:v>31</c:v>
                </c:pt>
                <c:pt idx="54">
                  <c:v>32</c:v>
                </c:pt>
                <c:pt idx="55">
                  <c:v>32</c:v>
                </c:pt>
                <c:pt idx="56">
                  <c:v>33</c:v>
                </c:pt>
                <c:pt idx="57">
                  <c:v>33</c:v>
                </c:pt>
                <c:pt idx="58">
                  <c:v>34</c:v>
                </c:pt>
                <c:pt idx="59">
                  <c:v>35</c:v>
                </c:pt>
                <c:pt idx="60">
                  <c:v>35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39</c:v>
                </c:pt>
                <c:pt idx="65">
                  <c:v>40</c:v>
                </c:pt>
                <c:pt idx="66">
                  <c:v>41</c:v>
                </c:pt>
                <c:pt idx="67">
                  <c:v>42</c:v>
                </c:pt>
                <c:pt idx="68">
                  <c:v>43</c:v>
                </c:pt>
                <c:pt idx="69">
                  <c:v>43</c:v>
                </c:pt>
                <c:pt idx="70">
                  <c:v>44</c:v>
                </c:pt>
                <c:pt idx="71">
                  <c:v>44</c:v>
                </c:pt>
                <c:pt idx="72">
                  <c:v>45</c:v>
                </c:pt>
                <c:pt idx="73">
                  <c:v>46</c:v>
                </c:pt>
                <c:pt idx="74">
                  <c:v>47</c:v>
                </c:pt>
                <c:pt idx="75">
                  <c:v>48</c:v>
                </c:pt>
                <c:pt idx="76">
                  <c:v>49</c:v>
                </c:pt>
                <c:pt idx="77">
                  <c:v>50</c:v>
                </c:pt>
                <c:pt idx="78">
                  <c:v>51</c:v>
                </c:pt>
                <c:pt idx="79">
                  <c:v>52</c:v>
                </c:pt>
                <c:pt idx="80">
                  <c:v>53</c:v>
                </c:pt>
                <c:pt idx="81">
                  <c:v>54</c:v>
                </c:pt>
                <c:pt idx="82">
                  <c:v>55</c:v>
                </c:pt>
                <c:pt idx="83">
                  <c:v>56</c:v>
                </c:pt>
                <c:pt idx="84">
                  <c:v>57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61</c:v>
                </c:pt>
                <c:pt idx="89">
                  <c:v>62</c:v>
                </c:pt>
                <c:pt idx="90">
                  <c:v>63</c:v>
                </c:pt>
                <c:pt idx="91">
                  <c:v>64</c:v>
                </c:pt>
              </c:numCache>
            </c:numRef>
          </c:xVal>
          <c:yVal>
            <c:numRef>
              <c:f>'Survival (Manuscript)'!$D$2:$D$93</c:f>
              <c:numCache>
                <c:formatCode>General</c:formatCode>
                <c:ptCount val="9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30</c:v>
                </c:pt>
                <c:pt idx="46">
                  <c:v>30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91-4B8A-B6B4-5140F08FDF33}"/>
            </c:ext>
          </c:extLst>
        </c:ser>
        <c:ser>
          <c:idx val="3"/>
          <c:order val="3"/>
          <c:tx>
            <c:strRef>
              <c:f>'Survival (Manuscript)'!$E$1</c:f>
              <c:strCache>
                <c:ptCount val="1"/>
                <c:pt idx="0">
                  <c:v>αCD137-PBNP it</c:v>
                </c:pt>
              </c:strCache>
            </c:strRef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'Survival (Manuscript)'!$A$2:$A$93</c:f>
              <c:numCache>
                <c:formatCode>General</c:formatCode>
                <c:ptCount val="9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13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16</c:v>
                </c:pt>
                <c:pt idx="25">
                  <c:v>16</c:v>
                </c:pt>
                <c:pt idx="26">
                  <c:v>17</c:v>
                </c:pt>
                <c:pt idx="27">
                  <c:v>17</c:v>
                </c:pt>
                <c:pt idx="28">
                  <c:v>18</c:v>
                </c:pt>
                <c:pt idx="29">
                  <c:v>18</c:v>
                </c:pt>
                <c:pt idx="30">
                  <c:v>19</c:v>
                </c:pt>
                <c:pt idx="31">
                  <c:v>19</c:v>
                </c:pt>
                <c:pt idx="32">
                  <c:v>20</c:v>
                </c:pt>
                <c:pt idx="33">
                  <c:v>20</c:v>
                </c:pt>
                <c:pt idx="34">
                  <c:v>21</c:v>
                </c:pt>
                <c:pt idx="35">
                  <c:v>21</c:v>
                </c:pt>
                <c:pt idx="36">
                  <c:v>22</c:v>
                </c:pt>
                <c:pt idx="37">
                  <c:v>22</c:v>
                </c:pt>
                <c:pt idx="38">
                  <c:v>23</c:v>
                </c:pt>
                <c:pt idx="39">
                  <c:v>23</c:v>
                </c:pt>
                <c:pt idx="40">
                  <c:v>24</c:v>
                </c:pt>
                <c:pt idx="41">
                  <c:v>24</c:v>
                </c:pt>
                <c:pt idx="42">
                  <c:v>25</c:v>
                </c:pt>
                <c:pt idx="43">
                  <c:v>25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27</c:v>
                </c:pt>
                <c:pt idx="48">
                  <c:v>28</c:v>
                </c:pt>
                <c:pt idx="49">
                  <c:v>28</c:v>
                </c:pt>
                <c:pt idx="50">
                  <c:v>29</c:v>
                </c:pt>
                <c:pt idx="51">
                  <c:v>30</c:v>
                </c:pt>
                <c:pt idx="52">
                  <c:v>31</c:v>
                </c:pt>
                <c:pt idx="53">
                  <c:v>31</c:v>
                </c:pt>
                <c:pt idx="54">
                  <c:v>32</c:v>
                </c:pt>
                <c:pt idx="55">
                  <c:v>32</c:v>
                </c:pt>
                <c:pt idx="56">
                  <c:v>33</c:v>
                </c:pt>
                <c:pt idx="57">
                  <c:v>33</c:v>
                </c:pt>
                <c:pt idx="58">
                  <c:v>34</c:v>
                </c:pt>
                <c:pt idx="59">
                  <c:v>35</c:v>
                </c:pt>
                <c:pt idx="60">
                  <c:v>35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39</c:v>
                </c:pt>
                <c:pt idx="65">
                  <c:v>40</c:v>
                </c:pt>
                <c:pt idx="66">
                  <c:v>41</c:v>
                </c:pt>
                <c:pt idx="67">
                  <c:v>42</c:v>
                </c:pt>
                <c:pt idx="68">
                  <c:v>43</c:v>
                </c:pt>
                <c:pt idx="69">
                  <c:v>43</c:v>
                </c:pt>
                <c:pt idx="70">
                  <c:v>44</c:v>
                </c:pt>
                <c:pt idx="71">
                  <c:v>44</c:v>
                </c:pt>
                <c:pt idx="72">
                  <c:v>45</c:v>
                </c:pt>
                <c:pt idx="73">
                  <c:v>46</c:v>
                </c:pt>
                <c:pt idx="74">
                  <c:v>47</c:v>
                </c:pt>
                <c:pt idx="75">
                  <c:v>48</c:v>
                </c:pt>
                <c:pt idx="76">
                  <c:v>49</c:v>
                </c:pt>
                <c:pt idx="77">
                  <c:v>50</c:v>
                </c:pt>
                <c:pt idx="78">
                  <c:v>51</c:v>
                </c:pt>
                <c:pt idx="79">
                  <c:v>52</c:v>
                </c:pt>
                <c:pt idx="80">
                  <c:v>53</c:v>
                </c:pt>
                <c:pt idx="81">
                  <c:v>54</c:v>
                </c:pt>
                <c:pt idx="82">
                  <c:v>55</c:v>
                </c:pt>
                <c:pt idx="83">
                  <c:v>56</c:v>
                </c:pt>
                <c:pt idx="84">
                  <c:v>57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61</c:v>
                </c:pt>
                <c:pt idx="89">
                  <c:v>62</c:v>
                </c:pt>
                <c:pt idx="90">
                  <c:v>63</c:v>
                </c:pt>
                <c:pt idx="91">
                  <c:v>64</c:v>
                </c:pt>
              </c:numCache>
            </c:numRef>
          </c:xVal>
          <c:yVal>
            <c:numRef>
              <c:f>'Survival (Manuscript)'!$E$2:$E$93</c:f>
              <c:numCache>
                <c:formatCode>General</c:formatCode>
                <c:ptCount val="9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60</c:v>
                </c:pt>
                <c:pt idx="34">
                  <c:v>60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91-4B8A-B6B4-5140F08FDF33}"/>
            </c:ext>
          </c:extLst>
        </c:ser>
        <c:ser>
          <c:idx val="4"/>
          <c:order val="4"/>
          <c:tx>
            <c:strRef>
              <c:f>'Survival (Manuscript)'!$F$1</c:f>
              <c:strCache>
                <c:ptCount val="1"/>
                <c:pt idx="0">
                  <c:v>PBNP PTT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'Survival (Manuscript)'!$A$2:$A$93</c:f>
              <c:numCache>
                <c:formatCode>General</c:formatCode>
                <c:ptCount val="9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13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16</c:v>
                </c:pt>
                <c:pt idx="25">
                  <c:v>16</c:v>
                </c:pt>
                <c:pt idx="26">
                  <c:v>17</c:v>
                </c:pt>
                <c:pt idx="27">
                  <c:v>17</c:v>
                </c:pt>
                <c:pt idx="28">
                  <c:v>18</c:v>
                </c:pt>
                <c:pt idx="29">
                  <c:v>18</c:v>
                </c:pt>
                <c:pt idx="30">
                  <c:v>19</c:v>
                </c:pt>
                <c:pt idx="31">
                  <c:v>19</c:v>
                </c:pt>
                <c:pt idx="32">
                  <c:v>20</c:v>
                </c:pt>
                <c:pt idx="33">
                  <c:v>20</c:v>
                </c:pt>
                <c:pt idx="34">
                  <c:v>21</c:v>
                </c:pt>
                <c:pt idx="35">
                  <c:v>21</c:v>
                </c:pt>
                <c:pt idx="36">
                  <c:v>22</c:v>
                </c:pt>
                <c:pt idx="37">
                  <c:v>22</c:v>
                </c:pt>
                <c:pt idx="38">
                  <c:v>23</c:v>
                </c:pt>
                <c:pt idx="39">
                  <c:v>23</c:v>
                </c:pt>
                <c:pt idx="40">
                  <c:v>24</c:v>
                </c:pt>
                <c:pt idx="41">
                  <c:v>24</c:v>
                </c:pt>
                <c:pt idx="42">
                  <c:v>25</c:v>
                </c:pt>
                <c:pt idx="43">
                  <c:v>25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27</c:v>
                </c:pt>
                <c:pt idx="48">
                  <c:v>28</c:v>
                </c:pt>
                <c:pt idx="49">
                  <c:v>28</c:v>
                </c:pt>
                <c:pt idx="50">
                  <c:v>29</c:v>
                </c:pt>
                <c:pt idx="51">
                  <c:v>30</c:v>
                </c:pt>
                <c:pt idx="52">
                  <c:v>31</c:v>
                </c:pt>
                <c:pt idx="53">
                  <c:v>31</c:v>
                </c:pt>
                <c:pt idx="54">
                  <c:v>32</c:v>
                </c:pt>
                <c:pt idx="55">
                  <c:v>32</c:v>
                </c:pt>
                <c:pt idx="56">
                  <c:v>33</c:v>
                </c:pt>
                <c:pt idx="57">
                  <c:v>33</c:v>
                </c:pt>
                <c:pt idx="58">
                  <c:v>34</c:v>
                </c:pt>
                <c:pt idx="59">
                  <c:v>35</c:v>
                </c:pt>
                <c:pt idx="60">
                  <c:v>35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39</c:v>
                </c:pt>
                <c:pt idx="65">
                  <c:v>40</c:v>
                </c:pt>
                <c:pt idx="66">
                  <c:v>41</c:v>
                </c:pt>
                <c:pt idx="67">
                  <c:v>42</c:v>
                </c:pt>
                <c:pt idx="68">
                  <c:v>43</c:v>
                </c:pt>
                <c:pt idx="69">
                  <c:v>43</c:v>
                </c:pt>
                <c:pt idx="70">
                  <c:v>44</c:v>
                </c:pt>
                <c:pt idx="71">
                  <c:v>44</c:v>
                </c:pt>
                <c:pt idx="72">
                  <c:v>45</c:v>
                </c:pt>
                <c:pt idx="73">
                  <c:v>46</c:v>
                </c:pt>
                <c:pt idx="74">
                  <c:v>47</c:v>
                </c:pt>
                <c:pt idx="75">
                  <c:v>48</c:v>
                </c:pt>
                <c:pt idx="76">
                  <c:v>49</c:v>
                </c:pt>
                <c:pt idx="77">
                  <c:v>50</c:v>
                </c:pt>
                <c:pt idx="78">
                  <c:v>51</c:v>
                </c:pt>
                <c:pt idx="79">
                  <c:v>52</c:v>
                </c:pt>
                <c:pt idx="80">
                  <c:v>53</c:v>
                </c:pt>
                <c:pt idx="81">
                  <c:v>54</c:v>
                </c:pt>
                <c:pt idx="82">
                  <c:v>55</c:v>
                </c:pt>
                <c:pt idx="83">
                  <c:v>56</c:v>
                </c:pt>
                <c:pt idx="84">
                  <c:v>57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61</c:v>
                </c:pt>
                <c:pt idx="89">
                  <c:v>62</c:v>
                </c:pt>
                <c:pt idx="90">
                  <c:v>63</c:v>
                </c:pt>
                <c:pt idx="91">
                  <c:v>64</c:v>
                </c:pt>
              </c:numCache>
            </c:numRef>
          </c:xVal>
          <c:yVal>
            <c:numRef>
              <c:f>'Survival (Manuscript)'!$F$2:$F$93</c:f>
              <c:numCache>
                <c:formatCode>General</c:formatCode>
                <c:ptCount val="9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90</c:v>
                </c:pt>
                <c:pt idx="26">
                  <c:v>90</c:v>
                </c:pt>
                <c:pt idx="27">
                  <c:v>80</c:v>
                </c:pt>
                <c:pt idx="28">
                  <c:v>80</c:v>
                </c:pt>
                <c:pt idx="29">
                  <c:v>70</c:v>
                </c:pt>
                <c:pt idx="30">
                  <c:v>70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40</c:v>
                </c:pt>
                <c:pt idx="42">
                  <c:v>40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691-4B8A-B6B4-5140F08FDF33}"/>
            </c:ext>
          </c:extLst>
        </c:ser>
        <c:ser>
          <c:idx val="5"/>
          <c:order val="5"/>
          <c:tx>
            <c:strRef>
              <c:f>'Survival (Manuscript)'!$G$1</c:f>
              <c:strCache>
                <c:ptCount val="1"/>
                <c:pt idx="0">
                  <c:v>αCD137-PBNP PTT + 2 Boosters</c:v>
                </c:pt>
              </c:strCache>
            </c:strRef>
          </c:tx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'Survival (Manuscript)'!$A$2:$A$93</c:f>
              <c:numCache>
                <c:formatCode>General</c:formatCode>
                <c:ptCount val="9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13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16</c:v>
                </c:pt>
                <c:pt idx="25">
                  <c:v>16</c:v>
                </c:pt>
                <c:pt idx="26">
                  <c:v>17</c:v>
                </c:pt>
                <c:pt idx="27">
                  <c:v>17</c:v>
                </c:pt>
                <c:pt idx="28">
                  <c:v>18</c:v>
                </c:pt>
                <c:pt idx="29">
                  <c:v>18</c:v>
                </c:pt>
                <c:pt idx="30">
                  <c:v>19</c:v>
                </c:pt>
                <c:pt idx="31">
                  <c:v>19</c:v>
                </c:pt>
                <c:pt idx="32">
                  <c:v>20</c:v>
                </c:pt>
                <c:pt idx="33">
                  <c:v>20</c:v>
                </c:pt>
                <c:pt idx="34">
                  <c:v>21</c:v>
                </c:pt>
                <c:pt idx="35">
                  <c:v>21</c:v>
                </c:pt>
                <c:pt idx="36">
                  <c:v>22</c:v>
                </c:pt>
                <c:pt idx="37">
                  <c:v>22</c:v>
                </c:pt>
                <c:pt idx="38">
                  <c:v>23</c:v>
                </c:pt>
                <c:pt idx="39">
                  <c:v>23</c:v>
                </c:pt>
                <c:pt idx="40">
                  <c:v>24</c:v>
                </c:pt>
                <c:pt idx="41">
                  <c:v>24</c:v>
                </c:pt>
                <c:pt idx="42">
                  <c:v>25</c:v>
                </c:pt>
                <c:pt idx="43">
                  <c:v>25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27</c:v>
                </c:pt>
                <c:pt idx="48">
                  <c:v>28</c:v>
                </c:pt>
                <c:pt idx="49">
                  <c:v>28</c:v>
                </c:pt>
                <c:pt idx="50">
                  <c:v>29</c:v>
                </c:pt>
                <c:pt idx="51">
                  <c:v>30</c:v>
                </c:pt>
                <c:pt idx="52">
                  <c:v>31</c:v>
                </c:pt>
                <c:pt idx="53">
                  <c:v>31</c:v>
                </c:pt>
                <c:pt idx="54">
                  <c:v>32</c:v>
                </c:pt>
                <c:pt idx="55">
                  <c:v>32</c:v>
                </c:pt>
                <c:pt idx="56">
                  <c:v>33</c:v>
                </c:pt>
                <c:pt idx="57">
                  <c:v>33</c:v>
                </c:pt>
                <c:pt idx="58">
                  <c:v>34</c:v>
                </c:pt>
                <c:pt idx="59">
                  <c:v>35</c:v>
                </c:pt>
                <c:pt idx="60">
                  <c:v>35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39</c:v>
                </c:pt>
                <c:pt idx="65">
                  <c:v>40</c:v>
                </c:pt>
                <c:pt idx="66">
                  <c:v>41</c:v>
                </c:pt>
                <c:pt idx="67">
                  <c:v>42</c:v>
                </c:pt>
                <c:pt idx="68">
                  <c:v>43</c:v>
                </c:pt>
                <c:pt idx="69">
                  <c:v>43</c:v>
                </c:pt>
                <c:pt idx="70">
                  <c:v>44</c:v>
                </c:pt>
                <c:pt idx="71">
                  <c:v>44</c:v>
                </c:pt>
                <c:pt idx="72">
                  <c:v>45</c:v>
                </c:pt>
                <c:pt idx="73">
                  <c:v>46</c:v>
                </c:pt>
                <c:pt idx="74">
                  <c:v>47</c:v>
                </c:pt>
                <c:pt idx="75">
                  <c:v>48</c:v>
                </c:pt>
                <c:pt idx="76">
                  <c:v>49</c:v>
                </c:pt>
                <c:pt idx="77">
                  <c:v>50</c:v>
                </c:pt>
                <c:pt idx="78">
                  <c:v>51</c:v>
                </c:pt>
                <c:pt idx="79">
                  <c:v>52</c:v>
                </c:pt>
                <c:pt idx="80">
                  <c:v>53</c:v>
                </c:pt>
                <c:pt idx="81">
                  <c:v>54</c:v>
                </c:pt>
                <c:pt idx="82">
                  <c:v>55</c:v>
                </c:pt>
                <c:pt idx="83">
                  <c:v>56</c:v>
                </c:pt>
                <c:pt idx="84">
                  <c:v>57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61</c:v>
                </c:pt>
                <c:pt idx="89">
                  <c:v>62</c:v>
                </c:pt>
                <c:pt idx="90">
                  <c:v>63</c:v>
                </c:pt>
                <c:pt idx="91">
                  <c:v>64</c:v>
                </c:pt>
              </c:numCache>
            </c:numRef>
          </c:xVal>
          <c:yVal>
            <c:numRef>
              <c:f>'Survival (Manuscript)'!$G$2:$G$93</c:f>
              <c:numCache>
                <c:formatCode>General</c:formatCode>
                <c:ptCount val="9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70</c:v>
                </c:pt>
                <c:pt idx="50">
                  <c:v>70</c:v>
                </c:pt>
                <c:pt idx="51">
                  <c:v>70</c:v>
                </c:pt>
                <c:pt idx="52">
                  <c:v>70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50</c:v>
                </c:pt>
                <c:pt idx="61">
                  <c:v>50</c:v>
                </c:pt>
                <c:pt idx="62">
                  <c:v>50</c:v>
                </c:pt>
                <c:pt idx="63">
                  <c:v>50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50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50</c:v>
                </c:pt>
                <c:pt idx="73">
                  <c:v>50</c:v>
                </c:pt>
                <c:pt idx="74">
                  <c:v>50</c:v>
                </c:pt>
                <c:pt idx="75">
                  <c:v>50</c:v>
                </c:pt>
                <c:pt idx="76">
                  <c:v>50</c:v>
                </c:pt>
                <c:pt idx="77">
                  <c:v>50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50</c:v>
                </c:pt>
                <c:pt idx="89">
                  <c:v>50</c:v>
                </c:pt>
                <c:pt idx="90">
                  <c:v>50</c:v>
                </c:pt>
                <c:pt idx="9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691-4B8A-B6B4-5140F08FD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789759"/>
        <c:axId val="295793087"/>
      </c:scatterChart>
      <c:valAx>
        <c:axId val="2957897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Days Post Treatment</a:t>
                </a:r>
              </a:p>
            </c:rich>
          </c:tx>
          <c:layout>
            <c:manualLayout>
              <c:xMode val="edge"/>
              <c:yMode val="edge"/>
              <c:x val="0.38762345574646673"/>
              <c:y val="0.8154530306121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793087"/>
        <c:crosses val="autoZero"/>
        <c:crossBetween val="midCat"/>
      </c:valAx>
      <c:valAx>
        <c:axId val="295793087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Survival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7897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3078887151369238E-3"/>
          <c:y val="0.86477484913478397"/>
          <c:w val="0.99538402008782445"/>
          <c:h val="0.135225150865216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04619569691115"/>
          <c:y val="8.6838515244882925E-2"/>
          <c:w val="0.81028277310791907"/>
          <c:h val="0.76574587423147444"/>
        </c:manualLayout>
      </c:layout>
      <c:scatterChart>
        <c:scatterStyle val="lineMarker"/>
        <c:varyColors val="0"/>
        <c:ser>
          <c:idx val="0"/>
          <c:order val="0"/>
          <c:tx>
            <c:strRef>
              <c:f>Rechallenge!$B$1</c:f>
              <c:strCache>
                <c:ptCount val="1"/>
                <c:pt idx="0">
                  <c:v>Naïve (n=3)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Rechallenge!$A$2:$A$70</c:f>
              <c:numCache>
                <c:formatCode>General</c:formatCode>
                <c:ptCount val="69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</c:numCache>
            </c:numRef>
          </c:xVal>
          <c:yVal>
            <c:numRef>
              <c:f>Rechallenge!$B$2:$B$70</c:f>
              <c:numCache>
                <c:formatCode>General</c:formatCode>
                <c:ptCount val="6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66</c:v>
                </c:pt>
                <c:pt idx="60">
                  <c:v>66</c:v>
                </c:pt>
                <c:pt idx="61">
                  <c:v>66</c:v>
                </c:pt>
                <c:pt idx="62">
                  <c:v>66</c:v>
                </c:pt>
                <c:pt idx="63">
                  <c:v>66</c:v>
                </c:pt>
                <c:pt idx="64">
                  <c:v>33</c:v>
                </c:pt>
                <c:pt idx="65">
                  <c:v>33</c:v>
                </c:pt>
                <c:pt idx="66">
                  <c:v>33</c:v>
                </c:pt>
                <c:pt idx="67">
                  <c:v>33</c:v>
                </c:pt>
                <c:pt idx="68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1D-4032-9EA8-69D2FA795D77}"/>
            </c:ext>
          </c:extLst>
        </c:ser>
        <c:ser>
          <c:idx val="5"/>
          <c:order val="1"/>
          <c:tx>
            <c:strRef>
              <c:f>Rechallenge!$G$1</c:f>
              <c:strCache>
                <c:ptCount val="1"/>
                <c:pt idx="0">
                  <c:v>αCD137-PBNP PTT + 2 Boosters (n=5)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Rechallenge!$A$2:$A$70</c:f>
              <c:numCache>
                <c:formatCode>General</c:formatCode>
                <c:ptCount val="69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</c:numCache>
            </c:numRef>
          </c:xVal>
          <c:yVal>
            <c:numRef>
              <c:f>Rechallenge!$G$2:$G$70</c:f>
              <c:numCache>
                <c:formatCode>General</c:formatCode>
                <c:ptCount val="6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61D-4032-9EA8-69D2FA795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754175"/>
        <c:axId val="1221871743"/>
      </c:scatterChart>
      <c:valAx>
        <c:axId val="12187541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Days Post-Rechallenge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21871743"/>
        <c:crosses val="autoZero"/>
        <c:crossBetween val="midCat"/>
      </c:valAx>
      <c:valAx>
        <c:axId val="1221871743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Survival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18754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097734892964968"/>
          <c:y val="0.54716355661021832"/>
          <c:w val="0.50416294052927091"/>
          <c:h val="0.215049761566365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69323966981044"/>
          <c:y val="5.0996754751970332E-2"/>
          <c:w val="0.82969451179100406"/>
          <c:h val="0.79763961375497805"/>
        </c:manualLayout>
      </c:layout>
      <c:scatterChart>
        <c:scatterStyle val="lineMarker"/>
        <c:varyColors val="0"/>
        <c:ser>
          <c:idx val="0"/>
          <c:order val="0"/>
          <c:tx>
            <c:strRef>
              <c:f>Rechallenge!$B$1</c:f>
              <c:strCache>
                <c:ptCount val="1"/>
                <c:pt idx="0">
                  <c:v>Naïve (n=3)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Rechallenge!$B$2:$B$98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66</c:v>
                </c:pt>
                <c:pt idx="60">
                  <c:v>66</c:v>
                </c:pt>
                <c:pt idx="61">
                  <c:v>66</c:v>
                </c:pt>
                <c:pt idx="62">
                  <c:v>66</c:v>
                </c:pt>
                <c:pt idx="63">
                  <c:v>66</c:v>
                </c:pt>
                <c:pt idx="64">
                  <c:v>33</c:v>
                </c:pt>
                <c:pt idx="65">
                  <c:v>33</c:v>
                </c:pt>
                <c:pt idx="66">
                  <c:v>33</c:v>
                </c:pt>
                <c:pt idx="67">
                  <c:v>33</c:v>
                </c:pt>
                <c:pt idx="68">
                  <c:v>33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9D-4ED3-8802-E73EAC432433}"/>
            </c:ext>
          </c:extLst>
        </c:ser>
        <c:ser>
          <c:idx val="1"/>
          <c:order val="1"/>
          <c:tx>
            <c:strRef>
              <c:f>Rechallenge!$C$1</c:f>
              <c:strCache>
                <c:ptCount val="1"/>
                <c:pt idx="0">
                  <c:v>αCD137 ip (n=1)</c:v>
                </c:pt>
              </c:strCache>
            </c:strRef>
          </c:tx>
          <c:spPr>
            <a:ln w="15875" cap="rnd">
              <a:solidFill>
                <a:srgbClr val="EC5A5A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Rechallenge!$C$2:$C$98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9D-4ED3-8802-E73EAC432433}"/>
            </c:ext>
          </c:extLst>
        </c:ser>
        <c:ser>
          <c:idx val="2"/>
          <c:order val="2"/>
          <c:tx>
            <c:strRef>
              <c:f>Rechallenge!$D$1</c:f>
              <c:strCache>
                <c:ptCount val="1"/>
                <c:pt idx="0">
                  <c:v>αCD137 it (n=2)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Rechallenge!$D$2:$D$98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9D-4ED3-8802-E73EAC432433}"/>
            </c:ext>
          </c:extLst>
        </c:ser>
        <c:ser>
          <c:idx val="3"/>
          <c:order val="3"/>
          <c:tx>
            <c:strRef>
              <c:f>Rechallenge!$E$1</c:f>
              <c:strCache>
                <c:ptCount val="1"/>
                <c:pt idx="0">
                  <c:v>αCD137-PBNP it (n=1)</c:v>
                </c:pt>
              </c:strCache>
            </c:strRef>
          </c:tx>
          <c:spPr>
            <a:ln w="15875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Rechallenge!$E$2:$E$98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39D-4ED3-8802-E73EAC432433}"/>
            </c:ext>
          </c:extLst>
        </c:ser>
        <c:ser>
          <c:idx val="4"/>
          <c:order val="4"/>
          <c:tx>
            <c:strRef>
              <c:f>Rechallenge!$F$1</c:f>
              <c:strCache>
                <c:ptCount val="1"/>
                <c:pt idx="0">
                  <c:v>PBNP PTT (n=1)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Rechallenge!$F$2:$F$98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39D-4ED3-8802-E73EAC432433}"/>
            </c:ext>
          </c:extLst>
        </c:ser>
        <c:ser>
          <c:idx val="5"/>
          <c:order val="5"/>
          <c:tx>
            <c:strRef>
              <c:f>Rechallenge!$G$1</c:f>
              <c:strCache>
                <c:ptCount val="1"/>
                <c:pt idx="0">
                  <c:v>αCD137-PBNP PTT + 2 Boosters (n=5)</c:v>
                </c:pt>
              </c:strCache>
            </c:strRef>
          </c:tx>
          <c:spPr>
            <a:ln w="15875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Rechallenge!$G$2:$G$98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39D-4ED3-8802-E73EAC432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4137199"/>
        <c:axId val="1302956047"/>
      </c:scatterChart>
      <c:valAx>
        <c:axId val="13041371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Days Post-Rechallenge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2956047"/>
        <c:crosses val="autoZero"/>
        <c:crossBetween val="midCat"/>
      </c:valAx>
      <c:valAx>
        <c:axId val="1302956047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Survival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4137199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3253479806393134"/>
          <c:y val="9.3953036470903029E-2"/>
          <c:w val="0.46746520193606861"/>
          <c:h val="0.580520968366252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69323966981044"/>
          <c:y val="5.0996754751970332E-2"/>
          <c:w val="0.82969451179100406"/>
          <c:h val="0.79763961375497805"/>
        </c:manualLayout>
      </c:layout>
      <c:scatterChart>
        <c:scatterStyle val="lineMarker"/>
        <c:varyColors val="0"/>
        <c:ser>
          <c:idx val="0"/>
          <c:order val="0"/>
          <c:tx>
            <c:strRef>
              <c:f>Rechallenge!$B$1</c:f>
              <c:strCache>
                <c:ptCount val="1"/>
                <c:pt idx="0">
                  <c:v>Naïve (n=3)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Rechallenge!$B$2:$B$98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66</c:v>
                </c:pt>
                <c:pt idx="60">
                  <c:v>66</c:v>
                </c:pt>
                <c:pt idx="61">
                  <c:v>66</c:v>
                </c:pt>
                <c:pt idx="62">
                  <c:v>66</c:v>
                </c:pt>
                <c:pt idx="63">
                  <c:v>66</c:v>
                </c:pt>
                <c:pt idx="64">
                  <c:v>33</c:v>
                </c:pt>
                <c:pt idx="65">
                  <c:v>33</c:v>
                </c:pt>
                <c:pt idx="66">
                  <c:v>33</c:v>
                </c:pt>
                <c:pt idx="67">
                  <c:v>33</c:v>
                </c:pt>
                <c:pt idx="68">
                  <c:v>33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6C-4194-B148-653FAD90F47A}"/>
            </c:ext>
          </c:extLst>
        </c:ser>
        <c:ser>
          <c:idx val="1"/>
          <c:order val="1"/>
          <c:tx>
            <c:strRef>
              <c:f>Rechallenge!$C$1</c:f>
              <c:strCache>
                <c:ptCount val="1"/>
                <c:pt idx="0">
                  <c:v>αCD137 ip (n=1)</c:v>
                </c:pt>
              </c:strCache>
            </c:strRef>
          </c:tx>
          <c:spPr>
            <a:ln w="25400" cap="rnd">
              <a:solidFill>
                <a:srgbClr val="EC5A5A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Rechallenge!$C$2:$C$98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6C-4194-B148-653FAD90F47A}"/>
            </c:ext>
          </c:extLst>
        </c:ser>
        <c:ser>
          <c:idx val="2"/>
          <c:order val="2"/>
          <c:tx>
            <c:strRef>
              <c:f>Rechallenge!$D$1</c:f>
              <c:strCache>
                <c:ptCount val="1"/>
                <c:pt idx="0">
                  <c:v>αCD137 it (n=2)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Rechallenge!$D$2:$D$98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6C-4194-B148-653FAD90F47A}"/>
            </c:ext>
          </c:extLst>
        </c:ser>
        <c:ser>
          <c:idx val="3"/>
          <c:order val="3"/>
          <c:tx>
            <c:strRef>
              <c:f>Rechallenge!$E$1</c:f>
              <c:strCache>
                <c:ptCount val="1"/>
                <c:pt idx="0">
                  <c:v>αCD137-PBNP it (n=1)</c:v>
                </c:pt>
              </c:strCache>
            </c:strRef>
          </c:tx>
          <c:spPr>
            <a:ln w="2540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Rechallenge!$E$2:$E$98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6C-4194-B148-653FAD90F47A}"/>
            </c:ext>
          </c:extLst>
        </c:ser>
        <c:ser>
          <c:idx val="4"/>
          <c:order val="4"/>
          <c:tx>
            <c:strRef>
              <c:f>Rechallenge!$F$1</c:f>
              <c:strCache>
                <c:ptCount val="1"/>
                <c:pt idx="0">
                  <c:v>PBNP PTT (n=1) </c:v>
                </c:pt>
              </c:strCache>
            </c:strRef>
          </c:tx>
          <c:spPr>
            <a:ln w="254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Rechallenge!$F$2:$F$98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86C-4194-B148-653FAD90F47A}"/>
            </c:ext>
          </c:extLst>
        </c:ser>
        <c:ser>
          <c:idx val="5"/>
          <c:order val="5"/>
          <c:tx>
            <c:strRef>
              <c:f>Rechallenge!$G$1</c:f>
              <c:strCache>
                <c:ptCount val="1"/>
                <c:pt idx="0">
                  <c:v>αCD137-PBNP PTT + 2 Boosters (n=5)</c:v>
                </c:pt>
              </c:strCache>
            </c:strRef>
          </c:tx>
          <c:spPr>
            <a:ln w="25400" cap="rnd">
              <a:solidFill>
                <a:srgbClr val="A9D08E"/>
              </a:solidFill>
              <a:round/>
            </a:ln>
            <a:effectLst/>
          </c:spPr>
          <c:marker>
            <c:symbol val="none"/>
          </c:marker>
          <c:xVal>
            <c:numRef>
              <c:f>Rechallenge!$A$2:$A$98</c:f>
              <c:numCache>
                <c:formatCode>General</c:formatCode>
                <c:ptCount val="9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24</c:v>
                </c:pt>
                <c:pt idx="45">
                  <c:v>24</c:v>
                </c:pt>
                <c:pt idx="46">
                  <c:v>25</c:v>
                </c:pt>
                <c:pt idx="47">
                  <c:v>25</c:v>
                </c:pt>
                <c:pt idx="48">
                  <c:v>26</c:v>
                </c:pt>
                <c:pt idx="49">
                  <c:v>26</c:v>
                </c:pt>
                <c:pt idx="50">
                  <c:v>27</c:v>
                </c:pt>
                <c:pt idx="51">
                  <c:v>27</c:v>
                </c:pt>
                <c:pt idx="52">
                  <c:v>28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32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36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  <c:pt idx="83">
                  <c:v>51</c:v>
                </c:pt>
                <c:pt idx="84">
                  <c:v>52</c:v>
                </c:pt>
                <c:pt idx="85">
                  <c:v>53</c:v>
                </c:pt>
                <c:pt idx="86">
                  <c:v>54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59</c:v>
                </c:pt>
                <c:pt idx="92">
                  <c:v>60</c:v>
                </c:pt>
                <c:pt idx="93">
                  <c:v>61</c:v>
                </c:pt>
                <c:pt idx="94">
                  <c:v>62</c:v>
                </c:pt>
                <c:pt idx="95">
                  <c:v>63</c:v>
                </c:pt>
                <c:pt idx="96">
                  <c:v>64</c:v>
                </c:pt>
              </c:numCache>
            </c:numRef>
          </c:xVal>
          <c:yVal>
            <c:numRef>
              <c:f>Rechallenge!$G$2:$G$98</c:f>
              <c:numCache>
                <c:formatCode>General</c:formatCode>
                <c:ptCount val="9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86C-4194-B148-653FAD90F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4137199"/>
        <c:axId val="1302956047"/>
      </c:scatterChart>
      <c:valAx>
        <c:axId val="13041371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Days Post-Rechallenge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2956047"/>
        <c:crosses val="autoZero"/>
        <c:crossBetween val="midCat"/>
      </c:valAx>
      <c:valAx>
        <c:axId val="1302956047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Survival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4137199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3253479806393134"/>
          <c:y val="9.3953036470903029E-2"/>
          <c:w val="0.46746520193606861"/>
          <c:h val="0.580520968366252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α</a:t>
            </a:r>
            <a:r>
              <a:rPr lang="en-US"/>
              <a:t>CD137-PBNP PTT + 2 Boosters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7171296296296296"/>
          <c:w val="0.81791885389326335"/>
          <c:h val="0.627345800524934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PTT!$B$17</c:f>
              <c:strCache>
                <c:ptCount val="1"/>
                <c:pt idx="0">
                  <c:v>M0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PTT!$B$18:$B$28</c:f>
              <c:numCache>
                <c:formatCode>General</c:formatCode>
                <c:ptCount val="11"/>
                <c:pt idx="0">
                  <c:v>29.4</c:v>
                </c:pt>
                <c:pt idx="1">
                  <c:v>69.7</c:v>
                </c:pt>
                <c:pt idx="2">
                  <c:v>77.900000000000006</c:v>
                </c:pt>
                <c:pt idx="3">
                  <c:v>84.5</c:v>
                </c:pt>
                <c:pt idx="4">
                  <c:v>85.3</c:v>
                </c:pt>
                <c:pt idx="5">
                  <c:v>86.3</c:v>
                </c:pt>
                <c:pt idx="6">
                  <c:v>87</c:v>
                </c:pt>
                <c:pt idx="7">
                  <c:v>81.900000000000006</c:v>
                </c:pt>
                <c:pt idx="8">
                  <c:v>84.8</c:v>
                </c:pt>
                <c:pt idx="9">
                  <c:v>83.7</c:v>
                </c:pt>
                <c:pt idx="10">
                  <c:v>84.9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76-4DC3-A050-52F36C7FB03D}"/>
            </c:ext>
          </c:extLst>
        </c:ser>
        <c:ser>
          <c:idx val="1"/>
          <c:order val="1"/>
          <c:tx>
            <c:strRef>
              <c:f>PTT!$C$17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PTT!$C$18:$C$28</c:f>
              <c:numCache>
                <c:formatCode>General</c:formatCode>
                <c:ptCount val="11"/>
                <c:pt idx="0">
                  <c:v>33.700000000000003</c:v>
                </c:pt>
                <c:pt idx="1">
                  <c:v>74.2</c:v>
                </c:pt>
                <c:pt idx="2">
                  <c:v>79.8</c:v>
                </c:pt>
                <c:pt idx="3">
                  <c:v>81.400000000000006</c:v>
                </c:pt>
                <c:pt idx="4">
                  <c:v>80.3</c:v>
                </c:pt>
                <c:pt idx="5">
                  <c:v>83.3</c:v>
                </c:pt>
                <c:pt idx="6">
                  <c:v>83</c:v>
                </c:pt>
                <c:pt idx="7">
                  <c:v>83.9</c:v>
                </c:pt>
                <c:pt idx="8">
                  <c:v>83.3</c:v>
                </c:pt>
                <c:pt idx="9">
                  <c:v>84.3</c:v>
                </c:pt>
                <c:pt idx="10">
                  <c:v>83.7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76-4DC3-A050-52F36C7FB03D}"/>
            </c:ext>
          </c:extLst>
        </c:ser>
        <c:ser>
          <c:idx val="2"/>
          <c:order val="2"/>
          <c:tx>
            <c:strRef>
              <c:f>PTT!$D$17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PTT!$D$18:$D$28</c:f>
              <c:numCache>
                <c:formatCode>General</c:formatCode>
                <c:ptCount val="11"/>
                <c:pt idx="0">
                  <c:v>33</c:v>
                </c:pt>
                <c:pt idx="1">
                  <c:v>70.099999999999994</c:v>
                </c:pt>
                <c:pt idx="2">
                  <c:v>76.8</c:v>
                </c:pt>
                <c:pt idx="3">
                  <c:v>76.5</c:v>
                </c:pt>
                <c:pt idx="4">
                  <c:v>80.3</c:v>
                </c:pt>
                <c:pt idx="5">
                  <c:v>80.400000000000006</c:v>
                </c:pt>
                <c:pt idx="6">
                  <c:v>83.5</c:v>
                </c:pt>
                <c:pt idx="7">
                  <c:v>85.3</c:v>
                </c:pt>
                <c:pt idx="8">
                  <c:v>85.1</c:v>
                </c:pt>
                <c:pt idx="9">
                  <c:v>87</c:v>
                </c:pt>
                <c:pt idx="10">
                  <c:v>87.8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76-4DC3-A050-52F36C7FB03D}"/>
            </c:ext>
          </c:extLst>
        </c:ser>
        <c:ser>
          <c:idx val="3"/>
          <c:order val="3"/>
          <c:tx>
            <c:strRef>
              <c:f>PTT!$E$17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PTT!$E$18:$E$28</c:f>
              <c:numCache>
                <c:formatCode>General</c:formatCode>
                <c:ptCount val="11"/>
                <c:pt idx="0">
                  <c:v>30.8</c:v>
                </c:pt>
                <c:pt idx="1">
                  <c:v>95.4</c:v>
                </c:pt>
                <c:pt idx="2">
                  <c:v>91.4</c:v>
                </c:pt>
                <c:pt idx="3">
                  <c:v>86.9</c:v>
                </c:pt>
                <c:pt idx="4">
                  <c:v>88.1</c:v>
                </c:pt>
                <c:pt idx="5">
                  <c:v>87.7</c:v>
                </c:pt>
                <c:pt idx="6">
                  <c:v>89</c:v>
                </c:pt>
                <c:pt idx="7">
                  <c:v>88.2</c:v>
                </c:pt>
                <c:pt idx="8">
                  <c:v>88.9</c:v>
                </c:pt>
                <c:pt idx="9">
                  <c:v>89.4</c:v>
                </c:pt>
                <c:pt idx="10">
                  <c:v>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576-4DC3-A050-52F36C7FB03D}"/>
            </c:ext>
          </c:extLst>
        </c:ser>
        <c:ser>
          <c:idx val="4"/>
          <c:order val="4"/>
          <c:tx>
            <c:strRef>
              <c:f>PTT!$F$17</c:f>
              <c:strCache>
                <c:ptCount val="1"/>
                <c:pt idx="0">
                  <c:v>M4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PTT!$F$18:$F$28</c:f>
              <c:numCache>
                <c:formatCode>General</c:formatCode>
                <c:ptCount val="11"/>
                <c:pt idx="0">
                  <c:v>30.9</c:v>
                </c:pt>
                <c:pt idx="1">
                  <c:v>69.900000000000006</c:v>
                </c:pt>
                <c:pt idx="2">
                  <c:v>76.8</c:v>
                </c:pt>
                <c:pt idx="3">
                  <c:v>79.5</c:v>
                </c:pt>
                <c:pt idx="4">
                  <c:v>83.1</c:v>
                </c:pt>
                <c:pt idx="5">
                  <c:v>81.2</c:v>
                </c:pt>
                <c:pt idx="6">
                  <c:v>84</c:v>
                </c:pt>
                <c:pt idx="7">
                  <c:v>85.1</c:v>
                </c:pt>
                <c:pt idx="8">
                  <c:v>85.4</c:v>
                </c:pt>
                <c:pt idx="9">
                  <c:v>86.1</c:v>
                </c:pt>
                <c:pt idx="10">
                  <c:v>84.2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576-4DC3-A050-52F36C7FB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6657743"/>
        <c:axId val="1774401023"/>
      </c:scatterChart>
      <c:valAx>
        <c:axId val="17766577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4401023"/>
        <c:crosses val="autoZero"/>
        <c:crossBetween val="midCat"/>
      </c:valAx>
      <c:valAx>
        <c:axId val="17744010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6577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PBNP PTT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PTT!$B$17</c:f>
              <c:strCache>
                <c:ptCount val="1"/>
                <c:pt idx="0">
                  <c:v>M0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PTT!$J$18:$J$28</c:f>
              <c:numCache>
                <c:formatCode>General</c:formatCode>
                <c:ptCount val="11"/>
                <c:pt idx="0">
                  <c:v>33.1</c:v>
                </c:pt>
                <c:pt idx="1">
                  <c:v>71.099999999999994</c:v>
                </c:pt>
                <c:pt idx="2">
                  <c:v>78.3</c:v>
                </c:pt>
                <c:pt idx="3">
                  <c:v>82.2</c:v>
                </c:pt>
                <c:pt idx="4">
                  <c:v>84.2</c:v>
                </c:pt>
                <c:pt idx="5">
                  <c:v>85.3</c:v>
                </c:pt>
                <c:pt idx="6">
                  <c:v>85.2</c:v>
                </c:pt>
                <c:pt idx="7">
                  <c:v>84.1</c:v>
                </c:pt>
                <c:pt idx="8">
                  <c:v>86</c:v>
                </c:pt>
                <c:pt idx="9">
                  <c:v>85</c:v>
                </c:pt>
                <c:pt idx="10">
                  <c:v>84.7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3C-43E6-B59A-07630D82C798}"/>
            </c:ext>
          </c:extLst>
        </c:ser>
        <c:ser>
          <c:idx val="1"/>
          <c:order val="1"/>
          <c:tx>
            <c:strRef>
              <c:f>PTT!$C$17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PTT!$K$18:$K$28</c:f>
              <c:numCache>
                <c:formatCode>General</c:formatCode>
                <c:ptCount val="11"/>
                <c:pt idx="0">
                  <c:v>32.700000000000003</c:v>
                </c:pt>
                <c:pt idx="1">
                  <c:v>91.7</c:v>
                </c:pt>
                <c:pt idx="2">
                  <c:v>94</c:v>
                </c:pt>
                <c:pt idx="3">
                  <c:v>72</c:v>
                </c:pt>
                <c:pt idx="4">
                  <c:v>83.6</c:v>
                </c:pt>
                <c:pt idx="5">
                  <c:v>82.9</c:v>
                </c:pt>
                <c:pt idx="6">
                  <c:v>83.4</c:v>
                </c:pt>
                <c:pt idx="7">
                  <c:v>84.8</c:v>
                </c:pt>
                <c:pt idx="8">
                  <c:v>84</c:v>
                </c:pt>
                <c:pt idx="9">
                  <c:v>83</c:v>
                </c:pt>
                <c:pt idx="10">
                  <c:v>82.6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3C-43E6-B59A-07630D82C798}"/>
            </c:ext>
          </c:extLst>
        </c:ser>
        <c:ser>
          <c:idx val="2"/>
          <c:order val="2"/>
          <c:tx>
            <c:strRef>
              <c:f>PTT!$D$17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PTT!$L$18:$L$28</c:f>
              <c:numCache>
                <c:formatCode>General</c:formatCode>
                <c:ptCount val="11"/>
                <c:pt idx="0">
                  <c:v>32.5</c:v>
                </c:pt>
                <c:pt idx="1">
                  <c:v>69.099999999999994</c:v>
                </c:pt>
                <c:pt idx="2">
                  <c:v>76.400000000000006</c:v>
                </c:pt>
                <c:pt idx="3">
                  <c:v>79.599999999999994</c:v>
                </c:pt>
                <c:pt idx="4">
                  <c:v>85.8</c:v>
                </c:pt>
                <c:pt idx="5">
                  <c:v>89.2</c:v>
                </c:pt>
                <c:pt idx="6">
                  <c:v>84.2</c:v>
                </c:pt>
                <c:pt idx="7">
                  <c:v>83</c:v>
                </c:pt>
                <c:pt idx="8">
                  <c:v>76.5</c:v>
                </c:pt>
                <c:pt idx="9">
                  <c:v>79.5</c:v>
                </c:pt>
                <c:pt idx="10">
                  <c:v>78.400000000000006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13C-43E6-B59A-07630D82C798}"/>
            </c:ext>
          </c:extLst>
        </c:ser>
        <c:ser>
          <c:idx val="3"/>
          <c:order val="3"/>
          <c:tx>
            <c:strRef>
              <c:f>PTT!$E$17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PTT!$M$18:$M$28</c:f>
              <c:numCache>
                <c:formatCode>General</c:formatCode>
                <c:ptCount val="11"/>
                <c:pt idx="0">
                  <c:v>31.8</c:v>
                </c:pt>
                <c:pt idx="1">
                  <c:v>56.1</c:v>
                </c:pt>
                <c:pt idx="2">
                  <c:v>64.3</c:v>
                </c:pt>
                <c:pt idx="3">
                  <c:v>68.2</c:v>
                </c:pt>
                <c:pt idx="4">
                  <c:v>77</c:v>
                </c:pt>
                <c:pt idx="5">
                  <c:v>81.900000000000006</c:v>
                </c:pt>
                <c:pt idx="6">
                  <c:v>84.3</c:v>
                </c:pt>
                <c:pt idx="7">
                  <c:v>84.1</c:v>
                </c:pt>
                <c:pt idx="8">
                  <c:v>85.1</c:v>
                </c:pt>
                <c:pt idx="9">
                  <c:v>86.8</c:v>
                </c:pt>
                <c:pt idx="10">
                  <c:v>87.5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13C-43E6-B59A-07630D82C798}"/>
            </c:ext>
          </c:extLst>
        </c:ser>
        <c:ser>
          <c:idx val="4"/>
          <c:order val="4"/>
          <c:tx>
            <c:strRef>
              <c:f>PTT!$F$17</c:f>
              <c:strCache>
                <c:ptCount val="1"/>
                <c:pt idx="0">
                  <c:v>M4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PTT!$N$18:$N$28</c:f>
              <c:numCache>
                <c:formatCode>General</c:formatCode>
                <c:ptCount val="11"/>
                <c:pt idx="0">
                  <c:v>30.7</c:v>
                </c:pt>
                <c:pt idx="1">
                  <c:v>81.3</c:v>
                </c:pt>
                <c:pt idx="2">
                  <c:v>80.8</c:v>
                </c:pt>
                <c:pt idx="3">
                  <c:v>86.7</c:v>
                </c:pt>
                <c:pt idx="4">
                  <c:v>86.7</c:v>
                </c:pt>
                <c:pt idx="5">
                  <c:v>89.7</c:v>
                </c:pt>
                <c:pt idx="6">
                  <c:v>86.6</c:v>
                </c:pt>
                <c:pt idx="7">
                  <c:v>80.099999999999994</c:v>
                </c:pt>
                <c:pt idx="8">
                  <c:v>84.3</c:v>
                </c:pt>
                <c:pt idx="9">
                  <c:v>81</c:v>
                </c:pt>
                <c:pt idx="10">
                  <c:v>86.3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13C-43E6-B59A-07630D82C798}"/>
            </c:ext>
          </c:extLst>
        </c:ser>
        <c:ser>
          <c:idx val="5"/>
          <c:order val="5"/>
          <c:tx>
            <c:strRef>
              <c:f>PTT!$O$17</c:f>
              <c:strCache>
                <c:ptCount val="1"/>
                <c:pt idx="0">
                  <c:v>M5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PTT!$O$18:$O$28</c:f>
              <c:numCache>
                <c:formatCode>General</c:formatCode>
                <c:ptCount val="11"/>
                <c:pt idx="0">
                  <c:v>30.9</c:v>
                </c:pt>
                <c:pt idx="1">
                  <c:v>70</c:v>
                </c:pt>
                <c:pt idx="2">
                  <c:v>75.2</c:v>
                </c:pt>
                <c:pt idx="3">
                  <c:v>85.6</c:v>
                </c:pt>
                <c:pt idx="4">
                  <c:v>86.7</c:v>
                </c:pt>
                <c:pt idx="5">
                  <c:v>83.8</c:v>
                </c:pt>
                <c:pt idx="6">
                  <c:v>83.3</c:v>
                </c:pt>
                <c:pt idx="7">
                  <c:v>84.1</c:v>
                </c:pt>
                <c:pt idx="8">
                  <c:v>86.5</c:v>
                </c:pt>
                <c:pt idx="9">
                  <c:v>83.7</c:v>
                </c:pt>
                <c:pt idx="10">
                  <c:v>84.5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13C-43E6-B59A-07630D82C798}"/>
            </c:ext>
          </c:extLst>
        </c:ser>
        <c:ser>
          <c:idx val="6"/>
          <c:order val="6"/>
          <c:tx>
            <c:strRef>
              <c:f>PTT!$P$17</c:f>
              <c:strCache>
                <c:ptCount val="1"/>
                <c:pt idx="0">
                  <c:v>M6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PTT!$P$18:$P$28</c:f>
              <c:numCache>
                <c:formatCode>General</c:formatCode>
                <c:ptCount val="11"/>
                <c:pt idx="0">
                  <c:v>32.299999999999997</c:v>
                </c:pt>
                <c:pt idx="1">
                  <c:v>65.2</c:v>
                </c:pt>
                <c:pt idx="2">
                  <c:v>76.099999999999994</c:v>
                </c:pt>
                <c:pt idx="3">
                  <c:v>83.7</c:v>
                </c:pt>
                <c:pt idx="4">
                  <c:v>84.9</c:v>
                </c:pt>
                <c:pt idx="5">
                  <c:v>87.2</c:v>
                </c:pt>
                <c:pt idx="6">
                  <c:v>87.8</c:v>
                </c:pt>
                <c:pt idx="7">
                  <c:v>86</c:v>
                </c:pt>
                <c:pt idx="8">
                  <c:v>85.6</c:v>
                </c:pt>
                <c:pt idx="9">
                  <c:v>87.3</c:v>
                </c:pt>
                <c:pt idx="10">
                  <c:v>85.3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13C-43E6-B59A-07630D82C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6657743"/>
        <c:axId val="1774401023"/>
      </c:scatterChart>
      <c:valAx>
        <c:axId val="17766577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4401023"/>
        <c:crosses val="autoZero"/>
        <c:crossBetween val="midCat"/>
      </c:valAx>
      <c:valAx>
        <c:axId val="17744010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6577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15048118985127"/>
          <c:y val="5.0925925925925923E-2"/>
          <c:w val="0.79794663167104107"/>
          <c:h val="0.74350320793234181"/>
        </c:manualLayout>
      </c:layout>
      <c:scatterChart>
        <c:scatterStyle val="smoothMarker"/>
        <c:varyColors val="0"/>
        <c:ser>
          <c:idx val="3"/>
          <c:order val="0"/>
          <c:tx>
            <c:strRef>
              <c:f>PTT!$B$1</c:f>
              <c:strCache>
                <c:ptCount val="1"/>
                <c:pt idx="0">
                  <c:v>αCD137-PBNP PTT + 2 Boosters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PTT!$H$18:$H$28</c:f>
                <c:numCache>
                  <c:formatCode>General</c:formatCode>
                  <c:ptCount val="11"/>
                  <c:pt idx="0">
                    <c:v>1.7558473737771187</c:v>
                  </c:pt>
                  <c:pt idx="1">
                    <c:v>11.081651501468659</c:v>
                  </c:pt>
                  <c:pt idx="2">
                    <c:v>6.193383566355311</c:v>
                  </c:pt>
                  <c:pt idx="3">
                    <c:v>4.0875420487133844</c:v>
                  </c:pt>
                  <c:pt idx="4">
                    <c:v>3.3544000953970885</c:v>
                  </c:pt>
                  <c:pt idx="5">
                    <c:v>3.1633842637276914</c:v>
                  </c:pt>
                  <c:pt idx="6">
                    <c:v>2.5884358211089569</c:v>
                  </c:pt>
                  <c:pt idx="7">
                    <c:v>2.2960836221705847</c:v>
                  </c:pt>
                  <c:pt idx="8">
                    <c:v>2.0651876428063418</c:v>
                  </c:pt>
                  <c:pt idx="9">
                    <c:v>2.2748626332154669</c:v>
                  </c:pt>
                  <c:pt idx="10">
                    <c:v>1.7908098726553834</c:v>
                  </c:pt>
                </c:numCache>
              </c:numRef>
            </c:plus>
            <c:minus>
              <c:numRef>
                <c:f>PTT!$H$18:$H$28</c:f>
                <c:numCache>
                  <c:formatCode>General</c:formatCode>
                  <c:ptCount val="11"/>
                  <c:pt idx="0">
                    <c:v>1.7558473737771187</c:v>
                  </c:pt>
                  <c:pt idx="1">
                    <c:v>11.081651501468659</c:v>
                  </c:pt>
                  <c:pt idx="2">
                    <c:v>6.193383566355311</c:v>
                  </c:pt>
                  <c:pt idx="3">
                    <c:v>4.0875420487133844</c:v>
                  </c:pt>
                  <c:pt idx="4">
                    <c:v>3.3544000953970885</c:v>
                  </c:pt>
                  <c:pt idx="5">
                    <c:v>3.1633842637276914</c:v>
                  </c:pt>
                  <c:pt idx="6">
                    <c:v>2.5884358211089569</c:v>
                  </c:pt>
                  <c:pt idx="7">
                    <c:v>2.2960836221705847</c:v>
                  </c:pt>
                  <c:pt idx="8">
                    <c:v>2.0651876428063418</c:v>
                  </c:pt>
                  <c:pt idx="9">
                    <c:v>2.2748626332154669</c:v>
                  </c:pt>
                  <c:pt idx="10">
                    <c:v>1.7908098726553834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PTT!$G$18:$G$28</c:f>
              <c:numCache>
                <c:formatCode>General</c:formatCode>
                <c:ptCount val="11"/>
                <c:pt idx="0">
                  <c:v>31.559999999999995</c:v>
                </c:pt>
                <c:pt idx="1">
                  <c:v>75.859999999999985</c:v>
                </c:pt>
                <c:pt idx="2">
                  <c:v>80.539999999999992</c:v>
                </c:pt>
                <c:pt idx="3">
                  <c:v>81.760000000000005</c:v>
                </c:pt>
                <c:pt idx="4">
                  <c:v>83.42</c:v>
                </c:pt>
                <c:pt idx="5">
                  <c:v>83.78</c:v>
                </c:pt>
                <c:pt idx="6">
                  <c:v>85.3</c:v>
                </c:pt>
                <c:pt idx="7">
                  <c:v>84.88</c:v>
                </c:pt>
                <c:pt idx="8">
                  <c:v>85.5</c:v>
                </c:pt>
                <c:pt idx="9">
                  <c:v>86.1</c:v>
                </c:pt>
                <c:pt idx="10">
                  <c:v>85.52000000000001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64F-475D-B73C-852EE2BC1235}"/>
            </c:ext>
          </c:extLst>
        </c:ser>
        <c:ser>
          <c:idx val="4"/>
          <c:order val="1"/>
          <c:tx>
            <c:strRef>
              <c:f>PTT!$O$1</c:f>
              <c:strCache>
                <c:ptCount val="1"/>
                <c:pt idx="0">
                  <c:v>PBNP PTT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PTT!$R$18:$R$28</c:f>
                <c:numCache>
                  <c:formatCode>General</c:formatCode>
                  <c:ptCount val="11"/>
                  <c:pt idx="0">
                    <c:v>0.9110433579144307</c:v>
                  </c:pt>
                  <c:pt idx="1">
                    <c:v>11.451450313637725</c:v>
                  </c:pt>
                  <c:pt idx="2">
                    <c:v>8.8082753298085006</c:v>
                  </c:pt>
                  <c:pt idx="3">
                    <c:v>7.0428281656894454</c:v>
                  </c:pt>
                  <c:pt idx="4">
                    <c:v>3.3594217189442426</c:v>
                  </c:pt>
                  <c:pt idx="5">
                    <c:v>3.0699775088364905</c:v>
                  </c:pt>
                  <c:pt idx="6">
                    <c:v>1.6839579227861599</c:v>
                  </c:pt>
                  <c:pt idx="7">
                    <c:v>1.8446834803990484</c:v>
                  </c:pt>
                  <c:pt idx="8">
                    <c:v>3.4244220923634199</c:v>
                  </c:pt>
                  <c:pt idx="9">
                    <c:v>2.8768368873105183</c:v>
                  </c:pt>
                  <c:pt idx="10">
                    <c:v>2.9734539800421596</c:v>
                  </c:pt>
                </c:numCache>
              </c:numRef>
            </c:plus>
            <c:minus>
              <c:numRef>
                <c:f>PTT!$R$18:$R$28</c:f>
                <c:numCache>
                  <c:formatCode>General</c:formatCode>
                  <c:ptCount val="11"/>
                  <c:pt idx="0">
                    <c:v>0.9110433579144307</c:v>
                  </c:pt>
                  <c:pt idx="1">
                    <c:v>11.451450313637725</c:v>
                  </c:pt>
                  <c:pt idx="2">
                    <c:v>8.8082753298085006</c:v>
                  </c:pt>
                  <c:pt idx="3">
                    <c:v>7.0428281656894454</c:v>
                  </c:pt>
                  <c:pt idx="4">
                    <c:v>3.3594217189442426</c:v>
                  </c:pt>
                  <c:pt idx="5">
                    <c:v>3.0699775088364905</c:v>
                  </c:pt>
                  <c:pt idx="6">
                    <c:v>1.6839579227861599</c:v>
                  </c:pt>
                  <c:pt idx="7">
                    <c:v>1.8446834803990484</c:v>
                  </c:pt>
                  <c:pt idx="8">
                    <c:v>3.4244220923634199</c:v>
                  </c:pt>
                  <c:pt idx="9">
                    <c:v>2.8768368873105183</c:v>
                  </c:pt>
                  <c:pt idx="10">
                    <c:v>2.9734539800421596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PTT!$A$4:$A$14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PTT!$Q$18:$Q$28</c:f>
              <c:numCache>
                <c:formatCode>General</c:formatCode>
                <c:ptCount val="11"/>
                <c:pt idx="0">
                  <c:v>32</c:v>
                </c:pt>
                <c:pt idx="1">
                  <c:v>72.071428571428569</c:v>
                </c:pt>
                <c:pt idx="2">
                  <c:v>77.871428571428581</c:v>
                </c:pt>
                <c:pt idx="3">
                  <c:v>79.714285714285708</c:v>
                </c:pt>
                <c:pt idx="4">
                  <c:v>84.128571428571419</c:v>
                </c:pt>
                <c:pt idx="5">
                  <c:v>85.714285714285708</c:v>
                </c:pt>
                <c:pt idx="6">
                  <c:v>84.971428571428575</c:v>
                </c:pt>
                <c:pt idx="7">
                  <c:v>83.742857142857147</c:v>
                </c:pt>
                <c:pt idx="8">
                  <c:v>84</c:v>
                </c:pt>
                <c:pt idx="9">
                  <c:v>83.757142857142853</c:v>
                </c:pt>
                <c:pt idx="10">
                  <c:v>84.185714285714297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64F-475D-B73C-852EE2BC1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6657743"/>
        <c:axId val="1774401023"/>
      </c:scatterChart>
      <c:valAx>
        <c:axId val="17766577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4401023"/>
        <c:crosses val="autoZero"/>
        <c:crossBetween val="midCat"/>
      </c:valAx>
      <c:valAx>
        <c:axId val="17744010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6577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15048118985127"/>
          <c:y val="5.0925925925925923E-2"/>
          <c:w val="0.81739107611548556"/>
          <c:h val="0.7435032079323418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'PTT (Manuscript)'!$A$1</c:f>
              <c:strCache>
                <c:ptCount val="1"/>
                <c:pt idx="0">
                  <c:v>αCD137-PBNP PTT + 2 Boosters</c:v>
                </c:pt>
              </c:strCache>
            </c:strRef>
          </c:tx>
          <c:spPr>
            <a:ln w="19050" cap="rnd">
              <a:solidFill>
                <a:srgbClr val="A9D08E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A9D08E"/>
              </a:solidFill>
              <a:ln w="9525">
                <a:solidFill>
                  <a:srgbClr val="A9D08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'PTT (Manuscript)'!$L$3:$L$13</c:f>
                <c:numCache>
                  <c:formatCode>General</c:formatCode>
                  <c:ptCount val="11"/>
                  <c:pt idx="0">
                    <c:v>1.3682511140544027</c:v>
                  </c:pt>
                  <c:pt idx="1">
                    <c:v>10.286458196202606</c:v>
                  </c:pt>
                  <c:pt idx="2">
                    <c:v>8.8958729507314516</c:v>
                  </c:pt>
                  <c:pt idx="3">
                    <c:v>6.0696055152794832</c:v>
                  </c:pt>
                  <c:pt idx="4">
                    <c:v>4.6123144346894271</c:v>
                  </c:pt>
                  <c:pt idx="5">
                    <c:v>3.6609197387177628</c:v>
                  </c:pt>
                  <c:pt idx="6">
                    <c:v>3.0716625972119904</c:v>
                  </c:pt>
                  <c:pt idx="7">
                    <c:v>2.9063149634316425</c:v>
                  </c:pt>
                  <c:pt idx="8">
                    <c:v>2.3944379994757319</c:v>
                  </c:pt>
                  <c:pt idx="9">
                    <c:v>3.9010112649015598</c:v>
                  </c:pt>
                  <c:pt idx="10">
                    <c:v>3.3849339399429605</c:v>
                  </c:pt>
                </c:numCache>
              </c:numRef>
            </c:plus>
            <c:minus>
              <c:numRef>
                <c:f>'PTT (Manuscript)'!$L$3:$L$13</c:f>
                <c:numCache>
                  <c:formatCode>General</c:formatCode>
                  <c:ptCount val="11"/>
                  <c:pt idx="0">
                    <c:v>1.3682511140544027</c:v>
                  </c:pt>
                  <c:pt idx="1">
                    <c:v>10.286458196202606</c:v>
                  </c:pt>
                  <c:pt idx="2">
                    <c:v>8.8958729507314516</c:v>
                  </c:pt>
                  <c:pt idx="3">
                    <c:v>6.0696055152794832</c:v>
                  </c:pt>
                  <c:pt idx="4">
                    <c:v>4.6123144346894271</c:v>
                  </c:pt>
                  <c:pt idx="5">
                    <c:v>3.6609197387177628</c:v>
                  </c:pt>
                  <c:pt idx="6">
                    <c:v>3.0716625972119904</c:v>
                  </c:pt>
                  <c:pt idx="7">
                    <c:v>2.9063149634316425</c:v>
                  </c:pt>
                  <c:pt idx="8">
                    <c:v>2.3944379994757319</c:v>
                  </c:pt>
                  <c:pt idx="9">
                    <c:v>3.9010112649015598</c:v>
                  </c:pt>
                  <c:pt idx="10">
                    <c:v>3.3849339399429605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(Manuscript)'!$K$3:$K$13</c:f>
              <c:numCache>
                <c:formatCode>General</c:formatCode>
                <c:ptCount val="11"/>
                <c:pt idx="0">
                  <c:v>31.99</c:v>
                </c:pt>
                <c:pt idx="1">
                  <c:v>73.86999999999999</c:v>
                </c:pt>
                <c:pt idx="2">
                  <c:v>80.59</c:v>
                </c:pt>
                <c:pt idx="3">
                  <c:v>83.07</c:v>
                </c:pt>
                <c:pt idx="4">
                  <c:v>85.570000000000007</c:v>
                </c:pt>
                <c:pt idx="5">
                  <c:v>85.47</c:v>
                </c:pt>
                <c:pt idx="6">
                  <c:v>86.22</c:v>
                </c:pt>
                <c:pt idx="7">
                  <c:v>86.8</c:v>
                </c:pt>
                <c:pt idx="8">
                  <c:v>85.9</c:v>
                </c:pt>
                <c:pt idx="9">
                  <c:v>86.53</c:v>
                </c:pt>
                <c:pt idx="10">
                  <c:v>86.4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38-4063-B4F3-31E0A3A62343}"/>
            </c:ext>
          </c:extLst>
        </c:ser>
        <c:ser>
          <c:idx val="1"/>
          <c:order val="1"/>
          <c:tx>
            <c:strRef>
              <c:f>'PTT (Manuscript)'!$R$1</c:f>
              <c:strCache>
                <c:ptCount val="1"/>
                <c:pt idx="0">
                  <c:v>PBNP PTT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'PTT (Manuscript)'!$AC$3:$AC$13</c:f>
                <c:numCache>
                  <c:formatCode>General</c:formatCode>
                  <c:ptCount val="11"/>
                  <c:pt idx="0">
                    <c:v>0.77717436910901871</c:v>
                  </c:pt>
                  <c:pt idx="1">
                    <c:v>10.087511531041166</c:v>
                  </c:pt>
                  <c:pt idx="2">
                    <c:v>7.5008221771572048</c:v>
                  </c:pt>
                  <c:pt idx="3">
                    <c:v>6.1440938216216132</c:v>
                  </c:pt>
                  <c:pt idx="4">
                    <c:v>2.9977028242009296</c:v>
                  </c:pt>
                  <c:pt idx="5">
                    <c:v>2.9038097580783613</c:v>
                  </c:pt>
                  <c:pt idx="6">
                    <c:v>1.9948823412811958</c:v>
                  </c:pt>
                  <c:pt idx="7">
                    <c:v>1.7776388834631198</c:v>
                  </c:pt>
                  <c:pt idx="8">
                    <c:v>3.1810026371849758</c:v>
                  </c:pt>
                  <c:pt idx="9">
                    <c:v>2.9867299100446876</c:v>
                  </c:pt>
                  <c:pt idx="10">
                    <c:v>2.5409753158099648</c:v>
                  </c:pt>
                </c:numCache>
              </c:numRef>
            </c:plus>
            <c:minus>
              <c:numRef>
                <c:f>'PTT (Manuscript)'!$AC$3:$AC$13</c:f>
                <c:numCache>
                  <c:formatCode>General</c:formatCode>
                  <c:ptCount val="11"/>
                  <c:pt idx="0">
                    <c:v>0.77717436910901871</c:v>
                  </c:pt>
                  <c:pt idx="1">
                    <c:v>10.087511531041166</c:v>
                  </c:pt>
                  <c:pt idx="2">
                    <c:v>7.5008221771572048</c:v>
                  </c:pt>
                  <c:pt idx="3">
                    <c:v>6.1440938216216132</c:v>
                  </c:pt>
                  <c:pt idx="4">
                    <c:v>2.9977028242009296</c:v>
                  </c:pt>
                  <c:pt idx="5">
                    <c:v>2.9038097580783613</c:v>
                  </c:pt>
                  <c:pt idx="6">
                    <c:v>1.9948823412811958</c:v>
                  </c:pt>
                  <c:pt idx="7">
                    <c:v>1.7776388834631198</c:v>
                  </c:pt>
                  <c:pt idx="8">
                    <c:v>3.1810026371849758</c:v>
                  </c:pt>
                  <c:pt idx="9">
                    <c:v>2.9867299100446876</c:v>
                  </c:pt>
                  <c:pt idx="10">
                    <c:v>2.5409753158099648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(Manuscript)'!$AB$3:$AB$13</c:f>
              <c:numCache>
                <c:formatCode>General</c:formatCode>
                <c:ptCount val="11"/>
                <c:pt idx="0">
                  <c:v>32.019999999999996</c:v>
                </c:pt>
                <c:pt idx="1">
                  <c:v>70.37</c:v>
                </c:pt>
                <c:pt idx="2">
                  <c:v>77.330000000000013</c:v>
                </c:pt>
                <c:pt idx="3">
                  <c:v>79.290000000000006</c:v>
                </c:pt>
                <c:pt idx="4">
                  <c:v>83.97999999999999</c:v>
                </c:pt>
                <c:pt idx="5">
                  <c:v>85.19</c:v>
                </c:pt>
                <c:pt idx="6">
                  <c:v>84.62</c:v>
                </c:pt>
                <c:pt idx="7">
                  <c:v>83.7</c:v>
                </c:pt>
                <c:pt idx="8">
                  <c:v>83.490000000000009</c:v>
                </c:pt>
                <c:pt idx="9">
                  <c:v>83.85</c:v>
                </c:pt>
                <c:pt idx="10">
                  <c:v>84.390000000000015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38-4063-B4F3-31E0A3A62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455839"/>
        <c:axId val="581440863"/>
      </c:scatterChart>
      <c:valAx>
        <c:axId val="5814558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440863"/>
        <c:crosses val="autoZero"/>
        <c:crossBetween val="midCat"/>
      </c:valAx>
      <c:valAx>
        <c:axId val="5814408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°C)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4558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7376377952755908"/>
          <c:y val="0.37152668416447937"/>
          <c:w val="0.3567917760279965"/>
          <c:h val="0.25694663167104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>
                <a:latin typeface="Calibri" panose="020F0502020204030204" pitchFamily="34" charset="0"/>
                <a:cs typeface="Calibri" panose="020F0502020204030204" pitchFamily="34" charset="0"/>
              </a:rPr>
              <a:t>α</a:t>
            </a:r>
            <a:r>
              <a:rPr lang="en-US">
                <a:latin typeface="Calibri" panose="020F0502020204030204" pitchFamily="34" charset="0"/>
                <a:cs typeface="Calibri" panose="020F0502020204030204" pitchFamily="34" charset="0"/>
              </a:rPr>
              <a:t>CD137 ip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'Tumor Volume'!$F$41</c:f>
              <c:strCache>
                <c:ptCount val="1"/>
                <c:pt idx="0">
                  <c:v>M0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Volume'!$E$42:$E$65</c:f>
              <c:numCache>
                <c:formatCode>General</c:formatCode>
                <c:ptCount val="24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31</c:v>
                </c:pt>
                <c:pt idx="22">
                  <c:v>32</c:v>
                </c:pt>
                <c:pt idx="23">
                  <c:v>35</c:v>
                </c:pt>
              </c:numCache>
            </c:numRef>
          </c:xVal>
          <c:yVal>
            <c:numRef>
              <c:f>'Tumor Volume'!$F$42:$F$65</c:f>
              <c:numCache>
                <c:formatCode>General</c:formatCode>
                <c:ptCount val="24"/>
                <c:pt idx="0">
                  <c:v>59.405840000000005</c:v>
                </c:pt>
                <c:pt idx="1">
                  <c:v>170.02137599999998</c:v>
                </c:pt>
                <c:pt idx="2">
                  <c:v>132.90955199999999</c:v>
                </c:pt>
                <c:pt idx="3">
                  <c:v>134.724096</c:v>
                </c:pt>
                <c:pt idx="4">
                  <c:v>91.934720000000027</c:v>
                </c:pt>
                <c:pt idx="5">
                  <c:v>123.07714999999999</c:v>
                </c:pt>
                <c:pt idx="6">
                  <c:v>50.86777</c:v>
                </c:pt>
                <c:pt idx="7">
                  <c:v>45.371353999999997</c:v>
                </c:pt>
                <c:pt idx="8">
                  <c:v>21.000948000000001</c:v>
                </c:pt>
                <c:pt idx="9">
                  <c:v>8.992364000000002</c:v>
                </c:pt>
                <c:pt idx="10">
                  <c:v>5.2809200000000009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B3-4ACE-BEF0-43F82CB6A298}"/>
            </c:ext>
          </c:extLst>
        </c:ser>
        <c:ser>
          <c:idx val="1"/>
          <c:order val="1"/>
          <c:tx>
            <c:strRef>
              <c:f>'Tumor Volume'!$G$41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Volume'!$E$42:$E$65</c:f>
              <c:numCache>
                <c:formatCode>General</c:formatCode>
                <c:ptCount val="24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31</c:v>
                </c:pt>
                <c:pt idx="22">
                  <c:v>32</c:v>
                </c:pt>
                <c:pt idx="23">
                  <c:v>35</c:v>
                </c:pt>
              </c:numCache>
            </c:numRef>
          </c:xVal>
          <c:yVal>
            <c:numRef>
              <c:f>'Tumor Volume'!$G$42:$G$65</c:f>
              <c:numCache>
                <c:formatCode>General</c:formatCode>
                <c:ptCount val="24"/>
                <c:pt idx="0">
                  <c:v>106.25211449999999</c:v>
                </c:pt>
                <c:pt idx="1">
                  <c:v>330.99068799999986</c:v>
                </c:pt>
                <c:pt idx="2">
                  <c:v>395.25196100000011</c:v>
                </c:pt>
                <c:pt idx="3">
                  <c:v>421.24584600000003</c:v>
                </c:pt>
                <c:pt idx="4">
                  <c:v>425.82960000000003</c:v>
                </c:pt>
                <c:pt idx="5">
                  <c:v>547.86076800000001</c:v>
                </c:pt>
                <c:pt idx="6">
                  <c:v>643.77278999999999</c:v>
                </c:pt>
                <c:pt idx="7">
                  <c:v>629.24557500000014</c:v>
                </c:pt>
                <c:pt idx="8">
                  <c:v>681.33632649999993</c:v>
                </c:pt>
                <c:pt idx="9">
                  <c:v>729.16439200000002</c:v>
                </c:pt>
                <c:pt idx="10">
                  <c:v>825.14358849999985</c:v>
                </c:pt>
                <c:pt idx="11">
                  <c:v>822.00095999999996</c:v>
                </c:pt>
                <c:pt idx="12">
                  <c:v>1191.6452160000001</c:v>
                </c:pt>
                <c:pt idx="13">
                  <c:v>1281.3991739999999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B3-4ACE-BEF0-43F82CB6A298}"/>
            </c:ext>
          </c:extLst>
        </c:ser>
        <c:ser>
          <c:idx val="2"/>
          <c:order val="2"/>
          <c:tx>
            <c:strRef>
              <c:f>'Tumor Volume'!$H$41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Volume'!$E$42:$E$65</c:f>
              <c:numCache>
                <c:formatCode>General</c:formatCode>
                <c:ptCount val="24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31</c:v>
                </c:pt>
                <c:pt idx="22">
                  <c:v>32</c:v>
                </c:pt>
                <c:pt idx="23">
                  <c:v>35</c:v>
                </c:pt>
              </c:numCache>
            </c:numRef>
          </c:xVal>
          <c:yVal>
            <c:numRef>
              <c:f>'Tumor Volume'!$H$42:$H$65</c:f>
              <c:numCache>
                <c:formatCode>General</c:formatCode>
                <c:ptCount val="24"/>
                <c:pt idx="0">
                  <c:v>22.528000000000002</c:v>
                </c:pt>
                <c:pt idx="1">
                  <c:v>50.616800000000005</c:v>
                </c:pt>
                <c:pt idx="2">
                  <c:v>63.791700000000006</c:v>
                </c:pt>
                <c:pt idx="3">
                  <c:v>67.096400000000003</c:v>
                </c:pt>
                <c:pt idx="4">
                  <c:v>56.910000000000004</c:v>
                </c:pt>
                <c:pt idx="5">
                  <c:v>59.085000000000001</c:v>
                </c:pt>
                <c:pt idx="6">
                  <c:v>59.140900000000009</c:v>
                </c:pt>
                <c:pt idx="7">
                  <c:v>59.774000000000001</c:v>
                </c:pt>
                <c:pt idx="8">
                  <c:v>76.896000000000015</c:v>
                </c:pt>
                <c:pt idx="9">
                  <c:v>84.051699999999997</c:v>
                </c:pt>
                <c:pt idx="10">
                  <c:v>109.82960000000001</c:v>
                </c:pt>
                <c:pt idx="11">
                  <c:v>92.678200000000004</c:v>
                </c:pt>
                <c:pt idx="12">
                  <c:v>89.341199999999986</c:v>
                </c:pt>
                <c:pt idx="13">
                  <c:v>97.730400000000003</c:v>
                </c:pt>
                <c:pt idx="14">
                  <c:v>95.104799999999997</c:v>
                </c:pt>
                <c:pt idx="15">
                  <c:v>94.047600000000003</c:v>
                </c:pt>
                <c:pt idx="16">
                  <c:v>121.7997</c:v>
                </c:pt>
                <c:pt idx="17">
                  <c:v>152.74530000000001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B3-4ACE-BEF0-43F82CB6A298}"/>
            </c:ext>
          </c:extLst>
        </c:ser>
        <c:ser>
          <c:idx val="3"/>
          <c:order val="3"/>
          <c:tx>
            <c:strRef>
              <c:f>'Tumor Volume'!$I$41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Volume'!$E$42:$E$65</c:f>
              <c:numCache>
                <c:formatCode>General</c:formatCode>
                <c:ptCount val="24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31</c:v>
                </c:pt>
                <c:pt idx="22">
                  <c:v>32</c:v>
                </c:pt>
                <c:pt idx="23">
                  <c:v>35</c:v>
                </c:pt>
              </c:numCache>
            </c:numRef>
          </c:xVal>
          <c:yVal>
            <c:numRef>
              <c:f>'Tumor Volume'!$I$42:$I$65</c:f>
              <c:numCache>
                <c:formatCode>General</c:formatCode>
                <c:ptCount val="24"/>
                <c:pt idx="0">
                  <c:v>35.970750000000002</c:v>
                </c:pt>
                <c:pt idx="1">
                  <c:v>255.3115675</c:v>
                </c:pt>
                <c:pt idx="2">
                  <c:v>285.50665299999997</c:v>
                </c:pt>
                <c:pt idx="3">
                  <c:v>462.98079999999993</c:v>
                </c:pt>
                <c:pt idx="4">
                  <c:v>673.3746799999999</c:v>
                </c:pt>
                <c:pt idx="5">
                  <c:v>937.68869600000005</c:v>
                </c:pt>
                <c:pt idx="6">
                  <c:v>595.38297</c:v>
                </c:pt>
                <c:pt idx="7">
                  <c:v>750.21616200000005</c:v>
                </c:pt>
                <c:pt idx="8">
                  <c:v>778.47484000000009</c:v>
                </c:pt>
                <c:pt idx="9">
                  <c:v>1218.6378080000002</c:v>
                </c:pt>
                <c:pt idx="10">
                  <c:v>1240.3642340000001</c:v>
                </c:pt>
                <c:pt idx="11">
                  <c:v>1683.0695825</c:v>
                </c:pt>
                <c:pt idx="12">
                  <c:v>1997.4461919999999</c:v>
                </c:pt>
                <c:pt idx="13">
                  <c:v>2155.83455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B3-4ACE-BEF0-43F82CB6A298}"/>
            </c:ext>
          </c:extLst>
        </c:ser>
        <c:ser>
          <c:idx val="4"/>
          <c:order val="4"/>
          <c:tx>
            <c:strRef>
              <c:f>'Tumor Volume'!$J$41</c:f>
              <c:strCache>
                <c:ptCount val="1"/>
                <c:pt idx="0">
                  <c:v>M4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Volume'!$E$42:$E$65</c:f>
              <c:numCache>
                <c:formatCode>General</c:formatCode>
                <c:ptCount val="24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31</c:v>
                </c:pt>
                <c:pt idx="22">
                  <c:v>32</c:v>
                </c:pt>
                <c:pt idx="23">
                  <c:v>35</c:v>
                </c:pt>
              </c:numCache>
            </c:numRef>
          </c:xVal>
          <c:yVal>
            <c:numRef>
              <c:f>'Tumor Volume'!$J$42:$J$65</c:f>
              <c:numCache>
                <c:formatCode>General</c:formatCode>
                <c:ptCount val="24"/>
                <c:pt idx="0">
                  <c:v>110.67843800000001</c:v>
                </c:pt>
                <c:pt idx="1">
                  <c:v>641.04118749999986</c:v>
                </c:pt>
                <c:pt idx="2">
                  <c:v>730.86948800000016</c:v>
                </c:pt>
                <c:pt idx="3">
                  <c:v>835.39912499999991</c:v>
                </c:pt>
                <c:pt idx="4">
                  <c:v>1042.9076</c:v>
                </c:pt>
                <c:pt idx="5">
                  <c:v>1293.249411</c:v>
                </c:pt>
                <c:pt idx="6">
                  <c:v>1378.9343875000004</c:v>
                </c:pt>
                <c:pt idx="7">
                  <c:v>1271.4737069999999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B3-4ACE-BEF0-43F82CB6A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437071"/>
        <c:axId val="1790117871"/>
      </c:scatterChart>
      <c:valAx>
        <c:axId val="17774370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Post</a:t>
                </a:r>
                <a:r>
                  <a:rPr lang="en-US" baseline="0"/>
                  <a:t> Treatment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871"/>
        <c:crosses val="autoZero"/>
        <c:crossBetween val="midCat"/>
      </c:valAx>
      <c:valAx>
        <c:axId val="1790117871"/>
        <c:scaling>
          <c:orientation val="minMax"/>
          <c:max val="3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Tumor Volume (mm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437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A9D08E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FB1-46AD-9A92-61236FEA8A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FB1-46AD-9A92-61236FEA8A5B}"/>
              </c:ext>
            </c:extLst>
          </c:dPt>
          <c:dLbls>
            <c:dLbl>
              <c:idx val="0"/>
              <c:layout>
                <c:manualLayout>
                  <c:x val="0"/>
                  <c:y val="-4.16666666666666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FB1-46AD-9A92-61236FEA8A5B}"/>
                </c:ext>
              </c:extLst>
            </c:dLbl>
            <c:dLbl>
              <c:idx val="1"/>
              <c:layout>
                <c:manualLayout>
                  <c:x val="-1.0185067526415994E-16"/>
                  <c:y val="-3.24074074074074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B1-46AD-9A92-61236FEA8A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'PTT (Manuscript)'!$B$29:$C$29</c:f>
                <c:numCache>
                  <c:formatCode>General</c:formatCode>
                  <c:ptCount val="2"/>
                  <c:pt idx="0">
                    <c:v>0.95851270004211664</c:v>
                  </c:pt>
                  <c:pt idx="1">
                    <c:v>0.52700492358318995</c:v>
                  </c:pt>
                </c:numCache>
              </c:numRef>
            </c:plus>
            <c:minus>
              <c:numRef>
                <c:f>'PTT (Manuscript)'!$B$29:$C$29</c:f>
                <c:numCache>
                  <c:formatCode>General</c:formatCode>
                  <c:ptCount val="2"/>
                  <c:pt idx="0">
                    <c:v>0.95851270004211664</c:v>
                  </c:pt>
                  <c:pt idx="1">
                    <c:v>0.52700492358318995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'PTT (Manuscript)'!$B$16:$C$16</c:f>
              <c:strCache>
                <c:ptCount val="2"/>
                <c:pt idx="0">
                  <c:v>αCD137-PBNP PTT</c:v>
                </c:pt>
                <c:pt idx="1">
                  <c:v>PBNP PTT</c:v>
                </c:pt>
              </c:strCache>
            </c:strRef>
          </c:cat>
          <c:val>
            <c:numRef>
              <c:f>'PTT (Manuscript)'!$B$28:$C$28</c:f>
              <c:numCache>
                <c:formatCode>0.0</c:formatCode>
                <c:ptCount val="2"/>
                <c:pt idx="0">
                  <c:v>14.21292808549156</c:v>
                </c:pt>
                <c:pt idx="1">
                  <c:v>13.713898121121243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B1-46AD-9A92-61236FEA8A5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1449599"/>
        <c:axId val="581457087"/>
      </c:barChart>
      <c:catAx>
        <c:axId val="5814495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1457087"/>
        <c:crosses val="autoZero"/>
        <c:auto val="1"/>
        <c:lblAlgn val="ctr"/>
        <c:lblOffset val="100"/>
        <c:noMultiLvlLbl val="0"/>
      </c:catAx>
      <c:valAx>
        <c:axId val="581457087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Thermal Dose (log</a:t>
                </a:r>
                <a:r>
                  <a:rPr lang="el-GR"/>
                  <a:t>Σ</a:t>
                </a:r>
                <a:r>
                  <a:rPr lang="en-US"/>
                  <a:t>CEM43)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1449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PBNP PTT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70603674540683"/>
          <c:y val="5.0925925925925923E-2"/>
          <c:w val="0.81739107611548556"/>
          <c:h val="0.7435032079323418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'PTT (Manuscript)'!$R$2</c:f>
              <c:strCache>
                <c:ptCount val="1"/>
                <c:pt idx="0">
                  <c:v>M0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(Manuscript)'!$R$3:$R$13</c:f>
              <c:numCache>
                <c:formatCode>General</c:formatCode>
                <c:ptCount val="11"/>
                <c:pt idx="0">
                  <c:v>33.1</c:v>
                </c:pt>
                <c:pt idx="1">
                  <c:v>71.099999999999994</c:v>
                </c:pt>
                <c:pt idx="2">
                  <c:v>78.3</c:v>
                </c:pt>
                <c:pt idx="3">
                  <c:v>82.2</c:v>
                </c:pt>
                <c:pt idx="4">
                  <c:v>84.2</c:v>
                </c:pt>
                <c:pt idx="5">
                  <c:v>85.3</c:v>
                </c:pt>
                <c:pt idx="6">
                  <c:v>85.2</c:v>
                </c:pt>
                <c:pt idx="7">
                  <c:v>84.1</c:v>
                </c:pt>
                <c:pt idx="8">
                  <c:v>86</c:v>
                </c:pt>
                <c:pt idx="9">
                  <c:v>85</c:v>
                </c:pt>
                <c:pt idx="10">
                  <c:v>84.7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EC-438D-A78C-401AD5E356DD}"/>
            </c:ext>
          </c:extLst>
        </c:ser>
        <c:ser>
          <c:idx val="1"/>
          <c:order val="1"/>
          <c:tx>
            <c:strRef>
              <c:f>'PTT (Manuscript)'!$S$2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(Manuscript)'!$S$3:$S$13</c:f>
              <c:numCache>
                <c:formatCode>General</c:formatCode>
                <c:ptCount val="11"/>
                <c:pt idx="0">
                  <c:v>32.700000000000003</c:v>
                </c:pt>
                <c:pt idx="1">
                  <c:v>91.7</c:v>
                </c:pt>
                <c:pt idx="2">
                  <c:v>94</c:v>
                </c:pt>
                <c:pt idx="3">
                  <c:v>72</c:v>
                </c:pt>
                <c:pt idx="4">
                  <c:v>83.6</c:v>
                </c:pt>
                <c:pt idx="5">
                  <c:v>82.9</c:v>
                </c:pt>
                <c:pt idx="6">
                  <c:v>83.4</c:v>
                </c:pt>
                <c:pt idx="7">
                  <c:v>84.8</c:v>
                </c:pt>
                <c:pt idx="8">
                  <c:v>84</c:v>
                </c:pt>
                <c:pt idx="9">
                  <c:v>83</c:v>
                </c:pt>
                <c:pt idx="10">
                  <c:v>82.6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EC-438D-A78C-401AD5E356DD}"/>
            </c:ext>
          </c:extLst>
        </c:ser>
        <c:ser>
          <c:idx val="2"/>
          <c:order val="2"/>
          <c:tx>
            <c:strRef>
              <c:f>'PTT (Manuscript)'!$T$2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(Manuscript)'!$T$3:$T$13</c:f>
              <c:numCache>
                <c:formatCode>General</c:formatCode>
                <c:ptCount val="11"/>
                <c:pt idx="0">
                  <c:v>32.5</c:v>
                </c:pt>
                <c:pt idx="1">
                  <c:v>69.099999999999994</c:v>
                </c:pt>
                <c:pt idx="2">
                  <c:v>76.400000000000006</c:v>
                </c:pt>
                <c:pt idx="3">
                  <c:v>79.599999999999994</c:v>
                </c:pt>
                <c:pt idx="4">
                  <c:v>85.8</c:v>
                </c:pt>
                <c:pt idx="5">
                  <c:v>89.2</c:v>
                </c:pt>
                <c:pt idx="6">
                  <c:v>84.2</c:v>
                </c:pt>
                <c:pt idx="7">
                  <c:v>83</c:v>
                </c:pt>
                <c:pt idx="8">
                  <c:v>76.5</c:v>
                </c:pt>
                <c:pt idx="9">
                  <c:v>79.5</c:v>
                </c:pt>
                <c:pt idx="10">
                  <c:v>78.400000000000006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BEC-438D-A78C-401AD5E356DD}"/>
            </c:ext>
          </c:extLst>
        </c:ser>
        <c:ser>
          <c:idx val="3"/>
          <c:order val="3"/>
          <c:tx>
            <c:strRef>
              <c:f>'PTT (Manuscript)'!$U$2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(Manuscript)'!$U$3:$U$13</c:f>
              <c:numCache>
                <c:formatCode>General</c:formatCode>
                <c:ptCount val="11"/>
                <c:pt idx="0">
                  <c:v>31.8</c:v>
                </c:pt>
                <c:pt idx="1">
                  <c:v>56.1</c:v>
                </c:pt>
                <c:pt idx="2">
                  <c:v>64.3</c:v>
                </c:pt>
                <c:pt idx="3">
                  <c:v>68.2</c:v>
                </c:pt>
                <c:pt idx="4">
                  <c:v>77</c:v>
                </c:pt>
                <c:pt idx="5">
                  <c:v>81.900000000000006</c:v>
                </c:pt>
                <c:pt idx="6">
                  <c:v>84.3</c:v>
                </c:pt>
                <c:pt idx="7">
                  <c:v>84.1</c:v>
                </c:pt>
                <c:pt idx="8">
                  <c:v>85.1</c:v>
                </c:pt>
                <c:pt idx="9">
                  <c:v>86.8</c:v>
                </c:pt>
                <c:pt idx="10">
                  <c:v>87.5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BEC-438D-A78C-401AD5E356DD}"/>
            </c:ext>
          </c:extLst>
        </c:ser>
        <c:ser>
          <c:idx val="4"/>
          <c:order val="4"/>
          <c:tx>
            <c:strRef>
              <c:f>'PTT (Manuscript)'!$V$2</c:f>
              <c:strCache>
                <c:ptCount val="1"/>
                <c:pt idx="0">
                  <c:v>M4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(Manuscript)'!$V$3:$V$13</c:f>
              <c:numCache>
                <c:formatCode>General</c:formatCode>
                <c:ptCount val="11"/>
                <c:pt idx="0">
                  <c:v>30.7</c:v>
                </c:pt>
                <c:pt idx="1">
                  <c:v>81.3</c:v>
                </c:pt>
                <c:pt idx="2">
                  <c:v>80.8</c:v>
                </c:pt>
                <c:pt idx="3">
                  <c:v>86.7</c:v>
                </c:pt>
                <c:pt idx="4">
                  <c:v>86.7</c:v>
                </c:pt>
                <c:pt idx="5">
                  <c:v>89.7</c:v>
                </c:pt>
                <c:pt idx="6">
                  <c:v>86.6</c:v>
                </c:pt>
                <c:pt idx="7">
                  <c:v>80.099999999999994</c:v>
                </c:pt>
                <c:pt idx="8">
                  <c:v>84.3</c:v>
                </c:pt>
                <c:pt idx="9">
                  <c:v>81</c:v>
                </c:pt>
                <c:pt idx="10">
                  <c:v>86.3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BEC-438D-A78C-401AD5E356DD}"/>
            </c:ext>
          </c:extLst>
        </c:ser>
        <c:ser>
          <c:idx val="5"/>
          <c:order val="5"/>
          <c:tx>
            <c:strRef>
              <c:f>'PTT (Manuscript)'!$W$2</c:f>
              <c:strCache>
                <c:ptCount val="1"/>
                <c:pt idx="0">
                  <c:v>M5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(Manuscript)'!$W$3:$W$13</c:f>
              <c:numCache>
                <c:formatCode>General</c:formatCode>
                <c:ptCount val="11"/>
                <c:pt idx="0">
                  <c:v>30.9</c:v>
                </c:pt>
                <c:pt idx="1">
                  <c:v>70</c:v>
                </c:pt>
                <c:pt idx="2">
                  <c:v>75.2</c:v>
                </c:pt>
                <c:pt idx="3">
                  <c:v>85.6</c:v>
                </c:pt>
                <c:pt idx="4">
                  <c:v>86.7</c:v>
                </c:pt>
                <c:pt idx="5">
                  <c:v>83.8</c:v>
                </c:pt>
                <c:pt idx="6">
                  <c:v>83.3</c:v>
                </c:pt>
                <c:pt idx="7">
                  <c:v>84.1</c:v>
                </c:pt>
                <c:pt idx="8">
                  <c:v>86.5</c:v>
                </c:pt>
                <c:pt idx="9">
                  <c:v>83.7</c:v>
                </c:pt>
                <c:pt idx="10">
                  <c:v>84.5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BEC-438D-A78C-401AD5E356DD}"/>
            </c:ext>
          </c:extLst>
        </c:ser>
        <c:ser>
          <c:idx val="6"/>
          <c:order val="6"/>
          <c:tx>
            <c:strRef>
              <c:f>'PTT (Manuscript)'!$X$2</c:f>
              <c:strCache>
                <c:ptCount val="1"/>
                <c:pt idx="0">
                  <c:v>M6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(Manuscript)'!$X$3:$X$13</c:f>
              <c:numCache>
                <c:formatCode>General</c:formatCode>
                <c:ptCount val="11"/>
                <c:pt idx="0">
                  <c:v>32.299999999999997</c:v>
                </c:pt>
                <c:pt idx="1">
                  <c:v>65.2</c:v>
                </c:pt>
                <c:pt idx="2">
                  <c:v>76.099999999999994</c:v>
                </c:pt>
                <c:pt idx="3">
                  <c:v>83.7</c:v>
                </c:pt>
                <c:pt idx="4">
                  <c:v>84.9</c:v>
                </c:pt>
                <c:pt idx="5">
                  <c:v>87.2</c:v>
                </c:pt>
                <c:pt idx="6">
                  <c:v>87.8</c:v>
                </c:pt>
                <c:pt idx="7">
                  <c:v>86</c:v>
                </c:pt>
                <c:pt idx="8">
                  <c:v>85.6</c:v>
                </c:pt>
                <c:pt idx="9">
                  <c:v>87.3</c:v>
                </c:pt>
                <c:pt idx="10">
                  <c:v>85.3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BEC-438D-A78C-401AD5E356DD}"/>
            </c:ext>
          </c:extLst>
        </c:ser>
        <c:ser>
          <c:idx val="7"/>
          <c:order val="7"/>
          <c:tx>
            <c:strRef>
              <c:f>'PTT (Manuscript)'!$Y$2</c:f>
              <c:strCache>
                <c:ptCount val="1"/>
                <c:pt idx="0">
                  <c:v>M7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(Manuscript)'!$Y$3:$Y$13</c:f>
              <c:numCache>
                <c:formatCode>General</c:formatCode>
                <c:ptCount val="11"/>
                <c:pt idx="0">
                  <c:v>31.7</c:v>
                </c:pt>
                <c:pt idx="1">
                  <c:v>71.5</c:v>
                </c:pt>
                <c:pt idx="2">
                  <c:v>80.7</c:v>
                </c:pt>
                <c:pt idx="3">
                  <c:v>83.1</c:v>
                </c:pt>
                <c:pt idx="4">
                  <c:v>86.5</c:v>
                </c:pt>
                <c:pt idx="5">
                  <c:v>86.9</c:v>
                </c:pt>
                <c:pt idx="6">
                  <c:v>86.8</c:v>
                </c:pt>
                <c:pt idx="7">
                  <c:v>85.9</c:v>
                </c:pt>
                <c:pt idx="8">
                  <c:v>79.7</c:v>
                </c:pt>
                <c:pt idx="9">
                  <c:v>80.2</c:v>
                </c:pt>
                <c:pt idx="10">
                  <c:v>83.3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BEC-438D-A78C-401AD5E356DD}"/>
            </c:ext>
          </c:extLst>
        </c:ser>
        <c:ser>
          <c:idx val="8"/>
          <c:order val="8"/>
          <c:tx>
            <c:strRef>
              <c:f>'PTT (Manuscript)'!$Z$2</c:f>
              <c:strCache>
                <c:ptCount val="1"/>
                <c:pt idx="0">
                  <c:v>M8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(Manuscript)'!$Z$3:$Z$13</c:f>
              <c:numCache>
                <c:formatCode>General</c:formatCode>
                <c:ptCount val="11"/>
                <c:pt idx="0">
                  <c:v>32.6</c:v>
                </c:pt>
                <c:pt idx="1">
                  <c:v>60.5</c:v>
                </c:pt>
                <c:pt idx="2">
                  <c:v>72.8</c:v>
                </c:pt>
                <c:pt idx="3">
                  <c:v>74.599999999999994</c:v>
                </c:pt>
                <c:pt idx="4">
                  <c:v>81.8</c:v>
                </c:pt>
                <c:pt idx="5">
                  <c:v>82.6</c:v>
                </c:pt>
                <c:pt idx="6">
                  <c:v>81.2</c:v>
                </c:pt>
                <c:pt idx="7">
                  <c:v>82.3</c:v>
                </c:pt>
                <c:pt idx="8">
                  <c:v>82.1</c:v>
                </c:pt>
                <c:pt idx="9">
                  <c:v>88</c:v>
                </c:pt>
                <c:pt idx="10">
                  <c:v>85.2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BEC-438D-A78C-401AD5E356DD}"/>
            </c:ext>
          </c:extLst>
        </c:ser>
        <c:ser>
          <c:idx val="9"/>
          <c:order val="9"/>
          <c:tx>
            <c:strRef>
              <c:f>'PTT (Manuscript)'!$AA$2</c:f>
              <c:strCache>
                <c:ptCount val="1"/>
                <c:pt idx="0">
                  <c:v>M9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(Manuscript)'!$AA$3:$AA$13</c:f>
              <c:numCache>
                <c:formatCode>General</c:formatCode>
                <c:ptCount val="11"/>
                <c:pt idx="0">
                  <c:v>31.9</c:v>
                </c:pt>
                <c:pt idx="1">
                  <c:v>67.2</c:v>
                </c:pt>
                <c:pt idx="2">
                  <c:v>74.7</c:v>
                </c:pt>
                <c:pt idx="3">
                  <c:v>77.2</c:v>
                </c:pt>
                <c:pt idx="4">
                  <c:v>82.6</c:v>
                </c:pt>
                <c:pt idx="5">
                  <c:v>82.4</c:v>
                </c:pt>
                <c:pt idx="6">
                  <c:v>83.4</c:v>
                </c:pt>
                <c:pt idx="7">
                  <c:v>82.6</c:v>
                </c:pt>
                <c:pt idx="8">
                  <c:v>85.1</c:v>
                </c:pt>
                <c:pt idx="9">
                  <c:v>84</c:v>
                </c:pt>
                <c:pt idx="10">
                  <c:v>86.1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BEC-438D-A78C-401AD5E35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455839"/>
        <c:axId val="581440863"/>
      </c:scatterChart>
      <c:valAx>
        <c:axId val="5814558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440863"/>
        <c:crosses val="autoZero"/>
        <c:crossBetween val="midCat"/>
      </c:valAx>
      <c:valAx>
        <c:axId val="5814408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°C)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4558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709711286089252"/>
          <c:y val="1.1563137941090844E-3"/>
          <c:w val="0.11737510936132983"/>
          <c:h val="0.781255468066491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>
                <a:latin typeface="Calibri" panose="020F0502020204030204" pitchFamily="34" charset="0"/>
                <a:cs typeface="Calibri" panose="020F0502020204030204" pitchFamily="34" charset="0"/>
              </a:rPr>
              <a:t>α</a:t>
            </a:r>
            <a:r>
              <a:rPr lang="en-US">
                <a:latin typeface="Calibri" panose="020F0502020204030204" pitchFamily="34" charset="0"/>
                <a:cs typeface="Calibri" panose="020F0502020204030204" pitchFamily="34" charset="0"/>
              </a:rPr>
              <a:t>CD137-</a:t>
            </a:r>
            <a:r>
              <a:rPr lang="en-US"/>
              <a:t>PBNP PTT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70603674540683"/>
          <c:y val="5.0925925925925923E-2"/>
          <c:w val="0.81739107611548556"/>
          <c:h val="0.7435032079323418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'PTT (Manuscript)'!$R$2</c:f>
              <c:strCache>
                <c:ptCount val="1"/>
                <c:pt idx="0">
                  <c:v>M0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(Manuscript)'!$A$3:$A$13</c:f>
              <c:numCache>
                <c:formatCode>General</c:formatCode>
                <c:ptCount val="11"/>
                <c:pt idx="0">
                  <c:v>29.4</c:v>
                </c:pt>
                <c:pt idx="1">
                  <c:v>69.7</c:v>
                </c:pt>
                <c:pt idx="2">
                  <c:v>77.900000000000006</c:v>
                </c:pt>
                <c:pt idx="3">
                  <c:v>84.5</c:v>
                </c:pt>
                <c:pt idx="4">
                  <c:v>85.3</c:v>
                </c:pt>
                <c:pt idx="5">
                  <c:v>86.3</c:v>
                </c:pt>
                <c:pt idx="6">
                  <c:v>87</c:v>
                </c:pt>
                <c:pt idx="7">
                  <c:v>81.900000000000006</c:v>
                </c:pt>
                <c:pt idx="8">
                  <c:v>84.8</c:v>
                </c:pt>
                <c:pt idx="9">
                  <c:v>83.7</c:v>
                </c:pt>
                <c:pt idx="10">
                  <c:v>84.9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9A-4EB2-8DE4-D796F14A8D41}"/>
            </c:ext>
          </c:extLst>
        </c:ser>
        <c:ser>
          <c:idx val="1"/>
          <c:order val="1"/>
          <c:tx>
            <c:strRef>
              <c:f>'PTT (Manuscript)'!$S$2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(Manuscript)'!$B$3:$B$13</c:f>
              <c:numCache>
                <c:formatCode>General</c:formatCode>
                <c:ptCount val="11"/>
                <c:pt idx="0">
                  <c:v>33.700000000000003</c:v>
                </c:pt>
                <c:pt idx="1">
                  <c:v>74.2</c:v>
                </c:pt>
                <c:pt idx="2">
                  <c:v>79.8</c:v>
                </c:pt>
                <c:pt idx="3">
                  <c:v>81.400000000000006</c:v>
                </c:pt>
                <c:pt idx="4">
                  <c:v>80.3</c:v>
                </c:pt>
                <c:pt idx="5">
                  <c:v>83.3</c:v>
                </c:pt>
                <c:pt idx="6">
                  <c:v>83</c:v>
                </c:pt>
                <c:pt idx="7">
                  <c:v>83.9</c:v>
                </c:pt>
                <c:pt idx="8">
                  <c:v>83.3</c:v>
                </c:pt>
                <c:pt idx="9">
                  <c:v>84.3</c:v>
                </c:pt>
                <c:pt idx="10">
                  <c:v>83.7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9A-4EB2-8DE4-D796F14A8D41}"/>
            </c:ext>
          </c:extLst>
        </c:ser>
        <c:ser>
          <c:idx val="2"/>
          <c:order val="2"/>
          <c:tx>
            <c:strRef>
              <c:f>'PTT (Manuscript)'!$T$2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(Manuscript)'!$C$3:$C$13</c:f>
              <c:numCache>
                <c:formatCode>General</c:formatCode>
                <c:ptCount val="11"/>
                <c:pt idx="0">
                  <c:v>33</c:v>
                </c:pt>
                <c:pt idx="1">
                  <c:v>70.099999999999994</c:v>
                </c:pt>
                <c:pt idx="2">
                  <c:v>76.8</c:v>
                </c:pt>
                <c:pt idx="3">
                  <c:v>76.5</c:v>
                </c:pt>
                <c:pt idx="4">
                  <c:v>80.3</c:v>
                </c:pt>
                <c:pt idx="5">
                  <c:v>80.400000000000006</c:v>
                </c:pt>
                <c:pt idx="6">
                  <c:v>83.5</c:v>
                </c:pt>
                <c:pt idx="7">
                  <c:v>85.3</c:v>
                </c:pt>
                <c:pt idx="8">
                  <c:v>85.1</c:v>
                </c:pt>
                <c:pt idx="9">
                  <c:v>87</c:v>
                </c:pt>
                <c:pt idx="10">
                  <c:v>87.8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59A-4EB2-8DE4-D796F14A8D41}"/>
            </c:ext>
          </c:extLst>
        </c:ser>
        <c:ser>
          <c:idx val="3"/>
          <c:order val="3"/>
          <c:tx>
            <c:strRef>
              <c:f>'PTT (Manuscript)'!$U$2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(Manuscript)'!$D$3:$D$13</c:f>
              <c:numCache>
                <c:formatCode>General</c:formatCode>
                <c:ptCount val="11"/>
                <c:pt idx="0">
                  <c:v>30.8</c:v>
                </c:pt>
                <c:pt idx="1">
                  <c:v>95.4</c:v>
                </c:pt>
                <c:pt idx="2">
                  <c:v>91.4</c:v>
                </c:pt>
                <c:pt idx="3">
                  <c:v>86.9</c:v>
                </c:pt>
                <c:pt idx="4">
                  <c:v>88.1</c:v>
                </c:pt>
                <c:pt idx="5">
                  <c:v>87.7</c:v>
                </c:pt>
                <c:pt idx="6">
                  <c:v>89</c:v>
                </c:pt>
                <c:pt idx="7">
                  <c:v>88.2</c:v>
                </c:pt>
                <c:pt idx="8">
                  <c:v>88.9</c:v>
                </c:pt>
                <c:pt idx="9">
                  <c:v>89.4</c:v>
                </c:pt>
                <c:pt idx="10">
                  <c:v>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59A-4EB2-8DE4-D796F14A8D41}"/>
            </c:ext>
          </c:extLst>
        </c:ser>
        <c:ser>
          <c:idx val="4"/>
          <c:order val="4"/>
          <c:tx>
            <c:strRef>
              <c:f>'PTT (Manuscript)'!$V$2</c:f>
              <c:strCache>
                <c:ptCount val="1"/>
                <c:pt idx="0">
                  <c:v>M4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(Manuscript)'!$E$3:$E$13</c:f>
              <c:numCache>
                <c:formatCode>General</c:formatCode>
                <c:ptCount val="11"/>
                <c:pt idx="0">
                  <c:v>30.9</c:v>
                </c:pt>
                <c:pt idx="1">
                  <c:v>69.900000000000006</c:v>
                </c:pt>
                <c:pt idx="2">
                  <c:v>76.8</c:v>
                </c:pt>
                <c:pt idx="3">
                  <c:v>79.5</c:v>
                </c:pt>
                <c:pt idx="4">
                  <c:v>83.1</c:v>
                </c:pt>
                <c:pt idx="5">
                  <c:v>81.2</c:v>
                </c:pt>
                <c:pt idx="6">
                  <c:v>84</c:v>
                </c:pt>
                <c:pt idx="7">
                  <c:v>85.1</c:v>
                </c:pt>
                <c:pt idx="8">
                  <c:v>85.4</c:v>
                </c:pt>
                <c:pt idx="9">
                  <c:v>86.1</c:v>
                </c:pt>
                <c:pt idx="10">
                  <c:v>84.2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59A-4EB2-8DE4-D796F14A8D41}"/>
            </c:ext>
          </c:extLst>
        </c:ser>
        <c:ser>
          <c:idx val="5"/>
          <c:order val="5"/>
          <c:tx>
            <c:strRef>
              <c:f>'PTT (Manuscript)'!$W$2</c:f>
              <c:strCache>
                <c:ptCount val="1"/>
                <c:pt idx="0">
                  <c:v>M5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(Manuscript)'!$F$3:$F$13</c:f>
              <c:numCache>
                <c:formatCode>General</c:formatCode>
                <c:ptCount val="11"/>
                <c:pt idx="0">
                  <c:v>31.7</c:v>
                </c:pt>
                <c:pt idx="1">
                  <c:v>66.7</c:v>
                </c:pt>
                <c:pt idx="2">
                  <c:v>92.7</c:v>
                </c:pt>
                <c:pt idx="3">
                  <c:v>92.9</c:v>
                </c:pt>
                <c:pt idx="4">
                  <c:v>94</c:v>
                </c:pt>
                <c:pt idx="5">
                  <c:v>83.6</c:v>
                </c:pt>
                <c:pt idx="6">
                  <c:v>84.9</c:v>
                </c:pt>
                <c:pt idx="7">
                  <c:v>86.4</c:v>
                </c:pt>
                <c:pt idx="8">
                  <c:v>83.6</c:v>
                </c:pt>
                <c:pt idx="9">
                  <c:v>79.400000000000006</c:v>
                </c:pt>
                <c:pt idx="10">
                  <c:v>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59A-4EB2-8DE4-D796F14A8D41}"/>
            </c:ext>
          </c:extLst>
        </c:ser>
        <c:ser>
          <c:idx val="6"/>
          <c:order val="6"/>
          <c:tx>
            <c:strRef>
              <c:f>'PTT (Manuscript)'!$X$2</c:f>
              <c:strCache>
                <c:ptCount val="1"/>
                <c:pt idx="0">
                  <c:v>M6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(Manuscript)'!$G$3:$G$13</c:f>
              <c:numCache>
                <c:formatCode>General</c:formatCode>
                <c:ptCount val="11"/>
                <c:pt idx="0">
                  <c:v>33.700000000000003</c:v>
                </c:pt>
                <c:pt idx="1">
                  <c:v>78.7</c:v>
                </c:pt>
                <c:pt idx="2">
                  <c:v>77.3</c:v>
                </c:pt>
                <c:pt idx="3">
                  <c:v>86.3</c:v>
                </c:pt>
                <c:pt idx="4">
                  <c:v>85.1</c:v>
                </c:pt>
                <c:pt idx="5">
                  <c:v>86.6</c:v>
                </c:pt>
                <c:pt idx="6">
                  <c:v>84.7</c:v>
                </c:pt>
                <c:pt idx="7">
                  <c:v>86.7</c:v>
                </c:pt>
                <c:pt idx="8">
                  <c:v>85.7</c:v>
                </c:pt>
                <c:pt idx="9">
                  <c:v>85.2</c:v>
                </c:pt>
                <c:pt idx="10">
                  <c:v>87.8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59A-4EB2-8DE4-D796F14A8D41}"/>
            </c:ext>
          </c:extLst>
        </c:ser>
        <c:ser>
          <c:idx val="7"/>
          <c:order val="7"/>
          <c:tx>
            <c:strRef>
              <c:f>'PTT (Manuscript)'!$Y$2</c:f>
              <c:strCache>
                <c:ptCount val="1"/>
                <c:pt idx="0">
                  <c:v>M7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(Manuscript)'!$H$3:$H$13</c:f>
              <c:numCache>
                <c:formatCode>General</c:formatCode>
                <c:ptCount val="11"/>
                <c:pt idx="0">
                  <c:v>31.8</c:v>
                </c:pt>
                <c:pt idx="1">
                  <c:v>86.5</c:v>
                </c:pt>
                <c:pt idx="2">
                  <c:v>93.2</c:v>
                </c:pt>
                <c:pt idx="3">
                  <c:v>90.1</c:v>
                </c:pt>
                <c:pt idx="4">
                  <c:v>92.1</c:v>
                </c:pt>
                <c:pt idx="5">
                  <c:v>93.2</c:v>
                </c:pt>
                <c:pt idx="6">
                  <c:v>93</c:v>
                </c:pt>
                <c:pt idx="7">
                  <c:v>91.4</c:v>
                </c:pt>
                <c:pt idx="8">
                  <c:v>91.2</c:v>
                </c:pt>
                <c:pt idx="9">
                  <c:v>93.6</c:v>
                </c:pt>
                <c:pt idx="10">
                  <c:v>92.2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59A-4EB2-8DE4-D796F14A8D41}"/>
            </c:ext>
          </c:extLst>
        </c:ser>
        <c:ser>
          <c:idx val="8"/>
          <c:order val="8"/>
          <c:tx>
            <c:strRef>
              <c:f>'PTT (Manuscript)'!$Z$2</c:f>
              <c:strCache>
                <c:ptCount val="1"/>
                <c:pt idx="0">
                  <c:v>M8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(Manuscript)'!$I$3:$I$13</c:f>
              <c:numCache>
                <c:formatCode>General</c:formatCode>
                <c:ptCount val="11"/>
                <c:pt idx="0">
                  <c:v>32.700000000000003</c:v>
                </c:pt>
                <c:pt idx="1">
                  <c:v>64.8</c:v>
                </c:pt>
                <c:pt idx="2">
                  <c:v>67</c:v>
                </c:pt>
                <c:pt idx="3">
                  <c:v>78.3</c:v>
                </c:pt>
                <c:pt idx="4">
                  <c:v>84.8</c:v>
                </c:pt>
                <c:pt idx="5">
                  <c:v>86.8</c:v>
                </c:pt>
                <c:pt idx="6">
                  <c:v>85.2</c:v>
                </c:pt>
                <c:pt idx="7">
                  <c:v>89.7</c:v>
                </c:pt>
                <c:pt idx="8">
                  <c:v>85.5</c:v>
                </c:pt>
                <c:pt idx="9">
                  <c:v>90.1</c:v>
                </c:pt>
                <c:pt idx="10">
                  <c:v>89.5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59A-4EB2-8DE4-D796F14A8D41}"/>
            </c:ext>
          </c:extLst>
        </c:ser>
        <c:ser>
          <c:idx val="9"/>
          <c:order val="9"/>
          <c:tx>
            <c:strRef>
              <c:f>'PTT (Manuscript)'!$AA$2</c:f>
              <c:strCache>
                <c:ptCount val="1"/>
                <c:pt idx="0">
                  <c:v>M9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'PTT (Manuscript)'!$O$3:$O$13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'PTT (Manuscript)'!$J$3:$J$13</c:f>
              <c:numCache>
                <c:formatCode>General</c:formatCode>
                <c:ptCount val="11"/>
                <c:pt idx="0">
                  <c:v>32.200000000000003</c:v>
                </c:pt>
                <c:pt idx="1">
                  <c:v>62.7</c:v>
                </c:pt>
                <c:pt idx="2">
                  <c:v>73</c:v>
                </c:pt>
                <c:pt idx="3">
                  <c:v>74.3</c:v>
                </c:pt>
                <c:pt idx="4">
                  <c:v>82.6</c:v>
                </c:pt>
                <c:pt idx="5">
                  <c:v>85.6</c:v>
                </c:pt>
                <c:pt idx="6">
                  <c:v>87.9</c:v>
                </c:pt>
                <c:pt idx="7">
                  <c:v>89.4</c:v>
                </c:pt>
                <c:pt idx="8">
                  <c:v>85.5</c:v>
                </c:pt>
                <c:pt idx="9">
                  <c:v>86.5</c:v>
                </c:pt>
                <c:pt idx="10">
                  <c:v>86.9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59A-4EB2-8DE4-D796F14A8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455839"/>
        <c:axId val="581440863"/>
      </c:scatterChart>
      <c:valAx>
        <c:axId val="5814558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440863"/>
        <c:crosses val="autoZero"/>
        <c:crossBetween val="midCat"/>
      </c:valAx>
      <c:valAx>
        <c:axId val="5814408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°C)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4558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709711286089252"/>
          <c:y val="1.1563137941090844E-3"/>
          <c:w val="0.11737510936132983"/>
          <c:h val="0.781255468066491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'PTT (Manuscript)'!$A$1:$L$1</c:f>
              <c:strCache>
                <c:ptCount val="1"/>
                <c:pt idx="0">
                  <c:v>αCD137-PBNP PTT + 2 Boosters</c:v>
                </c:pt>
              </c:strCache>
            </c:strRef>
          </c:tx>
          <c:spPr>
            <a:solidFill>
              <a:srgbClr val="A9D08E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'PTT (Manuscript)'!$A$2:$J$2</c:f>
              <c:strCache>
                <c:ptCount val="10"/>
                <c:pt idx="0">
                  <c:v>M0</c:v>
                </c:pt>
                <c:pt idx="1">
                  <c:v>M1</c:v>
                </c:pt>
                <c:pt idx="2">
                  <c:v>M2</c:v>
                </c:pt>
                <c:pt idx="3">
                  <c:v>M3</c:v>
                </c:pt>
                <c:pt idx="4">
                  <c:v>M4</c:v>
                </c:pt>
                <c:pt idx="5">
                  <c:v>M5</c:v>
                </c:pt>
                <c:pt idx="6">
                  <c:v>M6</c:v>
                </c:pt>
                <c:pt idx="7">
                  <c:v>M7</c:v>
                </c:pt>
                <c:pt idx="8">
                  <c:v>M8</c:v>
                </c:pt>
                <c:pt idx="9">
                  <c:v>M9</c:v>
                </c:pt>
              </c:strCache>
            </c:strRef>
          </c:cat>
          <c:val>
            <c:numRef>
              <c:f>'PTT (Manuscript)'!$B$17:$B$26</c:f>
              <c:numCache>
                <c:formatCode>0.0</c:formatCode>
                <c:ptCount val="10"/>
                <c:pt idx="0">
                  <c:v>13.551558494103316</c:v>
                </c:pt>
                <c:pt idx="1">
                  <c:v>12.975602565510606</c:v>
                </c:pt>
                <c:pt idx="2">
                  <c:v>13.613201635182747</c:v>
                </c:pt>
                <c:pt idx="3">
                  <c:v>15.276370445865863</c:v>
                </c:pt>
                <c:pt idx="4">
                  <c:v>13.353097657137448</c:v>
                </c:pt>
                <c:pt idx="5">
                  <c:v>15.413963838583758</c:v>
                </c:pt>
                <c:pt idx="6">
                  <c:v>13.76479255050169</c:v>
                </c:pt>
                <c:pt idx="7">
                  <c:v>15.759425042345489</c:v>
                </c:pt>
                <c:pt idx="8">
                  <c:v>14.343806482675561</c:v>
                </c:pt>
                <c:pt idx="9">
                  <c:v>14.077462143009111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11-4840-B867-64B075B8885E}"/>
            </c:ext>
          </c:extLst>
        </c:ser>
        <c:ser>
          <c:idx val="1"/>
          <c:order val="1"/>
          <c:tx>
            <c:strRef>
              <c:f>'PTT (Manuscript)'!$R$1:$AC$1</c:f>
              <c:strCache>
                <c:ptCount val="1"/>
                <c:pt idx="0">
                  <c:v>PBNP PTT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'PTT (Manuscript)'!$C$17:$C$26</c:f>
              <c:numCache>
                <c:formatCode>0.0</c:formatCode>
                <c:ptCount val="10"/>
                <c:pt idx="0">
                  <c:v>13.455541123930271</c:v>
                </c:pt>
                <c:pt idx="1">
                  <c:v>15.011208892336418</c:v>
                </c:pt>
                <c:pt idx="2">
                  <c:v>13.623038350496405</c:v>
                </c:pt>
                <c:pt idx="3">
                  <c:v>13.545906222275782</c:v>
                </c:pt>
                <c:pt idx="4">
                  <c:v>14.002164457917319</c:v>
                </c:pt>
                <c:pt idx="5">
                  <c:v>13.492108680302435</c:v>
                </c:pt>
                <c:pt idx="6">
                  <c:v>13.922921376673427</c:v>
                </c:pt>
                <c:pt idx="7">
                  <c:v>13.674480015620397</c:v>
                </c:pt>
                <c:pt idx="8">
                  <c:v>13.304597986000109</c:v>
                </c:pt>
                <c:pt idx="9">
                  <c:v>13.107014105659863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11-4840-B867-64B075B8885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1449599"/>
        <c:axId val="581457087"/>
      </c:barChart>
      <c:catAx>
        <c:axId val="5814495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1457087"/>
        <c:crosses val="autoZero"/>
        <c:auto val="1"/>
        <c:lblAlgn val="ctr"/>
        <c:lblOffset val="100"/>
        <c:noMultiLvlLbl val="0"/>
      </c:catAx>
      <c:valAx>
        <c:axId val="581457087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Thermal Dose (log</a:t>
                </a:r>
                <a:r>
                  <a:rPr lang="el-GR"/>
                  <a:t>Σ</a:t>
                </a:r>
                <a:r>
                  <a:rPr lang="en-US"/>
                  <a:t>CEM43)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1449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Thermal Dose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CD7-4F50-A798-C1E7B44608D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CD7-4F50-A798-C1E7B44608DC}"/>
              </c:ext>
            </c:extLst>
          </c:dPt>
          <c:dLbls>
            <c:dLbl>
              <c:idx val="0"/>
              <c:layout>
                <c:manualLayout>
                  <c:x val="0"/>
                  <c:y val="-2.77777777777778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CD7-4F50-A798-C1E7B44608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'Thermal Dose'!$T$3:$T$4</c:f>
                <c:numCache>
                  <c:formatCode>General</c:formatCode>
                  <c:ptCount val="2"/>
                  <c:pt idx="0">
                    <c:v>0.88671356227606468</c:v>
                  </c:pt>
                  <c:pt idx="1">
                    <c:v>0.54818396380212608</c:v>
                  </c:pt>
                </c:numCache>
              </c:numRef>
            </c:plus>
            <c:minus>
              <c:numRef>
                <c:f>'Thermal Dose'!$T$3:$T$4</c:f>
                <c:numCache>
                  <c:formatCode>General</c:formatCode>
                  <c:ptCount val="2"/>
                  <c:pt idx="0">
                    <c:v>0.88671356227606468</c:v>
                  </c:pt>
                  <c:pt idx="1">
                    <c:v>0.54818396380212608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'Thermal Dose'!$R$3:$R$4</c:f>
              <c:strCache>
                <c:ptCount val="2"/>
                <c:pt idx="0">
                  <c:v>αCD137-PBNP PTT</c:v>
                </c:pt>
                <c:pt idx="1">
                  <c:v>PBNP PTT</c:v>
                </c:pt>
              </c:strCache>
            </c:strRef>
          </c:cat>
          <c:val>
            <c:numRef>
              <c:f>'Thermal Dose'!$S$3:$S$4</c:f>
              <c:numCache>
                <c:formatCode>0.0</c:formatCode>
                <c:ptCount val="2"/>
                <c:pt idx="0">
                  <c:v>13.753966159559997</c:v>
                </c:pt>
                <c:pt idx="1">
                  <c:v>13.864698443418865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D7-4F50-A798-C1E7B44608D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37139023"/>
        <c:axId val="1790117455"/>
      </c:barChart>
      <c:catAx>
        <c:axId val="18371390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455"/>
        <c:crosses val="autoZero"/>
        <c:auto val="1"/>
        <c:lblAlgn val="ctr"/>
        <c:lblOffset val="100"/>
        <c:noMultiLvlLbl val="0"/>
      </c:catAx>
      <c:valAx>
        <c:axId val="179011745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log(</a:t>
                </a:r>
                <a:r>
                  <a:rPr lang="el-GR" sz="1400">
                    <a:latin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en-US" sz="1400">
                    <a:latin typeface="Calibri" panose="020F0502020204030204" pitchFamily="34" charset="0"/>
                    <a:cs typeface="Calibri" panose="020F0502020204030204" pitchFamily="34" charset="0"/>
                  </a:rPr>
                  <a:t>CEM43)</a:t>
                </a:r>
                <a:endParaRPr 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1390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Thermal Dose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'Thermal Dose'!$AB$1</c:f>
              <c:strCache>
                <c:ptCount val="1"/>
                <c:pt idx="0">
                  <c:v>αCD137-PBNP PTT</c:v>
                </c:pt>
              </c:strCache>
            </c:strRef>
          </c:tx>
          <c:spPr>
            <a:solidFill>
              <a:srgbClr val="A9D08E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8.3333333333333592E-3"/>
                  <c:y val="-1.38888888888888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7F-4370-8964-B97977C27D4B}"/>
                </c:ext>
              </c:extLst>
            </c:dLbl>
            <c:dLbl>
              <c:idx val="1"/>
              <c:layout>
                <c:manualLayout>
                  <c:x val="-2.2222222222222223E-2"/>
                  <c:y val="-4.2437781360066642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7F-4370-8964-B97977C27D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'Thermal Dose'!$AA$2:$AA$8</c:f>
              <c:strCache>
                <c:ptCount val="7"/>
                <c:pt idx="0">
                  <c:v>M0</c:v>
                </c:pt>
                <c:pt idx="1">
                  <c:v>M1</c:v>
                </c:pt>
                <c:pt idx="2">
                  <c:v>M2</c:v>
                </c:pt>
                <c:pt idx="3">
                  <c:v>M3</c:v>
                </c:pt>
                <c:pt idx="4">
                  <c:v>M4</c:v>
                </c:pt>
                <c:pt idx="5">
                  <c:v>M5</c:v>
                </c:pt>
                <c:pt idx="6">
                  <c:v>M6</c:v>
                </c:pt>
              </c:strCache>
            </c:strRef>
          </c:cat>
          <c:val>
            <c:numRef>
              <c:f>'Thermal Dose'!$AB$2:$AB$6</c:f>
              <c:numCache>
                <c:formatCode>0.0</c:formatCode>
                <c:ptCount val="5"/>
                <c:pt idx="0">
                  <c:v>13.551558494103316</c:v>
                </c:pt>
                <c:pt idx="1">
                  <c:v>12.975602565510606</c:v>
                </c:pt>
                <c:pt idx="2">
                  <c:v>13.613201635182747</c:v>
                </c:pt>
                <c:pt idx="3">
                  <c:v>15.276370445865863</c:v>
                </c:pt>
                <c:pt idx="4">
                  <c:v>13.353097657137448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7F-4370-8964-B97977C27D4B}"/>
            </c:ext>
          </c:extLst>
        </c:ser>
        <c:ser>
          <c:idx val="1"/>
          <c:order val="1"/>
          <c:tx>
            <c:strRef>
              <c:f>'Thermal Dose'!$AC$1</c:f>
              <c:strCache>
                <c:ptCount val="1"/>
                <c:pt idx="0">
                  <c:v>PBNP PTT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2.2222222222222171E-2"/>
                  <c:y val="-8.79629629629629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F7F-4370-8964-B97977C27D4B}"/>
                </c:ext>
              </c:extLst>
            </c:dLbl>
            <c:dLbl>
              <c:idx val="2"/>
              <c:layout>
                <c:manualLayout>
                  <c:x val="0"/>
                  <c:y val="-5.5555555555555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7F-4370-8964-B97977C27D4B}"/>
                </c:ext>
              </c:extLst>
            </c:dLbl>
            <c:dLbl>
              <c:idx val="3"/>
              <c:layout>
                <c:manualLayout>
                  <c:x val="1.6666666666666666E-2"/>
                  <c:y val="-9.25925925925925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F7F-4370-8964-B97977C27D4B}"/>
                </c:ext>
              </c:extLst>
            </c:dLbl>
            <c:dLbl>
              <c:idx val="4"/>
              <c:layout>
                <c:manualLayout>
                  <c:x val="0"/>
                  <c:y val="-3.70370370370370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7F-4370-8964-B97977C27D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'Thermal Dose'!$AA$2:$AA$8</c:f>
              <c:strCache>
                <c:ptCount val="7"/>
                <c:pt idx="0">
                  <c:v>M0</c:v>
                </c:pt>
                <c:pt idx="1">
                  <c:v>M1</c:v>
                </c:pt>
                <c:pt idx="2">
                  <c:v>M2</c:v>
                </c:pt>
                <c:pt idx="3">
                  <c:v>M3</c:v>
                </c:pt>
                <c:pt idx="4">
                  <c:v>M4</c:v>
                </c:pt>
                <c:pt idx="5">
                  <c:v>M5</c:v>
                </c:pt>
                <c:pt idx="6">
                  <c:v>M6</c:v>
                </c:pt>
              </c:strCache>
            </c:strRef>
          </c:cat>
          <c:val>
            <c:numRef>
              <c:f>'Thermal Dose'!$AC$2:$AC$8</c:f>
              <c:numCache>
                <c:formatCode>0.0</c:formatCode>
                <c:ptCount val="7"/>
                <c:pt idx="0">
                  <c:v>13.455541123930271</c:v>
                </c:pt>
                <c:pt idx="1">
                  <c:v>15.011208892336418</c:v>
                </c:pt>
                <c:pt idx="2">
                  <c:v>13.623038350496405</c:v>
                </c:pt>
                <c:pt idx="3">
                  <c:v>13.545906222275782</c:v>
                </c:pt>
                <c:pt idx="4">
                  <c:v>14.002164457917319</c:v>
                </c:pt>
                <c:pt idx="5">
                  <c:v>13.492108680302435</c:v>
                </c:pt>
                <c:pt idx="6">
                  <c:v>13.922921376673427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F7F-4370-8964-B97977C27D4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37139023"/>
        <c:axId val="1790117455"/>
      </c:barChart>
      <c:catAx>
        <c:axId val="18371390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455"/>
        <c:crosses val="autoZero"/>
        <c:auto val="1"/>
        <c:lblAlgn val="ctr"/>
        <c:lblOffset val="100"/>
        <c:noMultiLvlLbl val="0"/>
      </c:catAx>
      <c:valAx>
        <c:axId val="179011745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log(</a:t>
                </a:r>
                <a:r>
                  <a:rPr lang="el-GR" sz="1400">
                    <a:latin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en-US" sz="1400">
                    <a:latin typeface="Calibri" panose="020F0502020204030204" pitchFamily="34" charset="0"/>
                    <a:cs typeface="Calibri" panose="020F0502020204030204" pitchFamily="34" charset="0"/>
                  </a:rPr>
                  <a:t>CEM43)</a:t>
                </a:r>
                <a:endParaRPr 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139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>
                <a:latin typeface="Calibri" panose="020F0502020204030204" pitchFamily="34" charset="0"/>
                <a:cs typeface="Calibri" panose="020F0502020204030204" pitchFamily="34" charset="0"/>
              </a:rPr>
              <a:t>α</a:t>
            </a:r>
            <a:r>
              <a:rPr lang="en-US">
                <a:latin typeface="Calibri" panose="020F0502020204030204" pitchFamily="34" charset="0"/>
                <a:cs typeface="Calibri" panose="020F0502020204030204" pitchFamily="34" charset="0"/>
              </a:rPr>
              <a:t>CD137 it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'Tumor Volume'!$L$41</c:f>
              <c:strCache>
                <c:ptCount val="1"/>
                <c:pt idx="0">
                  <c:v>M0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Volume'!$K$42:$K$65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Volume'!$L$42:$L$65</c:f>
              <c:numCache>
                <c:formatCode>General</c:formatCode>
                <c:ptCount val="24"/>
                <c:pt idx="0">
                  <c:v>33.252415999999997</c:v>
                </c:pt>
                <c:pt idx="1">
                  <c:v>72.199145999999985</c:v>
                </c:pt>
                <c:pt idx="2">
                  <c:v>64.008999999999986</c:v>
                </c:pt>
                <c:pt idx="3">
                  <c:v>55.630840499999991</c:v>
                </c:pt>
                <c:pt idx="4">
                  <c:v>36.641992000000002</c:v>
                </c:pt>
                <c:pt idx="5">
                  <c:v>31.853070500000001</c:v>
                </c:pt>
                <c:pt idx="6">
                  <c:v>33.827455499999999</c:v>
                </c:pt>
                <c:pt idx="7">
                  <c:v>23.33625</c:v>
                </c:pt>
                <c:pt idx="8">
                  <c:v>17.055148000000003</c:v>
                </c:pt>
                <c:pt idx="9">
                  <c:v>20.229999999999997</c:v>
                </c:pt>
                <c:pt idx="10">
                  <c:v>15.376000000000003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32-463E-BABF-93EB6A94189F}"/>
            </c:ext>
          </c:extLst>
        </c:ser>
        <c:ser>
          <c:idx val="1"/>
          <c:order val="1"/>
          <c:tx>
            <c:strRef>
              <c:f>'Tumor Volume'!$M$41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Volume'!$K$42:$K$65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Volume'!$M$42:$M$65</c:f>
              <c:numCache>
                <c:formatCode>General</c:formatCode>
                <c:ptCount val="24"/>
                <c:pt idx="0">
                  <c:v>12.644768499999998</c:v>
                </c:pt>
                <c:pt idx="1">
                  <c:v>36.538847999999994</c:v>
                </c:pt>
                <c:pt idx="2">
                  <c:v>21.755303999999999</c:v>
                </c:pt>
                <c:pt idx="3">
                  <c:v>19.472710000000003</c:v>
                </c:pt>
                <c:pt idx="4">
                  <c:v>9.6048989999999996</c:v>
                </c:pt>
                <c:pt idx="5">
                  <c:v>31.689936000000003</c:v>
                </c:pt>
                <c:pt idx="6">
                  <c:v>32.460911999999993</c:v>
                </c:pt>
                <c:pt idx="7">
                  <c:v>20.761109999999995</c:v>
                </c:pt>
                <c:pt idx="8">
                  <c:v>16.007325499999997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32-463E-BABF-93EB6A94189F}"/>
            </c:ext>
          </c:extLst>
        </c:ser>
        <c:ser>
          <c:idx val="2"/>
          <c:order val="2"/>
          <c:tx>
            <c:strRef>
              <c:f>'Tumor Volume'!$N$41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Volume'!$K$42:$K$65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Volume'!$N$42:$N$65</c:f>
              <c:numCache>
                <c:formatCode>General</c:formatCode>
                <c:ptCount val="24"/>
                <c:pt idx="0">
                  <c:v>41.307991999999999</c:v>
                </c:pt>
                <c:pt idx="1">
                  <c:v>246.48999999999998</c:v>
                </c:pt>
                <c:pt idx="2">
                  <c:v>140.46777</c:v>
                </c:pt>
                <c:pt idx="3">
                  <c:v>280.17048600000004</c:v>
                </c:pt>
                <c:pt idx="4">
                  <c:v>72.312948000000006</c:v>
                </c:pt>
                <c:pt idx="5">
                  <c:v>224.11384000000001</c:v>
                </c:pt>
                <c:pt idx="6">
                  <c:v>206.02880000000005</c:v>
                </c:pt>
                <c:pt idx="7">
                  <c:v>212.06605950000002</c:v>
                </c:pt>
                <c:pt idx="8">
                  <c:v>271.212444</c:v>
                </c:pt>
                <c:pt idx="9">
                  <c:v>200.51084800000001</c:v>
                </c:pt>
                <c:pt idx="10">
                  <c:v>290.34028799999999</c:v>
                </c:pt>
                <c:pt idx="11">
                  <c:v>356.57382149999995</c:v>
                </c:pt>
                <c:pt idx="12">
                  <c:v>232.45960650000001</c:v>
                </c:pt>
                <c:pt idx="13">
                  <c:v>272.71849599999996</c:v>
                </c:pt>
                <c:pt idx="14">
                  <c:v>258.50633749999997</c:v>
                </c:pt>
                <c:pt idx="15">
                  <c:v>329.81156799999997</c:v>
                </c:pt>
                <c:pt idx="16">
                  <c:v>383.69812000000002</c:v>
                </c:pt>
                <c:pt idx="17">
                  <c:v>433.94169599999987</c:v>
                </c:pt>
                <c:pt idx="18">
                  <c:v>829.12578749999989</c:v>
                </c:pt>
                <c:pt idx="19">
                  <c:v>1852.9453125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932-463E-BABF-93EB6A94189F}"/>
            </c:ext>
          </c:extLst>
        </c:ser>
        <c:ser>
          <c:idx val="3"/>
          <c:order val="3"/>
          <c:tx>
            <c:strRef>
              <c:f>'Tumor Volume'!$O$41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Volume'!$K$42:$K$65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Volume'!$O$42:$O$65</c:f>
              <c:numCache>
                <c:formatCode>General</c:formatCode>
                <c:ptCount val="24"/>
                <c:pt idx="0">
                  <c:v>54.740338999999992</c:v>
                </c:pt>
                <c:pt idx="1">
                  <c:v>294.93606600000004</c:v>
                </c:pt>
                <c:pt idx="2">
                  <c:v>386.76184949999998</c:v>
                </c:pt>
                <c:pt idx="3">
                  <c:v>444.93249999999995</c:v>
                </c:pt>
                <c:pt idx="4">
                  <c:v>345.156116</c:v>
                </c:pt>
                <c:pt idx="5">
                  <c:v>346.42834600000003</c:v>
                </c:pt>
                <c:pt idx="6">
                  <c:v>413.356086</c:v>
                </c:pt>
                <c:pt idx="7">
                  <c:v>226.53820800000003</c:v>
                </c:pt>
                <c:pt idx="8">
                  <c:v>386.41029349999997</c:v>
                </c:pt>
                <c:pt idx="9">
                  <c:v>619.84043200000008</c:v>
                </c:pt>
                <c:pt idx="10">
                  <c:v>512.34448999999995</c:v>
                </c:pt>
                <c:pt idx="11">
                  <c:v>805.48925599999995</c:v>
                </c:pt>
                <c:pt idx="12">
                  <c:v>885.79574600000001</c:v>
                </c:pt>
                <c:pt idx="13">
                  <c:v>1126.8079200000002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932-463E-BABF-93EB6A94189F}"/>
            </c:ext>
          </c:extLst>
        </c:ser>
        <c:ser>
          <c:idx val="4"/>
          <c:order val="4"/>
          <c:tx>
            <c:strRef>
              <c:f>'Tumor Volume'!$P$41</c:f>
              <c:strCache>
                <c:ptCount val="1"/>
                <c:pt idx="0">
                  <c:v>M4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Volume'!$K$42:$K$65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Volume'!$P$42:$P$65</c:f>
              <c:numCache>
                <c:formatCode>General</c:formatCode>
                <c:ptCount val="24"/>
                <c:pt idx="0">
                  <c:v>110.1981555</c:v>
                </c:pt>
                <c:pt idx="1">
                  <c:v>679.8807855</c:v>
                </c:pt>
                <c:pt idx="2">
                  <c:v>482.33892599999996</c:v>
                </c:pt>
                <c:pt idx="3">
                  <c:v>485.85723750000005</c:v>
                </c:pt>
                <c:pt idx="4">
                  <c:v>833.73299200000008</c:v>
                </c:pt>
                <c:pt idx="5">
                  <c:v>699.63566399999979</c:v>
                </c:pt>
                <c:pt idx="6">
                  <c:v>1091.5184959999999</c:v>
                </c:pt>
                <c:pt idx="7">
                  <c:v>1414.8287999999998</c:v>
                </c:pt>
                <c:pt idx="8">
                  <c:v>1476.4640080000001</c:v>
                </c:pt>
                <c:pt idx="9">
                  <c:v>1670.823756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932-463E-BABF-93EB6A941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437071"/>
        <c:axId val="1790117871"/>
      </c:scatterChart>
      <c:valAx>
        <c:axId val="17774370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Post</a:t>
                </a:r>
                <a:r>
                  <a:rPr lang="en-US" baseline="0"/>
                  <a:t> Treatment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871"/>
        <c:crosses val="autoZero"/>
        <c:crossBetween val="midCat"/>
      </c:valAx>
      <c:valAx>
        <c:axId val="1790117871"/>
        <c:scaling>
          <c:orientation val="minMax"/>
          <c:max val="3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Tumor Volume (mm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437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>
                <a:latin typeface="Calibri" panose="020F0502020204030204" pitchFamily="34" charset="0"/>
                <a:cs typeface="Calibri" panose="020F0502020204030204" pitchFamily="34" charset="0"/>
              </a:rPr>
              <a:t>α</a:t>
            </a:r>
            <a:r>
              <a:rPr lang="en-US">
                <a:latin typeface="Calibri" panose="020F0502020204030204" pitchFamily="34" charset="0"/>
                <a:cs typeface="Calibri" panose="020F0502020204030204" pitchFamily="34" charset="0"/>
              </a:rPr>
              <a:t>CD137-PBNP it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'Tumor Volume'!$R$41</c:f>
              <c:strCache>
                <c:ptCount val="1"/>
                <c:pt idx="0">
                  <c:v>M0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('Tumor Volume'!$Q$42,'Tumor Volume'!$Q$44:$Q$46,'Tumor Volume'!$Q$48:$Q$52,'Tumor Volume'!$Q$54:$Q$55,'Tumor Volume'!$Q$57:$Q$63)</c:f>
              <c:numCache>
                <c:formatCode>General</c:formatCode>
                <c:ptCount val="18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</c:numCache>
            </c:numRef>
          </c:xVal>
          <c:yVal>
            <c:numRef>
              <c:f>('Tumor Volume'!$R$42,'Tumor Volume'!$R$44:$R$46,'Tumor Volume'!$R$48:$R$52,'Tumor Volume'!$R$54:$R$55,'Tumor Volume'!$R$57:$R$63)</c:f>
              <c:numCache>
                <c:formatCode>General</c:formatCode>
                <c:ptCount val="18"/>
                <c:pt idx="0">
                  <c:v>182.16395449999999</c:v>
                </c:pt>
                <c:pt idx="1">
                  <c:v>197.18792999999999</c:v>
                </c:pt>
                <c:pt idx="2">
                  <c:v>260.06793749999997</c:v>
                </c:pt>
                <c:pt idx="3">
                  <c:v>280.15222949999998</c:v>
                </c:pt>
                <c:pt idx="4">
                  <c:v>290.96718750000002</c:v>
                </c:pt>
                <c:pt idx="5">
                  <c:v>268.88535299999995</c:v>
                </c:pt>
                <c:pt idx="6">
                  <c:v>201.792213</c:v>
                </c:pt>
                <c:pt idx="7">
                  <c:v>249.16959300000002</c:v>
                </c:pt>
                <c:pt idx="8">
                  <c:v>204.806072</c:v>
                </c:pt>
                <c:pt idx="9">
                  <c:v>427.333752</c:v>
                </c:pt>
                <c:pt idx="10">
                  <c:v>413.42220000000009</c:v>
                </c:pt>
                <c:pt idx="11">
                  <c:v>600.22313600000007</c:v>
                </c:pt>
                <c:pt idx="12">
                  <c:v>544.07287400000007</c:v>
                </c:pt>
                <c:pt idx="13">
                  <c:v>785.60699299999987</c:v>
                </c:pt>
                <c:pt idx="14">
                  <c:v>846.32361000000003</c:v>
                </c:pt>
                <c:pt idx="15">
                  <c:v>1352.2950000000001</c:v>
                </c:pt>
                <c:pt idx="16">
                  <c:v>1738.1290125000003</c:v>
                </c:pt>
                <c:pt idx="17">
                  <c:v>1766.9635650000002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C8-4A22-99E9-18ADD34048E9}"/>
            </c:ext>
          </c:extLst>
        </c:ser>
        <c:ser>
          <c:idx val="1"/>
          <c:order val="1"/>
          <c:tx>
            <c:strRef>
              <c:f>'Tumor Volume'!$S$41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('Tumor Volume'!$Q$42,'Tumor Volume'!$Q$44:$Q$46,'Tumor Volume'!$Q$48:$Q$52,'Tumor Volume'!$Q$54:$Q$55,'Tumor Volume'!$Q$57:$Q$63)</c:f>
              <c:numCache>
                <c:formatCode>General</c:formatCode>
                <c:ptCount val="18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</c:numCache>
            </c:numRef>
          </c:xVal>
          <c:yVal>
            <c:numRef>
              <c:f>('Tumor Volume'!$S$42,'Tumor Volume'!$S$44:$S$46,'Tumor Volume'!$S$48:$S$52,'Tumor Volume'!$S$54:$S$55,'Tumor Volume'!$S$57:$S$63)</c:f>
              <c:numCache>
                <c:formatCode>General</c:formatCode>
                <c:ptCount val="18"/>
                <c:pt idx="0">
                  <c:v>100.4309145</c:v>
                </c:pt>
                <c:pt idx="1">
                  <c:v>128.82285000000002</c:v>
                </c:pt>
                <c:pt idx="2">
                  <c:v>107.31986100000002</c:v>
                </c:pt>
                <c:pt idx="3">
                  <c:v>309.88684999999992</c:v>
                </c:pt>
                <c:pt idx="4">
                  <c:v>339.52846950000003</c:v>
                </c:pt>
                <c:pt idx="5">
                  <c:v>291.96449999999999</c:v>
                </c:pt>
                <c:pt idx="6">
                  <c:v>308.14228849999995</c:v>
                </c:pt>
                <c:pt idx="7">
                  <c:v>257.76911199999995</c:v>
                </c:pt>
                <c:pt idx="8">
                  <c:v>324.94610900000004</c:v>
                </c:pt>
                <c:pt idx="9">
                  <c:v>444.12568199999998</c:v>
                </c:pt>
                <c:pt idx="10">
                  <c:v>450.54955499999994</c:v>
                </c:pt>
                <c:pt idx="11">
                  <c:v>490.52055150000001</c:v>
                </c:pt>
                <c:pt idx="12">
                  <c:v>541.71150150000005</c:v>
                </c:pt>
                <c:pt idx="13">
                  <c:v>956.35562499999992</c:v>
                </c:pt>
                <c:pt idx="14">
                  <c:v>1058.526656</c:v>
                </c:pt>
                <c:pt idx="15">
                  <c:v>1279.129338</c:v>
                </c:pt>
                <c:pt idx="16">
                  <c:v>1499.0469700000001</c:v>
                </c:pt>
                <c:pt idx="17">
                  <c:v>1486.328696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C8-4A22-99E9-18ADD34048E9}"/>
            </c:ext>
          </c:extLst>
        </c:ser>
        <c:ser>
          <c:idx val="2"/>
          <c:order val="2"/>
          <c:tx>
            <c:strRef>
              <c:f>'Tumor Volume'!$T$41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('Tumor Volume'!$Q$42,'Tumor Volume'!$Q$44:$Q$46,'Tumor Volume'!$Q$48:$Q$52,'Tumor Volume'!$Q$54:$Q$55,'Tumor Volume'!$Q$57:$Q$63)</c:f>
              <c:numCache>
                <c:formatCode>General</c:formatCode>
                <c:ptCount val="18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</c:numCache>
            </c:numRef>
          </c:xVal>
          <c:yVal>
            <c:numRef>
              <c:f>('Tumor Volume'!$T$42,'Tumor Volume'!$T$44:$T$46,'Tumor Volume'!$T$48:$T$52,'Tumor Volume'!$T$54:$T$55,'Tumor Volume'!$T$57:$T$63)</c:f>
              <c:numCache>
                <c:formatCode>General</c:formatCode>
                <c:ptCount val="18"/>
                <c:pt idx="0">
                  <c:v>223.440282</c:v>
                </c:pt>
                <c:pt idx="1">
                  <c:v>324.55052799999999</c:v>
                </c:pt>
                <c:pt idx="2">
                  <c:v>253.57658749999999</c:v>
                </c:pt>
                <c:pt idx="3">
                  <c:v>248.91607800000003</c:v>
                </c:pt>
                <c:pt idx="4">
                  <c:v>243.62456999999998</c:v>
                </c:pt>
                <c:pt idx="5">
                  <c:v>383.41080649999998</c:v>
                </c:pt>
                <c:pt idx="6">
                  <c:v>260.75832750000001</c:v>
                </c:pt>
                <c:pt idx="7">
                  <c:v>296.073824</c:v>
                </c:pt>
                <c:pt idx="8">
                  <c:v>291.61125000000004</c:v>
                </c:pt>
                <c:pt idx="9">
                  <c:v>358.39366850000005</c:v>
                </c:pt>
                <c:pt idx="10">
                  <c:v>443.74828799999989</c:v>
                </c:pt>
                <c:pt idx="11">
                  <c:v>583.5</c:v>
                </c:pt>
                <c:pt idx="12">
                  <c:v>556.12374399999999</c:v>
                </c:pt>
                <c:pt idx="13">
                  <c:v>964.11492799999996</c:v>
                </c:pt>
                <c:pt idx="14">
                  <c:v>991.87896749999982</c:v>
                </c:pt>
                <c:pt idx="15">
                  <c:v>1164.4480979999998</c:v>
                </c:pt>
                <c:pt idx="16">
                  <c:v>1984.2478065000003</c:v>
                </c:pt>
                <c:pt idx="17">
                  <c:v>2157.4450000000002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FC8-4A22-99E9-18ADD34048E9}"/>
            </c:ext>
          </c:extLst>
        </c:ser>
        <c:ser>
          <c:idx val="3"/>
          <c:order val="3"/>
          <c:tx>
            <c:strRef>
              <c:f>'Tumor Volume'!$U$41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('Tumor Volume'!$Q$42,'Tumor Volume'!$Q$44:$Q$46,'Tumor Volume'!$Q$48:$Q$52,'Tumor Volume'!$Q$54:$Q$55,'Tumor Volume'!$Q$57:$Q$63,'Tumor Volume'!$Q$65:$Q$70)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('Tumor Volume'!$U$42,'Tumor Volume'!$U$44:$U$46,'Tumor Volume'!$U$48:$U$52,'Tumor Volume'!$U$54:$U$55,'Tumor Volume'!$U$57:$U$63,'Tumor Volume'!$U$65:$U$70)</c:f>
              <c:numCache>
                <c:formatCode>General</c:formatCode>
                <c:ptCount val="24"/>
                <c:pt idx="0">
                  <c:v>118.2740585</c:v>
                </c:pt>
                <c:pt idx="1">
                  <c:v>174.761064</c:v>
                </c:pt>
                <c:pt idx="2">
                  <c:v>73.192524000000006</c:v>
                </c:pt>
                <c:pt idx="3">
                  <c:v>142.79683199999999</c:v>
                </c:pt>
                <c:pt idx="4">
                  <c:v>113.06636099999997</c:v>
                </c:pt>
                <c:pt idx="5">
                  <c:v>115.92232199999999</c:v>
                </c:pt>
                <c:pt idx="6">
                  <c:v>44.880080000000007</c:v>
                </c:pt>
                <c:pt idx="7">
                  <c:v>20.229999999999997</c:v>
                </c:pt>
                <c:pt idx="8">
                  <c:v>32.940280999999999</c:v>
                </c:pt>
                <c:pt idx="9">
                  <c:v>15.304887999999996</c:v>
                </c:pt>
                <c:pt idx="10">
                  <c:v>7.3205999999999998</c:v>
                </c:pt>
                <c:pt idx="11">
                  <c:v>4.417389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FC8-4A22-99E9-18ADD34048E9}"/>
            </c:ext>
          </c:extLst>
        </c:ser>
        <c:ser>
          <c:idx val="4"/>
          <c:order val="4"/>
          <c:tx>
            <c:strRef>
              <c:f>'Tumor Volume'!$V$41</c:f>
              <c:strCache>
                <c:ptCount val="1"/>
                <c:pt idx="0">
                  <c:v>M4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('Tumor Volume'!$Q$42:$Q$45,'Tumor Volume'!$Q$47:$Q$48,'Tumor Volume'!$Q$50:$Q$51,'Tumor Volume'!$Q$53:$Q$54,'Tumor Volume'!$Q$56:$Q$62)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12</c:v>
                </c:pt>
                <c:pt idx="9">
                  <c:v>13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</c:numCache>
            </c:numRef>
          </c:xVal>
          <c:yVal>
            <c:numRef>
              <c:f>('Tumor Volume'!$V$42:$V$45,'Tumor Volume'!$V$47:$V$48,'Tumor Volume'!$V$50:$V$51,'Tumor Volume'!$V$53:$V$54,'Tumor Volume'!$V$56:$V$62)</c:f>
              <c:numCache>
                <c:formatCode>General</c:formatCode>
                <c:ptCount val="17"/>
                <c:pt idx="0">
                  <c:v>187.81714200000002</c:v>
                </c:pt>
                <c:pt idx="1">
                  <c:v>290.47390000000001</c:v>
                </c:pt>
                <c:pt idx="2">
                  <c:v>688.95252349999987</c:v>
                </c:pt>
                <c:pt idx="3">
                  <c:v>771.06645000000003</c:v>
                </c:pt>
                <c:pt idx="4">
                  <c:v>672.64301599999988</c:v>
                </c:pt>
                <c:pt idx="5">
                  <c:v>700.85930400000018</c:v>
                </c:pt>
                <c:pt idx="6">
                  <c:v>734.21283600000004</c:v>
                </c:pt>
                <c:pt idx="7">
                  <c:v>603.71697600000005</c:v>
                </c:pt>
                <c:pt idx="8">
                  <c:v>561.17396200000007</c:v>
                </c:pt>
                <c:pt idx="9">
                  <c:v>398.77124650000007</c:v>
                </c:pt>
                <c:pt idx="10">
                  <c:v>367.01532450000008</c:v>
                </c:pt>
                <c:pt idx="11">
                  <c:v>489.44500599999992</c:v>
                </c:pt>
                <c:pt idx="12">
                  <c:v>410.97788800000001</c:v>
                </c:pt>
                <c:pt idx="13">
                  <c:v>393.19694550000003</c:v>
                </c:pt>
                <c:pt idx="14">
                  <c:v>435.614936</c:v>
                </c:pt>
                <c:pt idx="15">
                  <c:v>434.04344550000002</c:v>
                </c:pt>
                <c:pt idx="16">
                  <c:v>760.52275200000008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FC8-4A22-99E9-18ADD3404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437071"/>
        <c:axId val="1790117871"/>
      </c:scatterChart>
      <c:valAx>
        <c:axId val="17774370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Post</a:t>
                </a:r>
                <a:r>
                  <a:rPr lang="en-US" baseline="0"/>
                  <a:t> Treatment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871"/>
        <c:crosses val="autoZero"/>
        <c:crossBetween val="midCat"/>
      </c:valAx>
      <c:valAx>
        <c:axId val="1790117871"/>
        <c:scaling>
          <c:orientation val="minMax"/>
          <c:max val="3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Tumor Volume (mm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437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Calibri" panose="020F0502020204030204" pitchFamily="34" charset="0"/>
                <a:cs typeface="Calibri" panose="020F0502020204030204" pitchFamily="34" charset="0"/>
              </a:rPr>
              <a:t>PBNP PTT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'Tumor Volume'!$X$41</c:f>
              <c:strCache>
                <c:ptCount val="1"/>
                <c:pt idx="0">
                  <c:v>M0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Volume'!$W$42:$W$63</c:f>
              <c:numCache>
                <c:formatCode>General</c:formatCode>
                <c:ptCount val="2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28</c:v>
                </c:pt>
                <c:pt idx="20">
                  <c:v>29</c:v>
                </c:pt>
                <c:pt idx="21">
                  <c:v>32</c:v>
                </c:pt>
              </c:numCache>
            </c:numRef>
          </c:xVal>
          <c:yVal>
            <c:numRef>
              <c:f>'Tumor Volume'!$X$42:$X$63</c:f>
              <c:numCache>
                <c:formatCode>General</c:formatCode>
                <c:ptCount val="22"/>
                <c:pt idx="0">
                  <c:v>34.209792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A7A-4F73-A1D9-BCF1C3103FDE}"/>
            </c:ext>
          </c:extLst>
        </c:ser>
        <c:ser>
          <c:idx val="1"/>
          <c:order val="1"/>
          <c:tx>
            <c:strRef>
              <c:f>'Tumor Volume'!$Y$41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Volume'!$W$42:$W$63</c:f>
              <c:numCache>
                <c:formatCode>General</c:formatCode>
                <c:ptCount val="2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28</c:v>
                </c:pt>
                <c:pt idx="20">
                  <c:v>29</c:v>
                </c:pt>
                <c:pt idx="21">
                  <c:v>32</c:v>
                </c:pt>
              </c:numCache>
            </c:numRef>
          </c:xVal>
          <c:yVal>
            <c:numRef>
              <c:f>'Tumor Volume'!$Y$42:$Y$63</c:f>
              <c:numCache>
                <c:formatCode>General</c:formatCode>
                <c:ptCount val="22"/>
                <c:pt idx="0">
                  <c:v>105.18894900000002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62.115479999999998</c:v>
                </c:pt>
                <c:pt idx="7">
                  <c:v>53.806824500000005</c:v>
                </c:pt>
                <c:pt idx="8">
                  <c:v>69.408299999999983</c:v>
                </c:pt>
                <c:pt idx="9">
                  <c:v>245.39576249999996</c:v>
                </c:pt>
                <c:pt idx="10">
                  <c:v>401.10677199999998</c:v>
                </c:pt>
                <c:pt idx="11">
                  <c:v>410.298384</c:v>
                </c:pt>
                <c:pt idx="12">
                  <c:v>405.50281649999999</c:v>
                </c:pt>
                <c:pt idx="13">
                  <c:v>497.76435199999992</c:v>
                </c:pt>
                <c:pt idx="14">
                  <c:v>820.94835199999989</c:v>
                </c:pt>
                <c:pt idx="15">
                  <c:v>550.70668799999999</c:v>
                </c:pt>
                <c:pt idx="16">
                  <c:v>1697.5890260000003</c:v>
                </c:pt>
                <c:pt idx="17">
                  <c:v>3211.3437475000001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A7A-4F73-A1D9-BCF1C3103FDE}"/>
            </c:ext>
          </c:extLst>
        </c:ser>
        <c:ser>
          <c:idx val="2"/>
          <c:order val="2"/>
          <c:tx>
            <c:strRef>
              <c:f>'Tumor Volume'!$Z$41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Volume'!$W$42:$W$63</c:f>
              <c:numCache>
                <c:formatCode>General</c:formatCode>
                <c:ptCount val="2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28</c:v>
                </c:pt>
                <c:pt idx="20">
                  <c:v>29</c:v>
                </c:pt>
                <c:pt idx="21">
                  <c:v>32</c:v>
                </c:pt>
              </c:numCache>
            </c:numRef>
          </c:xVal>
          <c:yVal>
            <c:numRef>
              <c:f>'Tumor Volume'!$Z$42:$Z$63</c:f>
              <c:numCache>
                <c:formatCode>General</c:formatCode>
                <c:ptCount val="22"/>
                <c:pt idx="0">
                  <c:v>90.97545599999998</c:v>
                </c:pt>
                <c:pt idx="1">
                  <c:v>30.624075000000001</c:v>
                </c:pt>
                <c:pt idx="2">
                  <c:v>81.841073999999978</c:v>
                </c:pt>
                <c:pt idx="3">
                  <c:v>133.02285750000001</c:v>
                </c:pt>
                <c:pt idx="4">
                  <c:v>188.8747875</c:v>
                </c:pt>
                <c:pt idx="5">
                  <c:v>202.77532449999998</c:v>
                </c:pt>
                <c:pt idx="6">
                  <c:v>363.09565400000002</c:v>
                </c:pt>
                <c:pt idx="7">
                  <c:v>709.32882599999994</c:v>
                </c:pt>
                <c:pt idx="8">
                  <c:v>722.82759150000004</c:v>
                </c:pt>
                <c:pt idx="9">
                  <c:v>758.4570460000001</c:v>
                </c:pt>
                <c:pt idx="10">
                  <c:v>1221.8592665000001</c:v>
                </c:pt>
                <c:pt idx="11">
                  <c:v>1003.621311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A7A-4F73-A1D9-BCF1C3103FDE}"/>
            </c:ext>
          </c:extLst>
        </c:ser>
        <c:ser>
          <c:idx val="3"/>
          <c:order val="3"/>
          <c:tx>
            <c:strRef>
              <c:f>'Tumor Volume'!$AA$41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Volume'!$W$42:$W$63</c:f>
              <c:numCache>
                <c:formatCode>General</c:formatCode>
                <c:ptCount val="2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28</c:v>
                </c:pt>
                <c:pt idx="20">
                  <c:v>29</c:v>
                </c:pt>
                <c:pt idx="21">
                  <c:v>32</c:v>
                </c:pt>
              </c:numCache>
            </c:numRef>
          </c:xVal>
          <c:yVal>
            <c:numRef>
              <c:f>'Tumor Volume'!$AA$42:$AA$63</c:f>
              <c:numCache>
                <c:formatCode>General</c:formatCode>
                <c:ptCount val="22"/>
                <c:pt idx="0">
                  <c:v>130.45855949999998</c:v>
                </c:pt>
                <c:pt idx="1">
                  <c:v>0</c:v>
                </c:pt>
                <c:pt idx="2">
                  <c:v>109.62811350000001</c:v>
                </c:pt>
                <c:pt idx="3">
                  <c:v>115.73777199999998</c:v>
                </c:pt>
                <c:pt idx="4">
                  <c:v>140.50568749999999</c:v>
                </c:pt>
                <c:pt idx="5">
                  <c:v>157.21599999999998</c:v>
                </c:pt>
                <c:pt idx="6">
                  <c:v>128.02393749999999</c:v>
                </c:pt>
                <c:pt idx="7">
                  <c:v>104.79229200000003</c:v>
                </c:pt>
                <c:pt idx="8">
                  <c:v>142.445156</c:v>
                </c:pt>
                <c:pt idx="9">
                  <c:v>215.18443749999997</c:v>
                </c:pt>
                <c:pt idx="10">
                  <c:v>696.83430650000003</c:v>
                </c:pt>
                <c:pt idx="11">
                  <c:v>740.77200000000005</c:v>
                </c:pt>
                <c:pt idx="12">
                  <c:v>804.92022400000019</c:v>
                </c:pt>
                <c:pt idx="13">
                  <c:v>1644.0041514999998</c:v>
                </c:pt>
                <c:pt idx="14">
                  <c:v>1769.8029120000001</c:v>
                </c:pt>
                <c:pt idx="15">
                  <c:v>2086.6405000000004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A7A-4F73-A1D9-BCF1C3103FDE}"/>
            </c:ext>
          </c:extLst>
        </c:ser>
        <c:ser>
          <c:idx val="4"/>
          <c:order val="4"/>
          <c:tx>
            <c:strRef>
              <c:f>'Tumor Volume'!$AB$41</c:f>
              <c:strCache>
                <c:ptCount val="1"/>
                <c:pt idx="0">
                  <c:v>M4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Volume'!$W$42:$W$63</c:f>
              <c:numCache>
                <c:formatCode>General</c:formatCode>
                <c:ptCount val="2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28</c:v>
                </c:pt>
                <c:pt idx="20">
                  <c:v>29</c:v>
                </c:pt>
                <c:pt idx="21">
                  <c:v>32</c:v>
                </c:pt>
              </c:numCache>
            </c:numRef>
          </c:xVal>
          <c:yVal>
            <c:numRef>
              <c:f>'Tumor Volume'!$AB$42:$AB$63</c:f>
              <c:numCache>
                <c:formatCode>General</c:formatCode>
                <c:ptCount val="22"/>
                <c:pt idx="0">
                  <c:v>44.445309999999999</c:v>
                </c:pt>
                <c:pt idx="1">
                  <c:v>0</c:v>
                </c:pt>
                <c:pt idx="2">
                  <c:v>30.331781999999993</c:v>
                </c:pt>
                <c:pt idx="3">
                  <c:v>18.352656</c:v>
                </c:pt>
                <c:pt idx="4">
                  <c:v>43.048687499999986</c:v>
                </c:pt>
                <c:pt idx="5">
                  <c:v>38.602452500000005</c:v>
                </c:pt>
                <c:pt idx="6">
                  <c:v>43.124400000000001</c:v>
                </c:pt>
                <c:pt idx="7">
                  <c:v>40.966613999999993</c:v>
                </c:pt>
                <c:pt idx="8">
                  <c:v>50.397362500000007</c:v>
                </c:pt>
                <c:pt idx="9">
                  <c:v>88.935000000000002</c:v>
                </c:pt>
                <c:pt idx="10">
                  <c:v>70.381237500000012</c:v>
                </c:pt>
                <c:pt idx="11">
                  <c:v>119.11360999999997</c:v>
                </c:pt>
                <c:pt idx="12">
                  <c:v>129.11708249999998</c:v>
                </c:pt>
                <c:pt idx="13">
                  <c:v>148.34707200000003</c:v>
                </c:pt>
                <c:pt idx="14">
                  <c:v>208.54838800000002</c:v>
                </c:pt>
                <c:pt idx="15">
                  <c:v>128.34</c:v>
                </c:pt>
                <c:pt idx="16">
                  <c:v>251.10739199999998</c:v>
                </c:pt>
                <c:pt idx="17">
                  <c:v>458.46585399999998</c:v>
                </c:pt>
                <c:pt idx="18">
                  <c:v>491.96403199999986</c:v>
                </c:pt>
                <c:pt idx="19">
                  <c:v>600.32521600000007</c:v>
                </c:pt>
                <c:pt idx="20">
                  <c:v>411.68704000000002</c:v>
                </c:pt>
                <c:pt idx="21">
                  <c:v>1333.7984354999999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A7A-4F73-A1D9-BCF1C3103FDE}"/>
            </c:ext>
          </c:extLst>
        </c:ser>
        <c:ser>
          <c:idx val="5"/>
          <c:order val="5"/>
          <c:tx>
            <c:strRef>
              <c:f>'Tumor Volume'!$AC$41</c:f>
              <c:strCache>
                <c:ptCount val="1"/>
                <c:pt idx="0">
                  <c:v>M5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Volume'!$W$42:$W$63</c:f>
              <c:numCache>
                <c:formatCode>General</c:formatCode>
                <c:ptCount val="2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28</c:v>
                </c:pt>
                <c:pt idx="20">
                  <c:v>29</c:v>
                </c:pt>
                <c:pt idx="21">
                  <c:v>32</c:v>
                </c:pt>
              </c:numCache>
            </c:numRef>
          </c:xVal>
          <c:yVal>
            <c:numRef>
              <c:f>'Tumor Volume'!$AC$42:$AC$63</c:f>
              <c:numCache>
                <c:formatCode>General</c:formatCode>
                <c:ptCount val="22"/>
                <c:pt idx="0">
                  <c:v>82.027775999999989</c:v>
                </c:pt>
                <c:pt idx="1">
                  <c:v>93.472137000000018</c:v>
                </c:pt>
                <c:pt idx="2">
                  <c:v>197.02411499999999</c:v>
                </c:pt>
                <c:pt idx="3">
                  <c:v>167.703284</c:v>
                </c:pt>
                <c:pt idx="4">
                  <c:v>36.292535999999998</c:v>
                </c:pt>
                <c:pt idx="5">
                  <c:v>184.53322800000007</c:v>
                </c:pt>
                <c:pt idx="6">
                  <c:v>28.331694000000006</c:v>
                </c:pt>
                <c:pt idx="7">
                  <c:v>82.624377499999994</c:v>
                </c:pt>
                <c:pt idx="8">
                  <c:v>165.16719999999998</c:v>
                </c:pt>
                <c:pt idx="9">
                  <c:v>197.55722499999999</c:v>
                </c:pt>
                <c:pt idx="10">
                  <c:v>302.56647499999997</c:v>
                </c:pt>
                <c:pt idx="11">
                  <c:v>276.71058449999998</c:v>
                </c:pt>
                <c:pt idx="12">
                  <c:v>413.6076250000001</c:v>
                </c:pt>
                <c:pt idx="13">
                  <c:v>375.903549</c:v>
                </c:pt>
                <c:pt idx="14">
                  <c:v>395.29505599999999</c:v>
                </c:pt>
                <c:pt idx="15">
                  <c:v>302.92889600000001</c:v>
                </c:pt>
                <c:pt idx="16">
                  <c:v>968.89648650000015</c:v>
                </c:pt>
                <c:pt idx="17">
                  <c:v>1050.9354500000002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A7A-4F73-A1D9-BCF1C3103FDE}"/>
            </c:ext>
          </c:extLst>
        </c:ser>
        <c:ser>
          <c:idx val="6"/>
          <c:order val="6"/>
          <c:tx>
            <c:strRef>
              <c:f>'Tumor Volume'!$AD$41</c:f>
              <c:strCache>
                <c:ptCount val="1"/>
                <c:pt idx="0">
                  <c:v>M6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'Tumor Volume'!$W$42:$W$63</c:f>
              <c:numCache>
                <c:formatCode>General</c:formatCode>
                <c:ptCount val="2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28</c:v>
                </c:pt>
                <c:pt idx="20">
                  <c:v>29</c:v>
                </c:pt>
                <c:pt idx="21">
                  <c:v>32</c:v>
                </c:pt>
              </c:numCache>
            </c:numRef>
          </c:xVal>
          <c:yVal>
            <c:numRef>
              <c:f>'Tumor Volume'!$AD$42:$AD$63</c:f>
              <c:numCache>
                <c:formatCode>General</c:formatCode>
                <c:ptCount val="22"/>
                <c:pt idx="0">
                  <c:v>67.5371655</c:v>
                </c:pt>
                <c:pt idx="1">
                  <c:v>0</c:v>
                </c:pt>
                <c:pt idx="2">
                  <c:v>58.476982500000013</c:v>
                </c:pt>
                <c:pt idx="3">
                  <c:v>70.560350000000014</c:v>
                </c:pt>
                <c:pt idx="4">
                  <c:v>34.59375</c:v>
                </c:pt>
                <c:pt idx="5">
                  <c:v>77.570165000000003</c:v>
                </c:pt>
                <c:pt idx="6">
                  <c:v>134.92594100000002</c:v>
                </c:pt>
                <c:pt idx="7">
                  <c:v>358.36459200000002</c:v>
                </c:pt>
                <c:pt idx="8">
                  <c:v>332.62319200000002</c:v>
                </c:pt>
                <c:pt idx="9">
                  <c:v>582.73995449999995</c:v>
                </c:pt>
                <c:pt idx="10">
                  <c:v>1074.3958259999999</c:v>
                </c:pt>
                <c:pt idx="11">
                  <c:v>1573.5063779999998</c:v>
                </c:pt>
                <c:pt idx="12">
                  <c:v>1337.5285550000001</c:v>
                </c:pt>
                <c:pt idx="13">
                  <c:v>1717.004424</c:v>
                </c:pt>
                <c:pt idx="14">
                  <c:v>1800.2409084999999</c:v>
                </c:pt>
                <c:pt idx="15">
                  <c:v>2360.4131414999997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A7A-4F73-A1D9-BCF1C3103F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437071"/>
        <c:axId val="1790117871"/>
      </c:scatterChart>
      <c:valAx>
        <c:axId val="17774370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Post</a:t>
                </a:r>
                <a:r>
                  <a:rPr lang="en-US" baseline="0"/>
                  <a:t> Treatment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871"/>
        <c:crosses val="autoZero"/>
        <c:crossBetween val="midCat"/>
      </c:valAx>
      <c:valAx>
        <c:axId val="179011787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Tumor Volume (mm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437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>
                <a:latin typeface="Calibri" panose="020F0502020204030204" pitchFamily="34" charset="0"/>
                <a:cs typeface="Calibri" panose="020F0502020204030204" pitchFamily="34" charset="0"/>
              </a:rPr>
              <a:t>α</a:t>
            </a:r>
            <a:r>
              <a:rPr lang="en-US">
                <a:latin typeface="Calibri" panose="020F0502020204030204" pitchFamily="34" charset="0"/>
                <a:cs typeface="Calibri" panose="020F0502020204030204" pitchFamily="34" charset="0"/>
              </a:rPr>
              <a:t>CD137-PBNP</a:t>
            </a:r>
            <a:r>
              <a:rPr lang="en-US" baseline="0">
                <a:latin typeface="Calibri" panose="020F0502020204030204" pitchFamily="34" charset="0"/>
                <a:cs typeface="Calibri" panose="020F0502020204030204" pitchFamily="34" charset="0"/>
              </a:rPr>
              <a:t> PTT + 2 Boosters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2541666666666668"/>
          <c:w val="0.81791885389326335"/>
          <c:h val="0.6690124671916010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'Tumor Volume'!$AF$41</c:f>
              <c:strCache>
                <c:ptCount val="1"/>
                <c:pt idx="0">
                  <c:v>M0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Volume'!$AE$42:$AE$65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Volume'!$AF$42:$AF$65</c:f>
              <c:numCache>
                <c:formatCode>General</c:formatCode>
                <c:ptCount val="24"/>
                <c:pt idx="0">
                  <c:v>69.346778500000013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10.408752</c:v>
                </c:pt>
                <c:pt idx="14">
                  <c:v>17.083872</c:v>
                </c:pt>
                <c:pt idx="15">
                  <c:v>31.629311999999999</c:v>
                </c:pt>
                <c:pt idx="16">
                  <c:v>39.155043499999998</c:v>
                </c:pt>
                <c:pt idx="17">
                  <c:v>98.398880000000005</c:v>
                </c:pt>
                <c:pt idx="18">
                  <c:v>213.99249700000001</c:v>
                </c:pt>
                <c:pt idx="19">
                  <c:v>326.11687199999989</c:v>
                </c:pt>
                <c:pt idx="20">
                  <c:v>372.23420850000002</c:v>
                </c:pt>
                <c:pt idx="21">
                  <c:v>307.0548</c:v>
                </c:pt>
                <c:pt idx="22">
                  <c:v>407.11820149999994</c:v>
                </c:pt>
                <c:pt idx="23">
                  <c:v>867.06610499999999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FA-4BC5-ACE6-174F741FD0DC}"/>
            </c:ext>
          </c:extLst>
        </c:ser>
        <c:ser>
          <c:idx val="1"/>
          <c:order val="1"/>
          <c:tx>
            <c:strRef>
              <c:f>'Tumor Volume'!$AG$41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Volume'!$AE$42:$AE$65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Volume'!$AG$42:$AG$65</c:f>
              <c:numCache>
                <c:formatCode>General</c:formatCode>
                <c:ptCount val="24"/>
                <c:pt idx="0">
                  <c:v>126.8180685</c:v>
                </c:pt>
                <c:pt idx="1">
                  <c:v>97.052269499999994</c:v>
                </c:pt>
                <c:pt idx="2">
                  <c:v>65.548255999999995</c:v>
                </c:pt>
                <c:pt idx="3">
                  <c:v>27.219969500000001</c:v>
                </c:pt>
                <c:pt idx="4">
                  <c:v>28.533312500000005</c:v>
                </c:pt>
                <c:pt idx="5">
                  <c:v>0</c:v>
                </c:pt>
                <c:pt idx="6">
                  <c:v>0</c:v>
                </c:pt>
                <c:pt idx="7">
                  <c:v>30.581492000000001</c:v>
                </c:pt>
                <c:pt idx="8">
                  <c:v>21.4375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FA-4BC5-ACE6-174F741FD0DC}"/>
            </c:ext>
          </c:extLst>
        </c:ser>
        <c:ser>
          <c:idx val="2"/>
          <c:order val="2"/>
          <c:tx>
            <c:strRef>
              <c:f>'Tumor Volume'!$AH$41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Volume'!$AE$42:$AE$65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Volume'!$AH$42:$AH$65</c:f>
              <c:numCache>
                <c:formatCode>General</c:formatCode>
                <c:ptCount val="24"/>
                <c:pt idx="0">
                  <c:v>25.033206</c:v>
                </c:pt>
                <c:pt idx="1">
                  <c:v>0</c:v>
                </c:pt>
                <c:pt idx="2">
                  <c:v>27.092025</c:v>
                </c:pt>
                <c:pt idx="3">
                  <c:v>34.373668000000002</c:v>
                </c:pt>
                <c:pt idx="4">
                  <c:v>15.129399999999997</c:v>
                </c:pt>
                <c:pt idx="5">
                  <c:v>49.168736000000003</c:v>
                </c:pt>
                <c:pt idx="6">
                  <c:v>76.868725499999996</c:v>
                </c:pt>
                <c:pt idx="7">
                  <c:v>11.904335999999999</c:v>
                </c:pt>
                <c:pt idx="8">
                  <c:v>9.3409579999999988</c:v>
                </c:pt>
                <c:pt idx="9">
                  <c:v>2.9160000000000004</c:v>
                </c:pt>
                <c:pt idx="10">
                  <c:v>0</c:v>
                </c:pt>
                <c:pt idx="11">
                  <c:v>26.543104</c:v>
                </c:pt>
                <c:pt idx="12">
                  <c:v>0</c:v>
                </c:pt>
                <c:pt idx="13">
                  <c:v>49.548672000000003</c:v>
                </c:pt>
                <c:pt idx="14">
                  <c:v>132.582528</c:v>
                </c:pt>
                <c:pt idx="15">
                  <c:v>238.47918750000005</c:v>
                </c:pt>
                <c:pt idx="16">
                  <c:v>271.74139199999996</c:v>
                </c:pt>
                <c:pt idx="17">
                  <c:v>344.96646799999996</c:v>
                </c:pt>
                <c:pt idx="18">
                  <c:v>557.53380000000004</c:v>
                </c:pt>
                <c:pt idx="19">
                  <c:v>731.20561199999997</c:v>
                </c:pt>
                <c:pt idx="20">
                  <c:v>679.03562399999998</c:v>
                </c:pt>
                <c:pt idx="21">
                  <c:v>819.7890000000001</c:v>
                </c:pt>
                <c:pt idx="22">
                  <c:v>863.69321250000007</c:v>
                </c:pt>
                <c:pt idx="23">
                  <c:v>2183.1017999999999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6FA-4BC5-ACE6-174F741FD0DC}"/>
            </c:ext>
          </c:extLst>
        </c:ser>
        <c:ser>
          <c:idx val="3"/>
          <c:order val="3"/>
          <c:tx>
            <c:strRef>
              <c:f>'Tumor Volume'!$AI$41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Volume'!$AE$42:$AE$65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Volume'!$AI$42:$AI$65</c:f>
              <c:numCache>
                <c:formatCode>General</c:formatCode>
                <c:ptCount val="24"/>
                <c:pt idx="0">
                  <c:v>77.480496000000016</c:v>
                </c:pt>
                <c:pt idx="1">
                  <c:v>0</c:v>
                </c:pt>
                <c:pt idx="2">
                  <c:v>14.0403375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100.93626399999998</c:v>
                </c:pt>
                <c:pt idx="14">
                  <c:v>160.88225399999999</c:v>
                </c:pt>
                <c:pt idx="15">
                  <c:v>243.87048000000001</c:v>
                </c:pt>
                <c:pt idx="16">
                  <c:v>223.17399099999997</c:v>
                </c:pt>
                <c:pt idx="17">
                  <c:v>433.79758799999996</c:v>
                </c:pt>
                <c:pt idx="18">
                  <c:v>807.54333750000001</c:v>
                </c:pt>
                <c:pt idx="19">
                  <c:v>1365.18435</c:v>
                </c:pt>
                <c:pt idx="20">
                  <c:v>1551.8340720000001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6FA-4BC5-ACE6-174F741FD0DC}"/>
            </c:ext>
          </c:extLst>
        </c:ser>
        <c:ser>
          <c:idx val="4"/>
          <c:order val="4"/>
          <c:tx>
            <c:strRef>
              <c:f>'Tumor Volume'!$AJ$41</c:f>
              <c:strCache>
                <c:ptCount val="1"/>
                <c:pt idx="0">
                  <c:v>M4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Volume'!$AE$42:$AE$65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'Tumor Volume'!$AJ$42:$AJ$65</c:f>
              <c:numCache>
                <c:formatCode>General</c:formatCode>
                <c:ptCount val="24"/>
                <c:pt idx="0">
                  <c:v>21.827734499999998</c:v>
                </c:pt>
                <c:pt idx="1">
                  <c:v>0</c:v>
                </c:pt>
                <c:pt idx="2">
                  <c:v>7.9100820000000009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6FA-4BC5-ACE6-174F741FD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437071"/>
        <c:axId val="1790117871"/>
      </c:scatterChart>
      <c:valAx>
        <c:axId val="17774370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Post</a:t>
                </a:r>
                <a:r>
                  <a:rPr lang="en-US" baseline="0"/>
                  <a:t> Treatment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871"/>
        <c:crosses val="autoZero"/>
        <c:crossBetween val="midCat"/>
      </c:valAx>
      <c:valAx>
        <c:axId val="1790117871"/>
        <c:scaling>
          <c:orientation val="minMax"/>
          <c:max val="3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Tumor Volume (mm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4370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929155730533682"/>
          <c:y val="0.19378317293671621"/>
          <c:w val="0.11737510936132983"/>
          <c:h val="0.39062773403324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Thermal Dose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'Thermal Dose'!$AB$1</c:f>
              <c:strCache>
                <c:ptCount val="1"/>
                <c:pt idx="0">
                  <c:v>αCD137-PBNP PTT</c:v>
                </c:pt>
              </c:strCache>
            </c:strRef>
          </c:tx>
          <c:spPr>
            <a:solidFill>
              <a:srgbClr val="A9D08E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8.3333333333333592E-3"/>
                  <c:y val="-1.38888888888888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E2D-46B0-9714-A2182DB0023F}"/>
                </c:ext>
              </c:extLst>
            </c:dLbl>
            <c:dLbl>
              <c:idx val="1"/>
              <c:layout>
                <c:manualLayout>
                  <c:x val="-2.2222222222222223E-2"/>
                  <c:y val="-4.2437781360066642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2D-46B0-9714-A2182DB002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'Thermal Dose'!$AA$2:$AA$8</c:f>
              <c:strCache>
                <c:ptCount val="7"/>
                <c:pt idx="0">
                  <c:v>M0</c:v>
                </c:pt>
                <c:pt idx="1">
                  <c:v>M1</c:v>
                </c:pt>
                <c:pt idx="2">
                  <c:v>M2</c:v>
                </c:pt>
                <c:pt idx="3">
                  <c:v>M3</c:v>
                </c:pt>
                <c:pt idx="4">
                  <c:v>M4</c:v>
                </c:pt>
                <c:pt idx="5">
                  <c:v>M5</c:v>
                </c:pt>
                <c:pt idx="6">
                  <c:v>M6</c:v>
                </c:pt>
              </c:strCache>
            </c:strRef>
          </c:cat>
          <c:val>
            <c:numRef>
              <c:f>'Thermal Dose'!$AB$2:$AB$6</c:f>
              <c:numCache>
                <c:formatCode>0.0</c:formatCode>
                <c:ptCount val="5"/>
                <c:pt idx="0">
                  <c:v>13.551558494103316</c:v>
                </c:pt>
                <c:pt idx="1">
                  <c:v>12.975602565510606</c:v>
                </c:pt>
                <c:pt idx="2">
                  <c:v>13.613201635182747</c:v>
                </c:pt>
                <c:pt idx="3">
                  <c:v>15.276370445865863</c:v>
                </c:pt>
                <c:pt idx="4">
                  <c:v>13.353097657137448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2D-46B0-9714-A2182DB0023F}"/>
            </c:ext>
          </c:extLst>
        </c:ser>
        <c:ser>
          <c:idx val="1"/>
          <c:order val="1"/>
          <c:tx>
            <c:strRef>
              <c:f>'Thermal Dose'!$AC$1</c:f>
              <c:strCache>
                <c:ptCount val="1"/>
                <c:pt idx="0">
                  <c:v>PBNP PTT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2.2222222222222171E-2"/>
                  <c:y val="-8.79629629629629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2D-46B0-9714-A2182DB0023F}"/>
                </c:ext>
              </c:extLst>
            </c:dLbl>
            <c:dLbl>
              <c:idx val="2"/>
              <c:layout>
                <c:manualLayout>
                  <c:x val="0"/>
                  <c:y val="-5.5555555555555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E2D-46B0-9714-A2182DB0023F}"/>
                </c:ext>
              </c:extLst>
            </c:dLbl>
            <c:dLbl>
              <c:idx val="3"/>
              <c:layout>
                <c:manualLayout>
                  <c:x val="1.6666666666666666E-2"/>
                  <c:y val="-9.25925925925925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2D-46B0-9714-A2182DB0023F}"/>
                </c:ext>
              </c:extLst>
            </c:dLbl>
            <c:dLbl>
              <c:idx val="4"/>
              <c:layout>
                <c:manualLayout>
                  <c:x val="0"/>
                  <c:y val="-3.70370370370370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E2D-46B0-9714-A2182DB002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'Thermal Dose'!$AA$2:$AA$8</c:f>
              <c:strCache>
                <c:ptCount val="7"/>
                <c:pt idx="0">
                  <c:v>M0</c:v>
                </c:pt>
                <c:pt idx="1">
                  <c:v>M1</c:v>
                </c:pt>
                <c:pt idx="2">
                  <c:v>M2</c:v>
                </c:pt>
                <c:pt idx="3">
                  <c:v>M3</c:v>
                </c:pt>
                <c:pt idx="4">
                  <c:v>M4</c:v>
                </c:pt>
                <c:pt idx="5">
                  <c:v>M5</c:v>
                </c:pt>
                <c:pt idx="6">
                  <c:v>M6</c:v>
                </c:pt>
              </c:strCache>
            </c:strRef>
          </c:cat>
          <c:val>
            <c:numRef>
              <c:f>'Thermal Dose'!$AC$2:$AC$8</c:f>
              <c:numCache>
                <c:formatCode>0.0</c:formatCode>
                <c:ptCount val="7"/>
                <c:pt idx="0">
                  <c:v>13.455541123930271</c:v>
                </c:pt>
                <c:pt idx="1">
                  <c:v>15.011208892336418</c:v>
                </c:pt>
                <c:pt idx="2">
                  <c:v>13.623038350496405</c:v>
                </c:pt>
                <c:pt idx="3">
                  <c:v>13.545906222275782</c:v>
                </c:pt>
                <c:pt idx="4">
                  <c:v>14.002164457917319</c:v>
                </c:pt>
                <c:pt idx="5">
                  <c:v>13.492108680302435</c:v>
                </c:pt>
                <c:pt idx="6">
                  <c:v>13.922921376673427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E2D-46B0-9714-A2182DB0023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37139023"/>
        <c:axId val="1790117455"/>
      </c:barChart>
      <c:catAx>
        <c:axId val="18371390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455"/>
        <c:crosses val="autoZero"/>
        <c:auto val="1"/>
        <c:lblAlgn val="ctr"/>
        <c:lblOffset val="100"/>
        <c:noMultiLvlLbl val="0"/>
      </c:catAx>
      <c:valAx>
        <c:axId val="179011745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log(</a:t>
                </a:r>
                <a:r>
                  <a:rPr lang="el-GR" sz="1400">
                    <a:latin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en-US" sz="1400">
                    <a:latin typeface="Calibri" panose="020F0502020204030204" pitchFamily="34" charset="0"/>
                    <a:cs typeface="Calibri" panose="020F0502020204030204" pitchFamily="34" charset="0"/>
                  </a:rPr>
                  <a:t>CEM43)</a:t>
                </a:r>
                <a:endParaRPr 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139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15048118985126"/>
          <c:y val="0.10689814814814817"/>
          <c:w val="0.8274606299212599"/>
          <c:h val="0.7153087634878972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'Tumor Volume'!$R$1:$V$1</c:f>
              <c:strCache>
                <c:ptCount val="1"/>
                <c:pt idx="0">
                  <c:v>αCD137-PBNP it (n=5)</c:v>
                </c:pt>
              </c:strCache>
            </c:strRef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('Tumor Volume'!$Q$42,'Tumor Volume'!$Q$44:$Q$46,'Tumor Volume'!$Q$48:$Q$52,'Tumor Volume'!$Q$54:$Q$55,'Tumor Volume'!$Q$57:$Q$63)</c:f>
              <c:numCache>
                <c:formatCode>General</c:formatCode>
                <c:ptCount val="18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</c:numCache>
            </c:numRef>
          </c:xVal>
          <c:yVal>
            <c:numRef>
              <c:f>('Tumor Volume'!$R$42,'Tumor Volume'!$R$44:$R$46,'Tumor Volume'!$R$48:$R$52,'Tumor Volume'!$R$54:$R$55,'Tumor Volume'!$R$57:$R$63)</c:f>
              <c:numCache>
                <c:formatCode>General</c:formatCode>
                <c:ptCount val="18"/>
                <c:pt idx="0">
                  <c:v>182.16395449999999</c:v>
                </c:pt>
                <c:pt idx="1">
                  <c:v>197.18792999999999</c:v>
                </c:pt>
                <c:pt idx="2">
                  <c:v>260.06793749999997</c:v>
                </c:pt>
                <c:pt idx="3">
                  <c:v>280.15222949999998</c:v>
                </c:pt>
                <c:pt idx="4">
                  <c:v>290.96718750000002</c:v>
                </c:pt>
                <c:pt idx="5">
                  <c:v>268.88535299999995</c:v>
                </c:pt>
                <c:pt idx="6">
                  <c:v>201.792213</c:v>
                </c:pt>
                <c:pt idx="7">
                  <c:v>249.16959300000002</c:v>
                </c:pt>
                <c:pt idx="8">
                  <c:v>204.806072</c:v>
                </c:pt>
                <c:pt idx="9">
                  <c:v>427.333752</c:v>
                </c:pt>
                <c:pt idx="10">
                  <c:v>413.42220000000009</c:v>
                </c:pt>
                <c:pt idx="11">
                  <c:v>600.22313600000007</c:v>
                </c:pt>
                <c:pt idx="12">
                  <c:v>544.07287400000007</c:v>
                </c:pt>
                <c:pt idx="13">
                  <c:v>785.60699299999987</c:v>
                </c:pt>
                <c:pt idx="14">
                  <c:v>846.32361000000003</c:v>
                </c:pt>
                <c:pt idx="15">
                  <c:v>1352.2950000000001</c:v>
                </c:pt>
                <c:pt idx="16">
                  <c:v>1738.1290125000003</c:v>
                </c:pt>
                <c:pt idx="17">
                  <c:v>1766.9635650000002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8B-422B-8E8A-04C0E9B33622}"/>
            </c:ext>
          </c:extLst>
        </c:ser>
        <c:ser>
          <c:idx val="1"/>
          <c:order val="1"/>
          <c:tx>
            <c:strRef>
              <c:f>'Tumor Volume'!$S$41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('Tumor Volume'!$Q$42,'Tumor Volume'!$Q$44:$Q$46,'Tumor Volume'!$Q$48:$Q$52,'Tumor Volume'!$Q$54:$Q$55,'Tumor Volume'!$Q$57:$Q$63)</c:f>
              <c:numCache>
                <c:formatCode>General</c:formatCode>
                <c:ptCount val="18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</c:numCache>
            </c:numRef>
          </c:xVal>
          <c:yVal>
            <c:numRef>
              <c:f>('Tumor Volume'!$S$42,'Tumor Volume'!$S$44:$S$46,'Tumor Volume'!$S$48:$S$52,'Tumor Volume'!$S$54:$S$55,'Tumor Volume'!$S$57:$S$63)</c:f>
              <c:numCache>
                <c:formatCode>General</c:formatCode>
                <c:ptCount val="18"/>
                <c:pt idx="0">
                  <c:v>100.4309145</c:v>
                </c:pt>
                <c:pt idx="1">
                  <c:v>128.82285000000002</c:v>
                </c:pt>
                <c:pt idx="2">
                  <c:v>107.31986100000002</c:v>
                </c:pt>
                <c:pt idx="3">
                  <c:v>309.88684999999992</c:v>
                </c:pt>
                <c:pt idx="4">
                  <c:v>339.52846950000003</c:v>
                </c:pt>
                <c:pt idx="5">
                  <c:v>291.96449999999999</c:v>
                </c:pt>
                <c:pt idx="6">
                  <c:v>308.14228849999995</c:v>
                </c:pt>
                <c:pt idx="7">
                  <c:v>257.76911199999995</c:v>
                </c:pt>
                <c:pt idx="8">
                  <c:v>324.94610900000004</c:v>
                </c:pt>
                <c:pt idx="9">
                  <c:v>444.12568199999998</c:v>
                </c:pt>
                <c:pt idx="10">
                  <c:v>450.54955499999994</c:v>
                </c:pt>
                <c:pt idx="11">
                  <c:v>490.52055150000001</c:v>
                </c:pt>
                <c:pt idx="12">
                  <c:v>541.71150150000005</c:v>
                </c:pt>
                <c:pt idx="13">
                  <c:v>956.35562499999992</c:v>
                </c:pt>
                <c:pt idx="14">
                  <c:v>1058.526656</c:v>
                </c:pt>
                <c:pt idx="15">
                  <c:v>1279.129338</c:v>
                </c:pt>
                <c:pt idx="16">
                  <c:v>1499.0469700000001</c:v>
                </c:pt>
                <c:pt idx="17">
                  <c:v>1486.328696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8B-422B-8E8A-04C0E9B33622}"/>
            </c:ext>
          </c:extLst>
        </c:ser>
        <c:ser>
          <c:idx val="2"/>
          <c:order val="2"/>
          <c:tx>
            <c:strRef>
              <c:f>'Tumor Volume'!$T$41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('Tumor Volume'!$Q$42,'Tumor Volume'!$Q$44:$Q$46,'Tumor Volume'!$Q$48:$Q$52,'Tumor Volume'!$Q$54:$Q$55,'Tumor Volume'!$Q$57:$Q$63)</c:f>
              <c:numCache>
                <c:formatCode>General</c:formatCode>
                <c:ptCount val="18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</c:numCache>
            </c:numRef>
          </c:xVal>
          <c:yVal>
            <c:numRef>
              <c:f>('Tumor Volume'!$T$42,'Tumor Volume'!$T$44:$T$46,'Tumor Volume'!$T$48:$T$52,'Tumor Volume'!$T$54:$T$55,'Tumor Volume'!$T$57:$T$63)</c:f>
              <c:numCache>
                <c:formatCode>General</c:formatCode>
                <c:ptCount val="18"/>
                <c:pt idx="0">
                  <c:v>223.440282</c:v>
                </c:pt>
                <c:pt idx="1">
                  <c:v>324.55052799999999</c:v>
                </c:pt>
                <c:pt idx="2">
                  <c:v>253.57658749999999</c:v>
                </c:pt>
                <c:pt idx="3">
                  <c:v>248.91607800000003</c:v>
                </c:pt>
                <c:pt idx="4">
                  <c:v>243.62456999999998</c:v>
                </c:pt>
                <c:pt idx="5">
                  <c:v>383.41080649999998</c:v>
                </c:pt>
                <c:pt idx="6">
                  <c:v>260.75832750000001</c:v>
                </c:pt>
                <c:pt idx="7">
                  <c:v>296.073824</c:v>
                </c:pt>
                <c:pt idx="8">
                  <c:v>291.61125000000004</c:v>
                </c:pt>
                <c:pt idx="9">
                  <c:v>358.39366850000005</c:v>
                </c:pt>
                <c:pt idx="10">
                  <c:v>443.74828799999989</c:v>
                </c:pt>
                <c:pt idx="11">
                  <c:v>583.5</c:v>
                </c:pt>
                <c:pt idx="12">
                  <c:v>556.12374399999999</c:v>
                </c:pt>
                <c:pt idx="13">
                  <c:v>964.11492799999996</c:v>
                </c:pt>
                <c:pt idx="14">
                  <c:v>991.87896749999982</c:v>
                </c:pt>
                <c:pt idx="15">
                  <c:v>1164.4480979999998</c:v>
                </c:pt>
                <c:pt idx="16">
                  <c:v>1984.2478065000003</c:v>
                </c:pt>
                <c:pt idx="17">
                  <c:v>2157.4450000000002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98B-422B-8E8A-04C0E9B33622}"/>
            </c:ext>
          </c:extLst>
        </c:ser>
        <c:ser>
          <c:idx val="3"/>
          <c:order val="3"/>
          <c:tx>
            <c:strRef>
              <c:f>'Tumor Volume'!$U$41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('Tumor Volume'!$Q$42,'Tumor Volume'!$Q$44:$Q$46,'Tumor Volume'!$Q$48:$Q$52,'Tumor Volume'!$Q$54:$Q$55,'Tumor Volume'!$Q$57:$Q$63,'Tumor Volume'!$Q$65:$Q$70)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</c:numCache>
            </c:numRef>
          </c:xVal>
          <c:yVal>
            <c:numRef>
              <c:f>('Tumor Volume'!$U$42,'Tumor Volume'!$U$44:$U$46,'Tumor Volume'!$U$48:$U$52,'Tumor Volume'!$U$54:$U$55,'Tumor Volume'!$U$57:$U$63,'Tumor Volume'!$U$65:$U$70)</c:f>
              <c:numCache>
                <c:formatCode>General</c:formatCode>
                <c:ptCount val="24"/>
                <c:pt idx="0">
                  <c:v>118.2740585</c:v>
                </c:pt>
                <c:pt idx="1">
                  <c:v>174.761064</c:v>
                </c:pt>
                <c:pt idx="2">
                  <c:v>73.192524000000006</c:v>
                </c:pt>
                <c:pt idx="3">
                  <c:v>142.79683199999999</c:v>
                </c:pt>
                <c:pt idx="4">
                  <c:v>113.06636099999997</c:v>
                </c:pt>
                <c:pt idx="5">
                  <c:v>115.92232199999999</c:v>
                </c:pt>
                <c:pt idx="6">
                  <c:v>44.880080000000007</c:v>
                </c:pt>
                <c:pt idx="7">
                  <c:v>20.229999999999997</c:v>
                </c:pt>
                <c:pt idx="8">
                  <c:v>32.940280999999999</c:v>
                </c:pt>
                <c:pt idx="9">
                  <c:v>15.304887999999996</c:v>
                </c:pt>
                <c:pt idx="10">
                  <c:v>7.3205999999999998</c:v>
                </c:pt>
                <c:pt idx="11">
                  <c:v>4.417389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98B-422B-8E8A-04C0E9B33622}"/>
            </c:ext>
          </c:extLst>
        </c:ser>
        <c:ser>
          <c:idx val="4"/>
          <c:order val="4"/>
          <c:tx>
            <c:strRef>
              <c:f>'Tumor Volume'!$V$41</c:f>
              <c:strCache>
                <c:ptCount val="1"/>
                <c:pt idx="0">
                  <c:v>M4</c:v>
                </c:pt>
              </c:strCache>
            </c:strRef>
          </c:tx>
          <c:spPr>
            <a:ln w="19050" cap="rnd">
              <a:solidFill>
                <a:srgbClr val="9B6DD9"/>
              </a:solidFill>
              <a:round/>
            </a:ln>
            <a:effectLst/>
          </c:spPr>
          <c:marker>
            <c:symbol val="none"/>
          </c:marker>
          <c:xVal>
            <c:numRef>
              <c:f>('Tumor Volume'!$Q$42:$Q$45,'Tumor Volume'!$Q$47:$Q$48,'Tumor Volume'!$Q$50:$Q$51,'Tumor Volume'!$Q$53:$Q$54,'Tumor Volume'!$Q$56:$Q$62)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12</c:v>
                </c:pt>
                <c:pt idx="9">
                  <c:v>13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</c:numCache>
            </c:numRef>
          </c:xVal>
          <c:yVal>
            <c:numRef>
              <c:f>('Tumor Volume'!$V$42:$V$45,'Tumor Volume'!$V$47:$V$48,'Tumor Volume'!$V$50:$V$51,'Tumor Volume'!$V$53:$V$54,'Tumor Volume'!$V$56:$V$62)</c:f>
              <c:numCache>
                <c:formatCode>General</c:formatCode>
                <c:ptCount val="17"/>
                <c:pt idx="0">
                  <c:v>187.81714200000002</c:v>
                </c:pt>
                <c:pt idx="1">
                  <c:v>290.47390000000001</c:v>
                </c:pt>
                <c:pt idx="2">
                  <c:v>688.95252349999987</c:v>
                </c:pt>
                <c:pt idx="3">
                  <c:v>771.06645000000003</c:v>
                </c:pt>
                <c:pt idx="4">
                  <c:v>672.64301599999988</c:v>
                </c:pt>
                <c:pt idx="5">
                  <c:v>700.85930400000018</c:v>
                </c:pt>
                <c:pt idx="6">
                  <c:v>734.21283600000004</c:v>
                </c:pt>
                <c:pt idx="7">
                  <c:v>603.71697600000005</c:v>
                </c:pt>
                <c:pt idx="8">
                  <c:v>561.17396200000007</c:v>
                </c:pt>
                <c:pt idx="9">
                  <c:v>398.77124650000007</c:v>
                </c:pt>
                <c:pt idx="10">
                  <c:v>367.01532450000008</c:v>
                </c:pt>
                <c:pt idx="11">
                  <c:v>489.44500599999992</c:v>
                </c:pt>
                <c:pt idx="12">
                  <c:v>410.97788800000001</c:v>
                </c:pt>
                <c:pt idx="13">
                  <c:v>393.19694550000003</c:v>
                </c:pt>
                <c:pt idx="14">
                  <c:v>435.614936</c:v>
                </c:pt>
                <c:pt idx="15">
                  <c:v>434.04344550000002</c:v>
                </c:pt>
                <c:pt idx="16">
                  <c:v>760.52275200000008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98B-422B-8E8A-04C0E9B33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437071"/>
        <c:axId val="1790117871"/>
      </c:scatterChart>
      <c:valAx>
        <c:axId val="17774370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(Post</a:t>
                </a:r>
                <a:r>
                  <a:rPr lang="en-US" baseline="0"/>
                  <a:t> Treatment)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871"/>
        <c:crosses val="autoZero"/>
        <c:crossBetween val="midCat"/>
      </c:valAx>
      <c:valAx>
        <c:axId val="1790117871"/>
        <c:scaling>
          <c:orientation val="minMax"/>
          <c:max val="5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Tumor Volume (mm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4370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26159230096236"/>
          <c:y val="8.7962962962962965E-2"/>
          <c:w val="0.76091885389326319"/>
          <c:h val="0.734243948673082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'Tumor Volume'!$F$1:$J$1</c:f>
              <c:strCache>
                <c:ptCount val="1"/>
                <c:pt idx="0">
                  <c:v>αCD137 ip (n=5)</c:v>
                </c:pt>
              </c:strCache>
            </c:strRef>
          </c:tx>
          <c:spPr>
            <a:ln w="19050" cap="rnd">
              <a:solidFill>
                <a:srgbClr val="EC5A5A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Volume'!$E$42:$E$65</c:f>
              <c:numCache>
                <c:formatCode>General</c:formatCode>
                <c:ptCount val="24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31</c:v>
                </c:pt>
                <c:pt idx="22">
                  <c:v>32</c:v>
                </c:pt>
                <c:pt idx="23">
                  <c:v>35</c:v>
                </c:pt>
              </c:numCache>
            </c:numRef>
          </c:xVal>
          <c:yVal>
            <c:numRef>
              <c:f>'Tumor Volume'!$F$42:$F$65</c:f>
              <c:numCache>
                <c:formatCode>General</c:formatCode>
                <c:ptCount val="24"/>
                <c:pt idx="0">
                  <c:v>59.405840000000005</c:v>
                </c:pt>
                <c:pt idx="1">
                  <c:v>170.02137599999998</c:v>
                </c:pt>
                <c:pt idx="2">
                  <c:v>132.90955199999999</c:v>
                </c:pt>
                <c:pt idx="3">
                  <c:v>134.724096</c:v>
                </c:pt>
                <c:pt idx="4">
                  <c:v>91.934720000000027</c:v>
                </c:pt>
                <c:pt idx="5">
                  <c:v>123.07714999999999</c:v>
                </c:pt>
                <c:pt idx="6">
                  <c:v>50.86777</c:v>
                </c:pt>
                <c:pt idx="7">
                  <c:v>45.371353999999997</c:v>
                </c:pt>
                <c:pt idx="8">
                  <c:v>21.000948000000001</c:v>
                </c:pt>
                <c:pt idx="9">
                  <c:v>8.992364000000002</c:v>
                </c:pt>
                <c:pt idx="10">
                  <c:v>5.2809200000000009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45-4173-813D-E1E24703DC28}"/>
            </c:ext>
          </c:extLst>
        </c:ser>
        <c:ser>
          <c:idx val="1"/>
          <c:order val="1"/>
          <c:tx>
            <c:strRef>
              <c:f>'Tumor Volume'!$G$41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rgbClr val="EC5A5A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Volume'!$E$42:$E$65</c:f>
              <c:numCache>
                <c:formatCode>General</c:formatCode>
                <c:ptCount val="24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31</c:v>
                </c:pt>
                <c:pt idx="22">
                  <c:v>32</c:v>
                </c:pt>
                <c:pt idx="23">
                  <c:v>35</c:v>
                </c:pt>
              </c:numCache>
            </c:numRef>
          </c:xVal>
          <c:yVal>
            <c:numRef>
              <c:f>'Tumor Volume'!$G$42:$G$65</c:f>
              <c:numCache>
                <c:formatCode>General</c:formatCode>
                <c:ptCount val="24"/>
                <c:pt idx="0">
                  <c:v>106.25211449999999</c:v>
                </c:pt>
                <c:pt idx="1">
                  <c:v>330.99068799999986</c:v>
                </c:pt>
                <c:pt idx="2">
                  <c:v>395.25196100000011</c:v>
                </c:pt>
                <c:pt idx="3">
                  <c:v>421.24584600000003</c:v>
                </c:pt>
                <c:pt idx="4">
                  <c:v>425.82960000000003</c:v>
                </c:pt>
                <c:pt idx="5">
                  <c:v>547.86076800000001</c:v>
                </c:pt>
                <c:pt idx="6">
                  <c:v>643.77278999999999</c:v>
                </c:pt>
                <c:pt idx="7">
                  <c:v>629.24557500000014</c:v>
                </c:pt>
                <c:pt idx="8">
                  <c:v>681.33632649999993</c:v>
                </c:pt>
                <c:pt idx="9">
                  <c:v>729.16439200000002</c:v>
                </c:pt>
                <c:pt idx="10">
                  <c:v>825.14358849999985</c:v>
                </c:pt>
                <c:pt idx="11">
                  <c:v>822.00095999999996</c:v>
                </c:pt>
                <c:pt idx="12">
                  <c:v>1191.6452160000001</c:v>
                </c:pt>
                <c:pt idx="13">
                  <c:v>1281.3991739999999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45-4173-813D-E1E24703DC28}"/>
            </c:ext>
          </c:extLst>
        </c:ser>
        <c:ser>
          <c:idx val="2"/>
          <c:order val="2"/>
          <c:tx>
            <c:strRef>
              <c:f>'Tumor Volume'!$H$41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rgbClr val="EC5A5A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Volume'!$E$42:$E$65</c:f>
              <c:numCache>
                <c:formatCode>General</c:formatCode>
                <c:ptCount val="24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31</c:v>
                </c:pt>
                <c:pt idx="22">
                  <c:v>32</c:v>
                </c:pt>
                <c:pt idx="23">
                  <c:v>35</c:v>
                </c:pt>
              </c:numCache>
            </c:numRef>
          </c:xVal>
          <c:yVal>
            <c:numRef>
              <c:f>'Tumor Volume'!$H$42:$H$65</c:f>
              <c:numCache>
                <c:formatCode>General</c:formatCode>
                <c:ptCount val="24"/>
                <c:pt idx="0">
                  <c:v>22.528000000000002</c:v>
                </c:pt>
                <c:pt idx="1">
                  <c:v>50.616800000000005</c:v>
                </c:pt>
                <c:pt idx="2">
                  <c:v>63.791700000000006</c:v>
                </c:pt>
                <c:pt idx="3">
                  <c:v>67.096400000000003</c:v>
                </c:pt>
                <c:pt idx="4">
                  <c:v>56.910000000000004</c:v>
                </c:pt>
                <c:pt idx="5">
                  <c:v>59.085000000000001</c:v>
                </c:pt>
                <c:pt idx="6">
                  <c:v>59.140900000000009</c:v>
                </c:pt>
                <c:pt idx="7">
                  <c:v>59.774000000000001</c:v>
                </c:pt>
                <c:pt idx="8">
                  <c:v>76.896000000000015</c:v>
                </c:pt>
                <c:pt idx="9">
                  <c:v>84.051699999999997</c:v>
                </c:pt>
                <c:pt idx="10">
                  <c:v>109.82960000000001</c:v>
                </c:pt>
                <c:pt idx="11">
                  <c:v>92.678200000000004</c:v>
                </c:pt>
                <c:pt idx="12">
                  <c:v>89.341199999999986</c:v>
                </c:pt>
                <c:pt idx="13">
                  <c:v>97.730400000000003</c:v>
                </c:pt>
                <c:pt idx="14">
                  <c:v>95.104799999999997</c:v>
                </c:pt>
                <c:pt idx="15">
                  <c:v>94.047600000000003</c:v>
                </c:pt>
                <c:pt idx="16">
                  <c:v>121.7997</c:v>
                </c:pt>
                <c:pt idx="17">
                  <c:v>152.74530000000001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45-4173-813D-E1E24703DC28}"/>
            </c:ext>
          </c:extLst>
        </c:ser>
        <c:ser>
          <c:idx val="3"/>
          <c:order val="3"/>
          <c:tx>
            <c:strRef>
              <c:f>'Tumor Volume'!$I$41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rgbClr val="EC5A5A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Volume'!$E$42:$E$65</c:f>
              <c:numCache>
                <c:formatCode>General</c:formatCode>
                <c:ptCount val="24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31</c:v>
                </c:pt>
                <c:pt idx="22">
                  <c:v>32</c:v>
                </c:pt>
                <c:pt idx="23">
                  <c:v>35</c:v>
                </c:pt>
              </c:numCache>
            </c:numRef>
          </c:xVal>
          <c:yVal>
            <c:numRef>
              <c:f>'Tumor Volume'!$I$42:$I$53</c:f>
              <c:numCache>
                <c:formatCode>General</c:formatCode>
                <c:ptCount val="12"/>
                <c:pt idx="0">
                  <c:v>35.970750000000002</c:v>
                </c:pt>
                <c:pt idx="1">
                  <c:v>255.3115675</c:v>
                </c:pt>
                <c:pt idx="2">
                  <c:v>285.50665299999997</c:v>
                </c:pt>
                <c:pt idx="3">
                  <c:v>462.98079999999993</c:v>
                </c:pt>
                <c:pt idx="4">
                  <c:v>673.3746799999999</c:v>
                </c:pt>
                <c:pt idx="5">
                  <c:v>937.68869600000005</c:v>
                </c:pt>
                <c:pt idx="6">
                  <c:v>595.38297</c:v>
                </c:pt>
                <c:pt idx="7">
                  <c:v>750.21616200000005</c:v>
                </c:pt>
                <c:pt idx="8">
                  <c:v>778.47484000000009</c:v>
                </c:pt>
                <c:pt idx="9">
                  <c:v>1218.6378080000002</c:v>
                </c:pt>
                <c:pt idx="10">
                  <c:v>1240.3642340000001</c:v>
                </c:pt>
                <c:pt idx="11">
                  <c:v>1683.0695825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45-4173-813D-E1E24703DC28}"/>
            </c:ext>
          </c:extLst>
        </c:ser>
        <c:ser>
          <c:idx val="4"/>
          <c:order val="4"/>
          <c:tx>
            <c:strRef>
              <c:f>'Tumor Volume'!$J$41</c:f>
              <c:strCache>
                <c:ptCount val="1"/>
                <c:pt idx="0">
                  <c:v>M4</c:v>
                </c:pt>
              </c:strCache>
            </c:strRef>
          </c:tx>
          <c:spPr>
            <a:ln w="19050" cap="rnd">
              <a:solidFill>
                <a:srgbClr val="EC5A5A"/>
              </a:solidFill>
              <a:round/>
            </a:ln>
            <a:effectLst/>
          </c:spPr>
          <c:marker>
            <c:symbol val="none"/>
          </c:marker>
          <c:xVal>
            <c:numRef>
              <c:f>'Tumor Volume'!$E$42:$E$65</c:f>
              <c:numCache>
                <c:formatCode>General</c:formatCode>
                <c:ptCount val="24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31</c:v>
                </c:pt>
                <c:pt idx="22">
                  <c:v>32</c:v>
                </c:pt>
                <c:pt idx="23">
                  <c:v>35</c:v>
                </c:pt>
              </c:numCache>
            </c:numRef>
          </c:xVal>
          <c:yVal>
            <c:numRef>
              <c:f>'Tumor Volume'!$J$42:$J$65</c:f>
              <c:numCache>
                <c:formatCode>General</c:formatCode>
                <c:ptCount val="24"/>
                <c:pt idx="0">
                  <c:v>110.67843800000001</c:v>
                </c:pt>
                <c:pt idx="1">
                  <c:v>641.04118749999986</c:v>
                </c:pt>
                <c:pt idx="2">
                  <c:v>730.86948800000016</c:v>
                </c:pt>
                <c:pt idx="3">
                  <c:v>835.39912499999991</c:v>
                </c:pt>
                <c:pt idx="4">
                  <c:v>1042.9076</c:v>
                </c:pt>
                <c:pt idx="5">
                  <c:v>1293.249411</c:v>
                </c:pt>
                <c:pt idx="6">
                  <c:v>1378.9343875000004</c:v>
                </c:pt>
                <c:pt idx="7">
                  <c:v>1271.4737069999999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745-4173-813D-E1E24703D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437071"/>
        <c:axId val="1790117871"/>
      </c:scatterChart>
      <c:valAx>
        <c:axId val="17774370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Post</a:t>
                </a:r>
                <a:r>
                  <a:rPr lang="en-US" baseline="0"/>
                  <a:t> Treatment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117871"/>
        <c:crosses val="autoZero"/>
        <c:crossBetween val="midCat"/>
      </c:valAx>
      <c:valAx>
        <c:axId val="1790117871"/>
        <c:scaling>
          <c:orientation val="minMax"/>
          <c:max val="5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Tumor Volume (mm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4370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66884711286089238"/>
          <c:y val="0.34519648585593465"/>
          <c:w val="0.24781955380577428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19</xdr:row>
      <xdr:rowOff>109537</xdr:rowOff>
    </xdr:from>
    <xdr:to>
      <xdr:col>12</xdr:col>
      <xdr:colOff>19050</xdr:colOff>
      <xdr:row>33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2FBFE2-C6BF-4C29-B4F2-5BAA28974C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400050</xdr:colOff>
      <xdr:row>10</xdr:row>
      <xdr:rowOff>161925</xdr:rowOff>
    </xdr:from>
    <xdr:to>
      <xdr:col>16</xdr:col>
      <xdr:colOff>95250</xdr:colOff>
      <xdr:row>25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A220FB-6B14-46BC-AB3F-2D55C10267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428625</xdr:colOff>
      <xdr:row>33</xdr:row>
      <xdr:rowOff>9525</xdr:rowOff>
    </xdr:from>
    <xdr:to>
      <xdr:col>34</xdr:col>
      <xdr:colOff>123825</xdr:colOff>
      <xdr:row>47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6D60439-6BC0-4624-9319-5DF3D97972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106680</xdr:colOff>
      <xdr:row>15</xdr:row>
      <xdr:rowOff>60960</xdr:rowOff>
    </xdr:from>
    <xdr:to>
      <xdr:col>8</xdr:col>
      <xdr:colOff>411480</xdr:colOff>
      <xdr:row>29</xdr:row>
      <xdr:rowOff>137160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CEFB190-F538-4E90-A663-C7E2514844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251460</xdr:colOff>
      <xdr:row>3</xdr:row>
      <xdr:rowOff>7620</xdr:rowOff>
    </xdr:from>
    <xdr:to>
      <xdr:col>9</xdr:col>
      <xdr:colOff>556260</xdr:colOff>
      <xdr:row>17</xdr:row>
      <xdr:rowOff>83820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2C5F97E-01A5-4E9C-B846-E386548F91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213360</xdr:colOff>
      <xdr:row>22</xdr:row>
      <xdr:rowOff>160020</xdr:rowOff>
    </xdr:from>
    <xdr:to>
      <xdr:col>8</xdr:col>
      <xdr:colOff>518160</xdr:colOff>
      <xdr:row>37</xdr:row>
      <xdr:rowOff>45720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A149757-E5E1-40C0-B143-2CFC2381BF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57150</xdr:colOff>
      <xdr:row>15</xdr:row>
      <xdr:rowOff>20955</xdr:rowOff>
    </xdr:from>
    <xdr:to>
      <xdr:col>32</xdr:col>
      <xdr:colOff>361950</xdr:colOff>
      <xdr:row>29</xdr:row>
      <xdr:rowOff>97155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A33A3D3-5638-4FE7-87D1-BFA9C35501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232410</xdr:colOff>
      <xdr:row>21</xdr:row>
      <xdr:rowOff>78105</xdr:rowOff>
    </xdr:from>
    <xdr:to>
      <xdr:col>22</xdr:col>
      <xdr:colOff>537210</xdr:colOff>
      <xdr:row>35</xdr:row>
      <xdr:rowOff>154305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ED0F2FC-AA0F-42B2-9B30-5F222370B7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45720</xdr:colOff>
      <xdr:row>40</xdr:row>
      <xdr:rowOff>120015</xdr:rowOff>
    </xdr:from>
    <xdr:to>
      <xdr:col>8</xdr:col>
      <xdr:colOff>350520</xdr:colOff>
      <xdr:row>55</xdr:row>
      <xdr:rowOff>5715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EB910EE-21F6-4722-B738-B24729F4EB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104775</xdr:colOff>
      <xdr:row>19</xdr:row>
      <xdr:rowOff>138112</xdr:rowOff>
    </xdr:from>
    <xdr:to>
      <xdr:col>30</xdr:col>
      <xdr:colOff>409575</xdr:colOff>
      <xdr:row>34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467FC5-30AC-4E08-A9D8-3A885E1821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495300</xdr:colOff>
      <xdr:row>3</xdr:row>
      <xdr:rowOff>95250</xdr:rowOff>
    </xdr:from>
    <xdr:to>
      <xdr:col>30</xdr:col>
      <xdr:colOff>190500</xdr:colOff>
      <xdr:row>17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B2C4A89-5F29-4CB3-BCBC-567493174C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261936</xdr:colOff>
      <xdr:row>4</xdr:row>
      <xdr:rowOff>119062</xdr:rowOff>
    </xdr:from>
    <xdr:to>
      <xdr:col>27</xdr:col>
      <xdr:colOff>323849</xdr:colOff>
      <xdr:row>24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EB6908-71D0-6F95-24C9-E0AEDEDC13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</xdr:row>
      <xdr:rowOff>132397</xdr:rowOff>
    </xdr:from>
    <xdr:to>
      <xdr:col>13</xdr:col>
      <xdr:colOff>109728</xdr:colOff>
      <xdr:row>14</xdr:row>
      <xdr:rowOff>93154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3BCB08-2BA1-4333-8720-52020D433D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284797</xdr:colOff>
      <xdr:row>15</xdr:row>
      <xdr:rowOff>2857</xdr:rowOff>
    </xdr:from>
    <xdr:to>
      <xdr:col>13</xdr:col>
      <xdr:colOff>32575</xdr:colOff>
      <xdr:row>27</xdr:row>
      <xdr:rowOff>142684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D68E1C-A42E-0F0C-C4EE-E508402529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285750</xdr:colOff>
      <xdr:row>14</xdr:row>
      <xdr:rowOff>114300</xdr:rowOff>
    </xdr:from>
    <xdr:to>
      <xdr:col>19</xdr:col>
      <xdr:colOff>83058</xdr:colOff>
      <xdr:row>27</xdr:row>
      <xdr:rowOff>67437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34B0ED-4E2E-44DD-A786-C742751D2B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29</xdr:row>
      <xdr:rowOff>23812</xdr:rowOff>
    </xdr:from>
    <xdr:to>
      <xdr:col>8</xdr:col>
      <xdr:colOff>219075</xdr:colOff>
      <xdr:row>43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30EB68-379E-49C7-9810-A90FB0859C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266700</xdr:colOff>
      <xdr:row>28</xdr:row>
      <xdr:rowOff>180975</xdr:rowOff>
    </xdr:from>
    <xdr:to>
      <xdr:col>16</xdr:col>
      <xdr:colOff>571500</xdr:colOff>
      <xdr:row>43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8245FE-4C6A-4E47-A186-556AF836D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457200</xdr:colOff>
      <xdr:row>16</xdr:row>
      <xdr:rowOff>28575</xdr:rowOff>
    </xdr:from>
    <xdr:to>
      <xdr:col>26</xdr:col>
      <xdr:colOff>152400</xdr:colOff>
      <xdr:row>30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4145090-804E-4B84-8A52-4F6065E877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471487</xdr:colOff>
      <xdr:row>18</xdr:row>
      <xdr:rowOff>4762</xdr:rowOff>
    </xdr:from>
    <xdr:to>
      <xdr:col>22</xdr:col>
      <xdr:colOff>166687</xdr:colOff>
      <xdr:row>32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976FD0-89DE-6893-671D-26732F16A6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119062</xdr:colOff>
      <xdr:row>17</xdr:row>
      <xdr:rowOff>166687</xdr:rowOff>
    </xdr:from>
    <xdr:to>
      <xdr:col>12</xdr:col>
      <xdr:colOff>423862</xdr:colOff>
      <xdr:row>32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93707E-EEBF-4290-7DE2-F9C0CA826F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47625</xdr:colOff>
      <xdr:row>16</xdr:row>
      <xdr:rowOff>47625</xdr:rowOff>
    </xdr:from>
    <xdr:to>
      <xdr:col>30</xdr:col>
      <xdr:colOff>352425</xdr:colOff>
      <xdr:row>30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64AE750-18EC-449A-8E1C-1E2B2F0CD6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400050</xdr:colOff>
      <xdr:row>32</xdr:row>
      <xdr:rowOff>76200</xdr:rowOff>
    </xdr:from>
    <xdr:to>
      <xdr:col>31</xdr:col>
      <xdr:colOff>95250</xdr:colOff>
      <xdr:row>46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82257F2-E070-4F7A-B4B7-E5273B4344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504825</xdr:colOff>
      <xdr:row>33</xdr:row>
      <xdr:rowOff>171450</xdr:rowOff>
    </xdr:from>
    <xdr:to>
      <xdr:col>11</xdr:col>
      <xdr:colOff>200025</xdr:colOff>
      <xdr:row>48</xdr:row>
      <xdr:rowOff>57150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EA6C26E-EDE9-4D7E-AAB0-D48A2F1B33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109537</xdr:colOff>
      <xdr:row>5</xdr:row>
      <xdr:rowOff>71437</xdr:rowOff>
    </xdr:from>
    <xdr:to>
      <xdr:col>24</xdr:col>
      <xdr:colOff>414337</xdr:colOff>
      <xdr:row>19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631ACC-1C75-4092-868F-89E2566321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447675</xdr:colOff>
      <xdr:row>21</xdr:row>
      <xdr:rowOff>66675</xdr:rowOff>
    </xdr:from>
    <xdr:to>
      <xdr:col>25</xdr:col>
      <xdr:colOff>142875</xdr:colOff>
      <xdr:row>35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6C0849-9065-4E2D-BB35-31E7BB1E53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44E2A-F6D7-45A8-9863-AA9139E5059B}">
  <dimension ref="A1:DG133"/>
  <sheetViews>
    <sheetView topLeftCell="D1" workbookViewId="0">
      <selection activeCell="A57" sqref="A57:A133"/>
    </sheetView>
  </sheetViews>
  <sheetFormatPr defaultRowHeight="15" x14ac:dyDescent="0.25"/>
  <cols>
    <col min="1" max="1" width="5.28515625" customWidth="1"/>
    <col min="2" max="2" width="11" customWidth="1"/>
    <col min="15" max="15" width="11" customWidth="1"/>
    <col min="20" max="20" width="5.85546875" customWidth="1"/>
    <col min="21" max="21" width="6.28515625" customWidth="1"/>
    <col min="22" max="22" width="10.7109375" customWidth="1"/>
    <col min="27" max="27" width="9.140625" customWidth="1"/>
    <col min="28" max="28" width="9.42578125" customWidth="1"/>
    <col min="30" max="30" width="8" customWidth="1"/>
    <col min="40" max="40" width="5.5703125" customWidth="1"/>
    <col min="41" max="41" width="4.85546875" customWidth="1"/>
    <col min="42" max="42" width="10.5703125" customWidth="1"/>
    <col min="54" max="54" width="10.85546875" customWidth="1"/>
    <col min="60" max="60" width="6.28515625" customWidth="1"/>
    <col min="61" max="61" width="5" customWidth="1"/>
    <col min="62" max="62" width="10.7109375" customWidth="1"/>
    <col min="67" max="67" width="10.140625" customWidth="1"/>
    <col min="80" max="80" width="5.42578125" customWidth="1"/>
    <col min="81" max="81" width="4.85546875" customWidth="1"/>
    <col min="82" max="82" width="11.28515625" customWidth="1"/>
    <col min="101" max="101" width="11" customWidth="1"/>
  </cols>
  <sheetData>
    <row r="1" spans="1:111" x14ac:dyDescent="0.25">
      <c r="C1" s="76" t="s">
        <v>6</v>
      </c>
      <c r="D1" s="77"/>
      <c r="E1" s="77"/>
      <c r="F1" s="77"/>
      <c r="G1" s="77"/>
      <c r="H1" s="77"/>
      <c r="I1" s="77"/>
      <c r="J1" s="77"/>
      <c r="K1" s="77"/>
      <c r="L1" s="77"/>
      <c r="W1" s="78" t="s">
        <v>7</v>
      </c>
      <c r="X1" s="79"/>
      <c r="Y1" s="79"/>
      <c r="Z1" s="79"/>
      <c r="AA1" s="79"/>
      <c r="AB1" s="79"/>
      <c r="AC1" s="79"/>
      <c r="AD1" s="79"/>
      <c r="AE1" s="79"/>
      <c r="AF1" s="80"/>
      <c r="AQ1" s="77" t="s">
        <v>8</v>
      </c>
      <c r="AR1" s="77"/>
      <c r="AS1" s="77"/>
      <c r="AT1" s="77"/>
      <c r="AU1" s="77"/>
      <c r="AV1" s="77"/>
      <c r="AW1" s="77"/>
      <c r="AX1" s="77"/>
      <c r="AY1" s="77"/>
      <c r="AZ1" s="77"/>
      <c r="BK1" s="77" t="s">
        <v>9</v>
      </c>
      <c r="BL1" s="77"/>
      <c r="BM1" s="77"/>
      <c r="BN1" s="77"/>
      <c r="BO1" s="77"/>
      <c r="BP1" s="77"/>
      <c r="BQ1" s="77"/>
      <c r="BR1" s="77"/>
      <c r="BS1" s="77"/>
      <c r="BT1" s="77"/>
      <c r="CE1" s="77" t="s">
        <v>10</v>
      </c>
      <c r="CF1" s="77"/>
      <c r="CG1" s="77"/>
      <c r="CH1" s="77"/>
      <c r="CI1" s="77"/>
      <c r="CJ1" s="77"/>
      <c r="CK1" s="77"/>
      <c r="CL1" s="77"/>
      <c r="CM1" s="77"/>
      <c r="CN1" s="78"/>
      <c r="CO1" s="64" t="s">
        <v>19</v>
      </c>
      <c r="CP1" s="65"/>
      <c r="CQ1" s="65"/>
      <c r="CR1" s="66"/>
      <c r="CX1" s="72" t="s">
        <v>11</v>
      </c>
      <c r="CY1" s="72"/>
      <c r="CZ1" s="72"/>
      <c r="DA1" s="72"/>
      <c r="DB1" s="72"/>
      <c r="DC1" s="72"/>
    </row>
    <row r="2" spans="1:111" x14ac:dyDescent="0.25">
      <c r="C2" s="61" t="s">
        <v>0</v>
      </c>
      <c r="D2" s="61"/>
      <c r="E2" s="61">
        <v>1</v>
      </c>
      <c r="F2" s="61"/>
      <c r="G2" s="61">
        <v>2</v>
      </c>
      <c r="H2" s="61"/>
      <c r="I2" s="61">
        <v>3</v>
      </c>
      <c r="J2" s="61"/>
      <c r="K2" s="61">
        <v>4</v>
      </c>
      <c r="L2" s="61"/>
      <c r="W2" s="71" t="s">
        <v>0</v>
      </c>
      <c r="X2" s="75"/>
      <c r="Y2" s="71">
        <v>1</v>
      </c>
      <c r="Z2" s="75"/>
      <c r="AA2" s="71">
        <v>2</v>
      </c>
      <c r="AB2" s="75"/>
      <c r="AC2" s="71">
        <v>3</v>
      </c>
      <c r="AD2" s="75"/>
      <c r="AE2" s="71">
        <v>4</v>
      </c>
      <c r="AF2" s="75"/>
      <c r="AQ2" s="61" t="s">
        <v>0</v>
      </c>
      <c r="AR2" s="61"/>
      <c r="AS2" s="61">
        <v>1</v>
      </c>
      <c r="AT2" s="61"/>
      <c r="AU2" s="61">
        <v>2</v>
      </c>
      <c r="AV2" s="61"/>
      <c r="AW2" s="61">
        <v>3</v>
      </c>
      <c r="AX2" s="61"/>
      <c r="AY2" s="61">
        <v>4</v>
      </c>
      <c r="AZ2" s="61"/>
      <c r="BK2" s="61" t="s">
        <v>0</v>
      </c>
      <c r="BL2" s="61"/>
      <c r="BM2" s="61">
        <v>1</v>
      </c>
      <c r="BN2" s="61"/>
      <c r="BO2" s="61">
        <v>2</v>
      </c>
      <c r="BP2" s="61"/>
      <c r="BQ2" s="61">
        <v>3</v>
      </c>
      <c r="BR2" s="61"/>
      <c r="BS2" s="61">
        <v>4</v>
      </c>
      <c r="BT2" s="61"/>
      <c r="CE2" s="61" t="s">
        <v>0</v>
      </c>
      <c r="CF2" s="61"/>
      <c r="CG2" s="61">
        <v>1</v>
      </c>
      <c r="CH2" s="61"/>
      <c r="CI2" s="61">
        <v>2</v>
      </c>
      <c r="CJ2" s="61"/>
      <c r="CK2" s="61">
        <v>3</v>
      </c>
      <c r="CL2" s="61"/>
      <c r="CM2" s="61">
        <v>4</v>
      </c>
      <c r="CN2" s="71"/>
      <c r="CO2" s="74">
        <v>0</v>
      </c>
      <c r="CP2" s="72"/>
      <c r="CQ2" s="72">
        <v>1</v>
      </c>
      <c r="CR2" s="73"/>
      <c r="CX2" s="61" t="s">
        <v>0</v>
      </c>
      <c r="CY2" s="61"/>
      <c r="CZ2" s="61">
        <v>1</v>
      </c>
      <c r="DA2" s="61"/>
      <c r="DB2" s="61">
        <v>2</v>
      </c>
      <c r="DC2" s="61"/>
      <c r="DD2" s="67"/>
      <c r="DE2" s="67"/>
      <c r="DF2" s="67"/>
      <c r="DG2" s="67"/>
    </row>
    <row r="3" spans="1:111" x14ac:dyDescent="0.25">
      <c r="C3" s="68" t="s">
        <v>1</v>
      </c>
      <c r="D3" s="68"/>
      <c r="E3" s="68" t="s">
        <v>1</v>
      </c>
      <c r="F3" s="68"/>
      <c r="G3" s="68" t="s">
        <v>1</v>
      </c>
      <c r="H3" s="68"/>
      <c r="I3" s="68" t="s">
        <v>1</v>
      </c>
      <c r="J3" s="68"/>
      <c r="K3" s="68" t="s">
        <v>1</v>
      </c>
      <c r="L3" s="68"/>
      <c r="W3" s="69" t="s">
        <v>1</v>
      </c>
      <c r="X3" s="81"/>
      <c r="Y3" s="69" t="s">
        <v>1</v>
      </c>
      <c r="Z3" s="81"/>
      <c r="AA3" s="69" t="s">
        <v>1</v>
      </c>
      <c r="AB3" s="81"/>
      <c r="AC3" s="69" t="s">
        <v>1</v>
      </c>
      <c r="AD3" s="81"/>
      <c r="AE3" s="69" t="s">
        <v>1</v>
      </c>
      <c r="AF3" s="81"/>
      <c r="AQ3" s="68" t="s">
        <v>1</v>
      </c>
      <c r="AR3" s="68"/>
      <c r="AS3" s="68" t="s">
        <v>1</v>
      </c>
      <c r="AT3" s="68"/>
      <c r="AU3" s="68" t="s">
        <v>1</v>
      </c>
      <c r="AV3" s="68"/>
      <c r="AW3" s="68" t="s">
        <v>1</v>
      </c>
      <c r="AX3" s="68"/>
      <c r="AY3" s="68" t="s">
        <v>1</v>
      </c>
      <c r="AZ3" s="68"/>
      <c r="BK3" s="68" t="s">
        <v>1</v>
      </c>
      <c r="BL3" s="68"/>
      <c r="BM3" s="68" t="s">
        <v>1</v>
      </c>
      <c r="BN3" s="68"/>
      <c r="BO3" s="68" t="s">
        <v>1</v>
      </c>
      <c r="BP3" s="68"/>
      <c r="BQ3" s="68" t="s">
        <v>1</v>
      </c>
      <c r="BR3" s="68"/>
      <c r="BS3" s="68" t="s">
        <v>1</v>
      </c>
      <c r="BT3" s="68"/>
      <c r="CE3" s="68" t="s">
        <v>1</v>
      </c>
      <c r="CF3" s="68"/>
      <c r="CG3" s="68" t="s">
        <v>1</v>
      </c>
      <c r="CH3" s="68"/>
      <c r="CI3" s="68" t="s">
        <v>1</v>
      </c>
      <c r="CJ3" s="68"/>
      <c r="CK3" s="68" t="s">
        <v>1</v>
      </c>
      <c r="CL3" s="68"/>
      <c r="CM3" s="68" t="s">
        <v>1</v>
      </c>
      <c r="CN3" s="69"/>
      <c r="CO3" s="70" t="s">
        <v>20</v>
      </c>
      <c r="CP3" s="62"/>
      <c r="CQ3" s="62" t="s">
        <v>20</v>
      </c>
      <c r="CR3" s="63"/>
      <c r="CX3" s="68" t="s">
        <v>1</v>
      </c>
      <c r="CY3" s="68"/>
      <c r="CZ3" s="68" t="s">
        <v>1</v>
      </c>
      <c r="DA3" s="68"/>
      <c r="DB3" s="68" t="s">
        <v>1</v>
      </c>
      <c r="DC3" s="68"/>
      <c r="DD3" s="67"/>
      <c r="DE3" s="67"/>
      <c r="DF3" s="67"/>
      <c r="DG3" s="67"/>
    </row>
    <row r="4" spans="1:111" x14ac:dyDescent="0.25">
      <c r="A4" s="1" t="s">
        <v>2</v>
      </c>
      <c r="B4" s="2" t="s">
        <v>3</v>
      </c>
      <c r="C4" s="3" t="s">
        <v>4</v>
      </c>
      <c r="D4" s="3" t="s">
        <v>5</v>
      </c>
      <c r="E4" s="3" t="s">
        <v>4</v>
      </c>
      <c r="F4" s="3" t="s">
        <v>5</v>
      </c>
      <c r="G4" s="3" t="s">
        <v>4</v>
      </c>
      <c r="H4" s="3" t="s">
        <v>5</v>
      </c>
      <c r="I4" s="3" t="s">
        <v>4</v>
      </c>
      <c r="J4" s="3" t="s">
        <v>5</v>
      </c>
      <c r="K4" s="3" t="s">
        <v>4</v>
      </c>
      <c r="L4" s="3" t="s">
        <v>5</v>
      </c>
      <c r="U4" s="1" t="s">
        <v>2</v>
      </c>
      <c r="V4" s="2" t="s">
        <v>3</v>
      </c>
      <c r="W4" s="3" t="s">
        <v>4</v>
      </c>
      <c r="X4" s="3" t="s">
        <v>5</v>
      </c>
      <c r="Y4" s="3" t="s">
        <v>4</v>
      </c>
      <c r="Z4" s="3" t="s">
        <v>5</v>
      </c>
      <c r="AA4" s="3" t="s">
        <v>4</v>
      </c>
      <c r="AB4" s="3" t="s">
        <v>5</v>
      </c>
      <c r="AC4" s="3" t="s">
        <v>4</v>
      </c>
      <c r="AD4" s="3" t="s">
        <v>5</v>
      </c>
      <c r="AE4" s="3" t="s">
        <v>4</v>
      </c>
      <c r="AF4" s="3" t="s">
        <v>5</v>
      </c>
      <c r="AO4" s="1" t="s">
        <v>2</v>
      </c>
      <c r="AP4" s="2" t="s">
        <v>3</v>
      </c>
      <c r="AQ4" s="3" t="s">
        <v>4</v>
      </c>
      <c r="AR4" s="3" t="s">
        <v>5</v>
      </c>
      <c r="AS4" s="3" t="s">
        <v>4</v>
      </c>
      <c r="AT4" s="3" t="s">
        <v>5</v>
      </c>
      <c r="AU4" s="3" t="s">
        <v>4</v>
      </c>
      <c r="AV4" s="3" t="s">
        <v>5</v>
      </c>
      <c r="AW4" s="3" t="s">
        <v>4</v>
      </c>
      <c r="AX4" s="3" t="s">
        <v>5</v>
      </c>
      <c r="AY4" s="3" t="s">
        <v>4</v>
      </c>
      <c r="AZ4" s="3" t="s">
        <v>5</v>
      </c>
      <c r="BI4" s="1" t="s">
        <v>2</v>
      </c>
      <c r="BJ4" s="2" t="s">
        <v>3</v>
      </c>
      <c r="BK4" s="3" t="s">
        <v>4</v>
      </c>
      <c r="BL4" s="3" t="s">
        <v>5</v>
      </c>
      <c r="BM4" s="3" t="s">
        <v>4</v>
      </c>
      <c r="BN4" s="3" t="s">
        <v>5</v>
      </c>
      <c r="BO4" s="3" t="s">
        <v>4</v>
      </c>
      <c r="BP4" s="3" t="s">
        <v>5</v>
      </c>
      <c r="BQ4" s="3" t="s">
        <v>4</v>
      </c>
      <c r="BR4" s="3" t="s">
        <v>5</v>
      </c>
      <c r="BS4" s="3" t="s">
        <v>4</v>
      </c>
      <c r="BT4" s="3" t="s">
        <v>5</v>
      </c>
      <c r="CC4" s="1" t="s">
        <v>2</v>
      </c>
      <c r="CD4" s="2" t="s">
        <v>3</v>
      </c>
      <c r="CE4" s="3" t="s">
        <v>4</v>
      </c>
      <c r="CF4" s="3" t="s">
        <v>5</v>
      </c>
      <c r="CG4" s="3" t="s">
        <v>4</v>
      </c>
      <c r="CH4" s="3" t="s">
        <v>5</v>
      </c>
      <c r="CI4" s="3" t="s">
        <v>4</v>
      </c>
      <c r="CJ4" s="3" t="s">
        <v>5</v>
      </c>
      <c r="CK4" s="3" t="s">
        <v>4</v>
      </c>
      <c r="CL4" s="3" t="s">
        <v>5</v>
      </c>
      <c r="CM4" s="3" t="s">
        <v>4</v>
      </c>
      <c r="CN4" s="10" t="s">
        <v>5</v>
      </c>
      <c r="CO4" s="13" t="s">
        <v>4</v>
      </c>
      <c r="CP4" s="2" t="s">
        <v>5</v>
      </c>
      <c r="CQ4" s="2" t="s">
        <v>4</v>
      </c>
      <c r="CR4" s="14" t="s">
        <v>5</v>
      </c>
      <c r="CV4" s="5" t="s">
        <v>2</v>
      </c>
      <c r="CW4" s="3" t="s">
        <v>3</v>
      </c>
      <c r="CX4" s="3" t="s">
        <v>4</v>
      </c>
      <c r="CY4" s="3" t="s">
        <v>5</v>
      </c>
      <c r="CZ4" s="3" t="s">
        <v>4</v>
      </c>
      <c r="DA4" s="3" t="s">
        <v>5</v>
      </c>
      <c r="DB4" s="3" t="s">
        <v>4</v>
      </c>
      <c r="DC4" s="3" t="s">
        <v>5</v>
      </c>
    </row>
    <row r="5" spans="1:111" x14ac:dyDescent="0.25">
      <c r="A5" s="6">
        <v>0</v>
      </c>
      <c r="B5" s="8">
        <v>44810</v>
      </c>
      <c r="C5" s="6">
        <v>5.2</v>
      </c>
      <c r="D5" s="6">
        <v>4.78</v>
      </c>
      <c r="E5" s="6">
        <v>6.61</v>
      </c>
      <c r="F5" s="6">
        <v>5.67</v>
      </c>
      <c r="G5" s="6">
        <v>5.12</v>
      </c>
      <c r="H5" s="6">
        <v>4.4000000000000004</v>
      </c>
      <c r="I5" s="6">
        <v>5.4</v>
      </c>
      <c r="J5" s="6">
        <v>3.65</v>
      </c>
      <c r="K5" s="6">
        <v>6.19</v>
      </c>
      <c r="L5" s="6">
        <v>5.98</v>
      </c>
      <c r="U5" s="1"/>
      <c r="V5" s="4">
        <v>44810</v>
      </c>
      <c r="W5" s="1"/>
      <c r="X5" s="1"/>
      <c r="Y5" s="1"/>
      <c r="Z5" s="1"/>
      <c r="AA5" s="1"/>
      <c r="AB5" s="1"/>
      <c r="AC5" s="1"/>
      <c r="AD5" s="1"/>
      <c r="AE5" s="1"/>
      <c r="AF5" s="1"/>
      <c r="AO5" s="1"/>
      <c r="AP5" s="4">
        <v>44810</v>
      </c>
      <c r="AQ5" s="1"/>
      <c r="AR5" s="1"/>
      <c r="AS5" s="1"/>
      <c r="AT5" s="1"/>
      <c r="AU5" s="1"/>
      <c r="AV5" s="1"/>
      <c r="AW5" s="1"/>
      <c r="AX5" s="1"/>
      <c r="AY5" s="1"/>
      <c r="AZ5" s="1"/>
      <c r="BI5" s="1"/>
      <c r="BJ5" s="4">
        <v>44810</v>
      </c>
      <c r="BK5" s="1"/>
      <c r="BL5" s="1"/>
      <c r="BM5" s="1"/>
      <c r="BN5" s="1"/>
      <c r="BO5" s="1"/>
      <c r="BP5" s="1"/>
      <c r="BQ5" s="1"/>
      <c r="BR5" s="1"/>
      <c r="BS5" s="1"/>
      <c r="BT5" s="1"/>
      <c r="CC5" s="1"/>
      <c r="CD5" s="4">
        <v>44810</v>
      </c>
      <c r="CE5" s="1"/>
      <c r="CF5" s="1"/>
      <c r="CG5" s="1"/>
      <c r="CH5" s="1"/>
      <c r="CI5" s="1"/>
      <c r="CJ5" s="1"/>
      <c r="CK5" s="1"/>
      <c r="CL5" s="1"/>
      <c r="CM5" s="1"/>
      <c r="CN5" s="11"/>
      <c r="CO5" s="15"/>
      <c r="CP5" s="1"/>
      <c r="CQ5" s="1"/>
      <c r="CR5" s="16"/>
      <c r="CV5" s="1"/>
      <c r="CW5" s="4">
        <v>44810</v>
      </c>
      <c r="CX5" s="1"/>
      <c r="CY5" s="1"/>
      <c r="CZ5" s="1"/>
      <c r="DA5" s="1"/>
      <c r="DB5" s="1"/>
      <c r="DC5" s="1"/>
    </row>
    <row r="6" spans="1:111" x14ac:dyDescent="0.25">
      <c r="A6" s="41">
        <v>1</v>
      </c>
      <c r="B6" s="42">
        <v>44811</v>
      </c>
      <c r="C6" s="41"/>
      <c r="D6" s="41"/>
      <c r="E6" s="41"/>
      <c r="F6" s="41"/>
      <c r="G6" s="41"/>
      <c r="H6" s="41"/>
      <c r="I6" s="41"/>
      <c r="J6" s="41"/>
      <c r="K6" s="41"/>
      <c r="L6" s="41"/>
      <c r="U6" s="6">
        <v>0</v>
      </c>
      <c r="V6" s="8">
        <v>44811</v>
      </c>
      <c r="W6" s="6">
        <v>5.62</v>
      </c>
      <c r="X6" s="6">
        <v>3.44</v>
      </c>
      <c r="Y6" s="6">
        <v>3.77</v>
      </c>
      <c r="Z6" s="6">
        <v>2.59</v>
      </c>
      <c r="AA6" s="6">
        <v>4.51</v>
      </c>
      <c r="AB6" s="6">
        <v>4.28</v>
      </c>
      <c r="AC6" s="6">
        <v>5.0199999999999996</v>
      </c>
      <c r="AD6" s="6">
        <v>4.67</v>
      </c>
      <c r="AE6" s="6">
        <v>6.31</v>
      </c>
      <c r="AF6" s="6">
        <v>5.91</v>
      </c>
      <c r="AO6" s="6">
        <v>0</v>
      </c>
      <c r="AP6" s="8">
        <v>44811</v>
      </c>
      <c r="AQ6" s="6">
        <v>7.81</v>
      </c>
      <c r="AR6" s="6">
        <v>6.83</v>
      </c>
      <c r="AS6" s="6">
        <v>8.61</v>
      </c>
      <c r="AT6" s="6">
        <v>4.83</v>
      </c>
      <c r="AU6" s="6">
        <v>8.84</v>
      </c>
      <c r="AV6" s="6">
        <v>7.11</v>
      </c>
      <c r="AW6" s="6">
        <v>7.57</v>
      </c>
      <c r="AX6" s="6">
        <v>5.59</v>
      </c>
      <c r="AY6" s="1"/>
      <c r="AZ6" s="1"/>
      <c r="BI6" s="6">
        <v>0</v>
      </c>
      <c r="BJ6" s="8">
        <v>44811</v>
      </c>
      <c r="BK6" s="6">
        <v>5.57</v>
      </c>
      <c r="BL6" s="6">
        <v>4.99</v>
      </c>
      <c r="BM6" s="6">
        <v>6.33</v>
      </c>
      <c r="BN6" s="6">
        <v>4.5999999999999996</v>
      </c>
      <c r="BO6" s="6">
        <v>4.92</v>
      </c>
      <c r="BP6" s="6">
        <v>3.19</v>
      </c>
      <c r="BQ6" s="6">
        <v>5.82</v>
      </c>
      <c r="BR6" s="6">
        <v>5.16</v>
      </c>
      <c r="BS6" s="6">
        <v>4.29</v>
      </c>
      <c r="BT6" s="6">
        <v>3.19</v>
      </c>
      <c r="CC6" s="1"/>
      <c r="CD6" s="4">
        <v>44811</v>
      </c>
      <c r="CE6" s="1"/>
      <c r="CF6" s="1"/>
      <c r="CG6" s="1"/>
      <c r="CH6" s="1"/>
      <c r="CI6" s="1"/>
      <c r="CJ6" s="1"/>
      <c r="CK6" s="1"/>
      <c r="CL6" s="1"/>
      <c r="CM6" s="1"/>
      <c r="CN6" s="11"/>
      <c r="CO6" s="15"/>
      <c r="CP6" s="1"/>
      <c r="CQ6" s="1"/>
      <c r="CR6" s="16"/>
      <c r="CV6" s="1"/>
      <c r="CW6" s="4">
        <v>44811</v>
      </c>
      <c r="CX6" s="1"/>
      <c r="CY6" s="1"/>
      <c r="CZ6" s="1"/>
      <c r="DA6" s="1"/>
      <c r="DB6" s="1"/>
      <c r="DC6" s="1"/>
    </row>
    <row r="7" spans="1:111" x14ac:dyDescent="0.25">
      <c r="A7" s="1"/>
      <c r="B7" s="4">
        <v>44812</v>
      </c>
      <c r="C7" s="1"/>
      <c r="D7" s="1"/>
      <c r="E7" s="1"/>
      <c r="F7" s="1"/>
      <c r="G7" s="1"/>
      <c r="H7" s="1"/>
      <c r="I7" s="1"/>
      <c r="J7" s="1"/>
      <c r="K7" s="1"/>
      <c r="L7" s="1"/>
      <c r="U7" s="41">
        <v>1</v>
      </c>
      <c r="V7" s="42">
        <v>44812</v>
      </c>
      <c r="W7" s="41"/>
      <c r="X7" s="41"/>
      <c r="Y7" s="41"/>
      <c r="Z7" s="41"/>
      <c r="AA7" s="41"/>
      <c r="AB7" s="41"/>
      <c r="AC7" s="41"/>
      <c r="AD7" s="41"/>
      <c r="AE7" s="41"/>
      <c r="AF7" s="41"/>
      <c r="AO7" s="41">
        <v>1</v>
      </c>
      <c r="AP7" s="42">
        <v>44812</v>
      </c>
      <c r="AQ7" s="41"/>
      <c r="AR7" s="41"/>
      <c r="AS7" s="41"/>
      <c r="AT7" s="41"/>
      <c r="AU7" s="41"/>
      <c r="AV7" s="41"/>
      <c r="AW7" s="41"/>
      <c r="AX7" s="41"/>
      <c r="AY7" s="6">
        <v>7.71</v>
      </c>
      <c r="AZ7" s="6">
        <v>6.98</v>
      </c>
      <c r="BA7" s="7">
        <v>0</v>
      </c>
      <c r="BI7" s="41">
        <v>1</v>
      </c>
      <c r="BJ7" s="42">
        <v>44812</v>
      </c>
      <c r="BK7" s="41"/>
      <c r="BL7" s="41"/>
      <c r="BM7" s="41"/>
      <c r="BN7" s="41"/>
      <c r="BO7" s="41"/>
      <c r="BP7" s="41"/>
      <c r="BQ7" s="41"/>
      <c r="BR7" s="41"/>
      <c r="BS7" s="41"/>
      <c r="BT7" s="41"/>
      <c r="CC7" s="1"/>
      <c r="CD7" s="4">
        <v>44812</v>
      </c>
      <c r="CE7" s="1"/>
      <c r="CF7" s="1"/>
      <c r="CG7" s="1"/>
      <c r="CH7" s="1"/>
      <c r="CI7" s="1"/>
      <c r="CJ7" s="1"/>
      <c r="CK7" s="1"/>
      <c r="CL7" s="1"/>
      <c r="CM7" s="1"/>
      <c r="CN7" s="11"/>
      <c r="CO7" s="15"/>
      <c r="CP7" s="1"/>
      <c r="CQ7" s="1"/>
      <c r="CR7" s="16"/>
      <c r="CV7" s="1"/>
      <c r="CW7" s="4">
        <v>44812</v>
      </c>
      <c r="CX7" s="1"/>
      <c r="CY7" s="1"/>
      <c r="CZ7" s="1"/>
      <c r="DA7" s="1"/>
      <c r="DB7" s="1"/>
      <c r="DC7" s="1"/>
    </row>
    <row r="8" spans="1:111" x14ac:dyDescent="0.25">
      <c r="A8" s="6">
        <v>3</v>
      </c>
      <c r="B8" s="8">
        <v>44813</v>
      </c>
      <c r="C8" s="6">
        <v>7.53</v>
      </c>
      <c r="D8" s="6">
        <v>6.72</v>
      </c>
      <c r="E8" s="6">
        <v>10.039999999999999</v>
      </c>
      <c r="F8" s="6">
        <v>8.1199999999999992</v>
      </c>
      <c r="G8" s="6">
        <v>8.06</v>
      </c>
      <c r="H8" s="6">
        <v>6.28</v>
      </c>
      <c r="I8" s="6">
        <v>9.35</v>
      </c>
      <c r="J8" s="6">
        <v>7.39</v>
      </c>
      <c r="K8" s="6">
        <v>12.95</v>
      </c>
      <c r="L8" s="6">
        <v>9.9499999999999993</v>
      </c>
      <c r="U8" s="1"/>
      <c r="V8" s="4">
        <v>44813</v>
      </c>
      <c r="W8" s="1">
        <v>5.73</v>
      </c>
      <c r="X8" s="1">
        <v>5.0199999999999996</v>
      </c>
      <c r="Y8" s="1">
        <v>4.3899999999999997</v>
      </c>
      <c r="Z8" s="1">
        <v>4.08</v>
      </c>
      <c r="AA8" s="1">
        <v>8</v>
      </c>
      <c r="AB8" s="1">
        <v>7.85</v>
      </c>
      <c r="AC8" s="1">
        <v>8.73</v>
      </c>
      <c r="AD8" s="1">
        <v>8.2200000000000006</v>
      </c>
      <c r="AE8" s="1">
        <v>13.79</v>
      </c>
      <c r="AF8" s="1">
        <v>9.93</v>
      </c>
      <c r="AO8" s="1"/>
      <c r="AP8" s="4">
        <v>44813</v>
      </c>
      <c r="AQ8" s="1">
        <v>7.65</v>
      </c>
      <c r="AR8" s="1">
        <v>7.18</v>
      </c>
      <c r="AS8" s="1">
        <v>7.93</v>
      </c>
      <c r="AT8" s="1">
        <v>5.7</v>
      </c>
      <c r="AU8" s="1">
        <v>9.56</v>
      </c>
      <c r="AV8" s="1">
        <v>8.24</v>
      </c>
      <c r="AW8" s="1">
        <v>7.88</v>
      </c>
      <c r="AX8" s="1">
        <v>6.66</v>
      </c>
      <c r="AY8" s="41">
        <v>9.5</v>
      </c>
      <c r="AZ8" s="41">
        <v>7.82</v>
      </c>
      <c r="BA8" s="41">
        <v>1</v>
      </c>
      <c r="BI8" s="1"/>
      <c r="BJ8" s="4">
        <v>44813</v>
      </c>
      <c r="BK8" s="1">
        <v>0</v>
      </c>
      <c r="BL8" s="1">
        <v>0</v>
      </c>
      <c r="BM8" s="1">
        <v>5.79</v>
      </c>
      <c r="BN8" s="1">
        <v>3.81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1">
        <v>0</v>
      </c>
      <c r="CC8" s="6">
        <v>0</v>
      </c>
      <c r="CD8" s="8">
        <v>44813</v>
      </c>
      <c r="CE8" s="6">
        <v>4.6399999999999997</v>
      </c>
      <c r="CF8" s="6">
        <v>3.84</v>
      </c>
      <c r="CG8" s="6">
        <v>6.98</v>
      </c>
      <c r="CH8" s="6">
        <v>5.49</v>
      </c>
      <c r="CI8" s="6">
        <v>5.72</v>
      </c>
      <c r="CJ8" s="6">
        <v>5.64</v>
      </c>
      <c r="CK8" s="6">
        <v>6.39</v>
      </c>
      <c r="CL8" s="6">
        <v>5.69</v>
      </c>
      <c r="CM8" s="6">
        <v>4.55</v>
      </c>
      <c r="CN8" s="12">
        <v>4.42</v>
      </c>
      <c r="CO8" s="17">
        <v>7.62</v>
      </c>
      <c r="CP8" s="6">
        <v>4.6399999999999997</v>
      </c>
      <c r="CQ8" s="6">
        <v>5.79</v>
      </c>
      <c r="CR8" s="18">
        <v>4.83</v>
      </c>
      <c r="CV8" s="6">
        <v>0</v>
      </c>
      <c r="CW8" s="8">
        <v>44813</v>
      </c>
      <c r="CX8" s="6">
        <v>7.5</v>
      </c>
      <c r="CY8" s="6">
        <v>6.31</v>
      </c>
      <c r="CZ8" s="6">
        <v>7.46</v>
      </c>
      <c r="DA8" s="6">
        <v>6.18</v>
      </c>
      <c r="DB8" s="6">
        <v>10.58</v>
      </c>
      <c r="DC8" s="6">
        <v>7.82</v>
      </c>
    </row>
    <row r="9" spans="1:111" x14ac:dyDescent="0.25">
      <c r="A9" s="1"/>
      <c r="B9" s="4">
        <v>44814</v>
      </c>
      <c r="C9" s="1"/>
      <c r="D9" s="1"/>
      <c r="E9" s="1"/>
      <c r="F9" s="1"/>
      <c r="G9" s="1"/>
      <c r="H9" s="1"/>
      <c r="I9" s="1"/>
      <c r="J9" s="1"/>
      <c r="K9" s="1"/>
      <c r="L9" s="1"/>
      <c r="U9" s="6">
        <v>3</v>
      </c>
      <c r="V9" s="8">
        <v>44814</v>
      </c>
      <c r="W9" s="6">
        <v>6.05</v>
      </c>
      <c r="X9" s="6">
        <v>4.5999999999999996</v>
      </c>
      <c r="Y9" s="6">
        <v>3.72</v>
      </c>
      <c r="Z9" s="6">
        <v>3.42</v>
      </c>
      <c r="AA9" s="6">
        <v>7.65</v>
      </c>
      <c r="AB9" s="6">
        <v>6.06</v>
      </c>
      <c r="AC9" s="6">
        <v>11.31</v>
      </c>
      <c r="AD9" s="6">
        <v>8.27</v>
      </c>
      <c r="AE9" s="6">
        <v>12.07</v>
      </c>
      <c r="AF9" s="6">
        <v>8.94</v>
      </c>
      <c r="AO9" s="6">
        <v>3</v>
      </c>
      <c r="AP9" s="8">
        <v>44814</v>
      </c>
      <c r="AQ9" s="6">
        <v>8.75</v>
      </c>
      <c r="AR9" s="6">
        <v>7.71</v>
      </c>
      <c r="AS9" s="6">
        <v>6.82</v>
      </c>
      <c r="AT9" s="6">
        <v>5.61</v>
      </c>
      <c r="AU9" s="6">
        <v>8.23</v>
      </c>
      <c r="AV9" s="6">
        <v>7.85</v>
      </c>
      <c r="AW9" s="1">
        <v>8.2200000000000006</v>
      </c>
      <c r="AX9" s="1">
        <v>4.22</v>
      </c>
      <c r="AY9" s="1">
        <v>13.27</v>
      </c>
      <c r="AZ9" s="1">
        <v>10.19</v>
      </c>
      <c r="BI9" s="6">
        <v>3</v>
      </c>
      <c r="BJ9" s="8">
        <v>44814</v>
      </c>
      <c r="BK9" s="6">
        <v>0</v>
      </c>
      <c r="BL9" s="6">
        <v>0</v>
      </c>
      <c r="BM9" s="6">
        <v>5.08</v>
      </c>
      <c r="BN9" s="6">
        <v>3.61</v>
      </c>
      <c r="BO9" s="6">
        <v>4.5</v>
      </c>
      <c r="BP9" s="6">
        <v>3.47</v>
      </c>
      <c r="BQ9" s="6">
        <v>2.83</v>
      </c>
      <c r="BR9" s="6">
        <v>3.15</v>
      </c>
      <c r="BS9" s="6">
        <v>3.21</v>
      </c>
      <c r="BT9" s="6">
        <v>2.2200000000000002</v>
      </c>
      <c r="CC9" s="41">
        <v>1</v>
      </c>
      <c r="CD9" s="42">
        <v>44814</v>
      </c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V9" s="41">
        <v>1</v>
      </c>
      <c r="CW9" s="42">
        <v>44814</v>
      </c>
      <c r="CX9" s="41"/>
      <c r="CY9" s="41"/>
      <c r="CZ9" s="41"/>
      <c r="DA9" s="41"/>
      <c r="DB9" s="41"/>
      <c r="DC9" s="41"/>
    </row>
    <row r="10" spans="1:111" x14ac:dyDescent="0.25">
      <c r="A10" s="1"/>
      <c r="B10" s="4">
        <v>44815</v>
      </c>
      <c r="C10" s="1">
        <v>6.96</v>
      </c>
      <c r="D10" s="1">
        <v>6.18</v>
      </c>
      <c r="E10" s="1">
        <v>10.42</v>
      </c>
      <c r="F10" s="1">
        <v>8.7100000000000009</v>
      </c>
      <c r="G10" s="1">
        <v>8.2100000000000009</v>
      </c>
      <c r="H10" s="1">
        <v>7.77</v>
      </c>
      <c r="I10" s="1">
        <v>9.86</v>
      </c>
      <c r="J10" s="1">
        <v>7.61</v>
      </c>
      <c r="K10" s="1">
        <v>13.36</v>
      </c>
      <c r="L10" s="1">
        <v>10.46</v>
      </c>
      <c r="U10" s="1"/>
      <c r="V10" s="4">
        <v>44815</v>
      </c>
      <c r="W10" s="1">
        <v>4.8899999999999997</v>
      </c>
      <c r="X10" s="1">
        <v>4.7699999999999996</v>
      </c>
      <c r="Y10" s="1">
        <v>3.95</v>
      </c>
      <c r="Z10" s="1">
        <v>3.14</v>
      </c>
      <c r="AA10" s="1">
        <v>9.07</v>
      </c>
      <c r="AB10" s="1">
        <v>7.86</v>
      </c>
      <c r="AC10" s="1">
        <v>9.86</v>
      </c>
      <c r="AD10" s="1">
        <v>9.5</v>
      </c>
      <c r="AE10" s="1">
        <v>12.75</v>
      </c>
      <c r="AF10" s="1">
        <v>8.73</v>
      </c>
      <c r="AO10" s="1"/>
      <c r="AP10" s="4">
        <v>44815</v>
      </c>
      <c r="AQ10" s="1">
        <v>8.91</v>
      </c>
      <c r="AR10" s="1">
        <v>7.93</v>
      </c>
      <c r="AS10" s="1">
        <v>8.68</v>
      </c>
      <c r="AT10" s="1">
        <v>8.4499999999999993</v>
      </c>
      <c r="AU10" s="1">
        <v>8.31</v>
      </c>
      <c r="AV10" s="1">
        <v>7.74</v>
      </c>
      <c r="AW10" s="6">
        <v>8.0399999999999991</v>
      </c>
      <c r="AX10" s="6">
        <v>5.96</v>
      </c>
      <c r="AY10" s="6">
        <v>11.56</v>
      </c>
      <c r="AZ10" s="6">
        <v>11.55</v>
      </c>
      <c r="BA10" s="7">
        <v>3</v>
      </c>
      <c r="BI10" s="1"/>
      <c r="BJ10" s="4">
        <v>44815</v>
      </c>
      <c r="BK10" s="1">
        <v>0</v>
      </c>
      <c r="BL10" s="1">
        <v>0</v>
      </c>
      <c r="BM10" s="1">
        <v>3.79</v>
      </c>
      <c r="BN10" s="1">
        <v>3.44</v>
      </c>
      <c r="BO10" s="1">
        <v>4.34</v>
      </c>
      <c r="BP10" s="1">
        <v>3.98</v>
      </c>
      <c r="BQ10" s="1">
        <v>0</v>
      </c>
      <c r="BR10" s="1">
        <v>0</v>
      </c>
      <c r="BS10" s="1">
        <v>0</v>
      </c>
      <c r="BT10" s="1">
        <v>0</v>
      </c>
      <c r="CC10" s="1">
        <v>2</v>
      </c>
      <c r="CD10" s="4">
        <v>44815</v>
      </c>
      <c r="CE10" s="1">
        <v>0</v>
      </c>
      <c r="CF10" s="1">
        <v>0</v>
      </c>
      <c r="CG10" s="1">
        <v>0</v>
      </c>
      <c r="CH10" s="1">
        <v>0</v>
      </c>
      <c r="CI10" s="1">
        <v>4.8600000000000003</v>
      </c>
      <c r="CJ10" s="1">
        <v>3.55</v>
      </c>
      <c r="CK10" s="1">
        <v>0</v>
      </c>
      <c r="CL10" s="1">
        <v>0</v>
      </c>
      <c r="CM10" s="1">
        <v>0</v>
      </c>
      <c r="CN10" s="11">
        <v>0</v>
      </c>
      <c r="CO10" s="15">
        <v>5.94</v>
      </c>
      <c r="CP10" s="1">
        <v>5.61</v>
      </c>
      <c r="CQ10" s="1">
        <v>0</v>
      </c>
      <c r="CR10" s="16">
        <v>0</v>
      </c>
      <c r="CV10" s="1"/>
      <c r="CW10" s="4">
        <v>44815</v>
      </c>
      <c r="CX10" s="1">
        <v>10.97</v>
      </c>
      <c r="CY10" s="1">
        <v>9.15</v>
      </c>
      <c r="CZ10" s="1">
        <v>9.09</v>
      </c>
      <c r="DA10" s="1">
        <v>6.84</v>
      </c>
      <c r="DB10" s="1">
        <v>20.09</v>
      </c>
      <c r="DC10" s="1">
        <v>9.14</v>
      </c>
    </row>
    <row r="11" spans="1:111" x14ac:dyDescent="0.25">
      <c r="A11" s="6">
        <v>6</v>
      </c>
      <c r="B11" s="8">
        <v>44816</v>
      </c>
      <c r="C11" s="6">
        <v>6.92</v>
      </c>
      <c r="D11" s="6">
        <v>6.24</v>
      </c>
      <c r="E11" s="6">
        <v>10.83</v>
      </c>
      <c r="F11" s="6">
        <v>8.82</v>
      </c>
      <c r="G11" s="6">
        <v>8.68</v>
      </c>
      <c r="H11" s="6">
        <v>7.73</v>
      </c>
      <c r="I11" s="6">
        <v>10.94</v>
      </c>
      <c r="J11" s="6">
        <v>9.1999999999999993</v>
      </c>
      <c r="K11" s="6">
        <v>15.3</v>
      </c>
      <c r="L11" s="6">
        <v>10.45</v>
      </c>
      <c r="U11" s="1"/>
      <c r="V11" s="4">
        <v>44816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O11" s="1"/>
      <c r="AP11" s="4">
        <v>44816</v>
      </c>
      <c r="AQ11" s="1"/>
      <c r="AR11" s="1"/>
      <c r="AS11" s="1"/>
      <c r="AT11" s="1"/>
      <c r="AU11" s="1"/>
      <c r="AV11" s="1"/>
      <c r="AW11" s="1"/>
      <c r="AX11" s="1"/>
      <c r="AY11" s="1"/>
      <c r="AZ11" s="1"/>
      <c r="BI11" s="1"/>
      <c r="BJ11" s="4">
        <v>44816</v>
      </c>
      <c r="BK11" s="1"/>
      <c r="BL11" s="1"/>
      <c r="BM11" s="1"/>
      <c r="BN11" s="1"/>
      <c r="BO11" s="1"/>
      <c r="BP11" s="1"/>
      <c r="BQ11" s="1"/>
      <c r="BR11" s="1"/>
      <c r="BS11" s="1"/>
      <c r="BT11" s="1"/>
      <c r="CC11" s="1">
        <v>3</v>
      </c>
      <c r="CD11" s="4">
        <v>44816</v>
      </c>
      <c r="CE11" s="1"/>
      <c r="CF11" s="1"/>
      <c r="CG11" s="1"/>
      <c r="CH11" s="1"/>
      <c r="CI11" s="1"/>
      <c r="CJ11" s="1"/>
      <c r="CK11" s="1"/>
      <c r="CL11" s="1"/>
      <c r="CM11" s="1"/>
      <c r="CN11" s="11"/>
      <c r="CO11" s="15"/>
      <c r="CP11" s="1"/>
      <c r="CQ11" s="1"/>
      <c r="CR11" s="16"/>
      <c r="CV11" s="1"/>
      <c r="CW11" s="4">
        <v>44816</v>
      </c>
      <c r="CX11" s="1"/>
      <c r="CY11" s="1"/>
      <c r="CZ11" s="1"/>
      <c r="DA11" s="1"/>
      <c r="DB11" s="1"/>
      <c r="DC11" s="1"/>
    </row>
    <row r="12" spans="1:111" x14ac:dyDescent="0.25">
      <c r="A12" s="1"/>
      <c r="B12" s="4">
        <v>44817</v>
      </c>
      <c r="C12" s="1">
        <v>6.4</v>
      </c>
      <c r="D12" s="1">
        <v>5.36</v>
      </c>
      <c r="E12" s="1">
        <v>12.07</v>
      </c>
      <c r="F12" s="1">
        <v>8.4</v>
      </c>
      <c r="G12" s="1">
        <v>8.1300000000000008</v>
      </c>
      <c r="H12" s="1">
        <v>7</v>
      </c>
      <c r="I12" s="1">
        <v>13.15</v>
      </c>
      <c r="J12" s="1">
        <v>10.119999999999999</v>
      </c>
      <c r="K12" s="1">
        <v>14.98</v>
      </c>
      <c r="L12" s="1">
        <v>11.8</v>
      </c>
      <c r="U12" s="6">
        <v>6</v>
      </c>
      <c r="V12" s="8">
        <v>44817</v>
      </c>
      <c r="W12" s="6">
        <v>4.49</v>
      </c>
      <c r="X12" s="6">
        <v>4.04</v>
      </c>
      <c r="Y12" s="6">
        <v>3.42</v>
      </c>
      <c r="Z12" s="6">
        <v>2.37</v>
      </c>
      <c r="AA12" s="6">
        <v>6.66</v>
      </c>
      <c r="AB12" s="6">
        <v>4.66</v>
      </c>
      <c r="AC12" s="6">
        <v>11.92</v>
      </c>
      <c r="AD12" s="6">
        <v>7.61</v>
      </c>
      <c r="AE12" s="6">
        <v>14.51</v>
      </c>
      <c r="AF12" s="6">
        <v>10.72</v>
      </c>
      <c r="AO12" s="6">
        <v>6</v>
      </c>
      <c r="AP12" s="8">
        <v>44817</v>
      </c>
      <c r="AQ12" s="6">
        <v>8.5500000000000007</v>
      </c>
      <c r="AR12" s="6">
        <v>8.25</v>
      </c>
      <c r="AS12" s="6">
        <v>8.91</v>
      </c>
      <c r="AT12" s="6">
        <v>8.73</v>
      </c>
      <c r="AU12" s="6">
        <v>8.85</v>
      </c>
      <c r="AV12" s="6">
        <v>7.42</v>
      </c>
      <c r="AW12" s="6">
        <v>8.02</v>
      </c>
      <c r="AX12" s="6">
        <v>5.31</v>
      </c>
      <c r="AY12" s="1">
        <v>12.73</v>
      </c>
      <c r="AZ12" s="1">
        <v>10.28</v>
      </c>
      <c r="BI12" s="6">
        <v>6</v>
      </c>
      <c r="BJ12" s="8">
        <v>44817</v>
      </c>
      <c r="BK12" s="6">
        <v>0</v>
      </c>
      <c r="BL12" s="6">
        <v>0</v>
      </c>
      <c r="BM12" s="6">
        <v>3.85</v>
      </c>
      <c r="BN12" s="6">
        <v>3.44</v>
      </c>
      <c r="BO12" s="6">
        <v>5.72</v>
      </c>
      <c r="BP12" s="6">
        <v>2.2999999999999998</v>
      </c>
      <c r="BQ12" s="6">
        <v>0</v>
      </c>
      <c r="BR12" s="6">
        <v>0</v>
      </c>
      <c r="BS12" s="6">
        <v>0</v>
      </c>
      <c r="BT12" s="6">
        <v>0</v>
      </c>
      <c r="CC12" s="1">
        <v>4</v>
      </c>
      <c r="CD12" s="4">
        <v>44817</v>
      </c>
      <c r="CE12" s="1">
        <v>0</v>
      </c>
      <c r="CF12" s="1">
        <v>0</v>
      </c>
      <c r="CG12" s="1">
        <v>0</v>
      </c>
      <c r="CH12" s="1">
        <v>0</v>
      </c>
      <c r="CI12" s="1">
        <v>9.93</v>
      </c>
      <c r="CJ12" s="1">
        <v>4.0599999999999996</v>
      </c>
      <c r="CK12" s="1">
        <v>6.03</v>
      </c>
      <c r="CL12" s="1">
        <v>4.84</v>
      </c>
      <c r="CM12" s="1">
        <v>5.31</v>
      </c>
      <c r="CN12" s="11">
        <v>3.38</v>
      </c>
      <c r="CO12" s="15">
        <v>8.6999999999999993</v>
      </c>
      <c r="CP12" s="1">
        <v>6.73</v>
      </c>
      <c r="CQ12" s="1">
        <v>7.65</v>
      </c>
      <c r="CR12" s="16">
        <v>3.91</v>
      </c>
      <c r="CV12" s="1"/>
      <c r="CW12" s="4">
        <v>44817</v>
      </c>
      <c r="CX12" s="1">
        <v>13.55</v>
      </c>
      <c r="CY12" s="1">
        <v>12.88</v>
      </c>
      <c r="CZ12" s="1">
        <v>11.83</v>
      </c>
      <c r="DA12" s="1">
        <v>10.119999999999999</v>
      </c>
      <c r="DB12" s="1">
        <v>20.5</v>
      </c>
      <c r="DC12" s="1">
        <v>10.57</v>
      </c>
    </row>
    <row r="13" spans="1:111" x14ac:dyDescent="0.25">
      <c r="A13" s="1"/>
      <c r="B13" s="4">
        <v>44818</v>
      </c>
      <c r="C13" s="1">
        <v>7</v>
      </c>
      <c r="D13" s="1">
        <v>5.93</v>
      </c>
      <c r="E13" s="1">
        <v>12.09</v>
      </c>
      <c r="F13" s="1">
        <v>9.52</v>
      </c>
      <c r="G13" s="1">
        <v>9.09</v>
      </c>
      <c r="H13" s="1">
        <v>6.5</v>
      </c>
      <c r="I13" s="1">
        <v>14.23</v>
      </c>
      <c r="J13" s="1">
        <v>11.48</v>
      </c>
      <c r="K13" s="1">
        <v>17.18</v>
      </c>
      <c r="L13" s="1">
        <v>12.27</v>
      </c>
      <c r="U13" s="1"/>
      <c r="V13" s="4">
        <v>44818</v>
      </c>
      <c r="W13" s="1">
        <v>4.21</v>
      </c>
      <c r="X13" s="1">
        <v>3.89</v>
      </c>
      <c r="Y13" s="1">
        <v>4.58</v>
      </c>
      <c r="Z13" s="1">
        <v>3.72</v>
      </c>
      <c r="AA13" s="1">
        <v>9.1999999999999993</v>
      </c>
      <c r="AB13" s="1">
        <v>6.98</v>
      </c>
      <c r="AC13" s="1">
        <v>11.33</v>
      </c>
      <c r="AD13" s="1">
        <v>7.82</v>
      </c>
      <c r="AE13" s="1">
        <v>15.12</v>
      </c>
      <c r="AF13" s="1">
        <v>9.6199999999999992</v>
      </c>
      <c r="AO13" s="1"/>
      <c r="AP13" s="4">
        <v>44818</v>
      </c>
      <c r="AQ13" s="1">
        <v>8.34</v>
      </c>
      <c r="AR13" s="1">
        <v>8.0299999999999994</v>
      </c>
      <c r="AS13" s="1">
        <v>8.9</v>
      </c>
      <c r="AT13" s="1">
        <v>8.1</v>
      </c>
      <c r="AU13" s="1">
        <v>9.9700000000000006</v>
      </c>
      <c r="AV13" s="1">
        <v>8.77</v>
      </c>
      <c r="AW13" s="1">
        <v>8.01</v>
      </c>
      <c r="AX13" s="1">
        <v>5.38</v>
      </c>
      <c r="AY13" s="6">
        <v>14.13</v>
      </c>
      <c r="AZ13" s="6">
        <v>9.9600000000000009</v>
      </c>
      <c r="BA13" s="7">
        <v>6</v>
      </c>
      <c r="BI13" s="1"/>
      <c r="BJ13" s="4">
        <v>44818</v>
      </c>
      <c r="BK13" s="1">
        <v>0</v>
      </c>
      <c r="BL13" s="1">
        <v>0</v>
      </c>
      <c r="BM13" s="1">
        <v>0</v>
      </c>
      <c r="BN13" s="1">
        <v>0</v>
      </c>
      <c r="BO13" s="1">
        <v>5.47</v>
      </c>
      <c r="BP13" s="1">
        <v>4.24</v>
      </c>
      <c r="BQ13" s="1">
        <v>0</v>
      </c>
      <c r="BR13" s="1">
        <v>0</v>
      </c>
      <c r="BS13" s="1">
        <v>0</v>
      </c>
      <c r="BT13" s="1">
        <v>0</v>
      </c>
      <c r="CC13" s="1">
        <v>5</v>
      </c>
      <c r="CD13" s="4">
        <v>44818</v>
      </c>
      <c r="CE13" s="1">
        <v>0</v>
      </c>
      <c r="CF13" s="1">
        <v>0</v>
      </c>
      <c r="CG13" s="1">
        <v>0</v>
      </c>
      <c r="CH13" s="1">
        <v>0</v>
      </c>
      <c r="CI13" s="1">
        <v>10.35</v>
      </c>
      <c r="CJ13" s="1">
        <v>5.07</v>
      </c>
      <c r="CK13" s="1">
        <v>6.14</v>
      </c>
      <c r="CL13" s="1">
        <v>4.62</v>
      </c>
      <c r="CM13" s="1">
        <v>3.92</v>
      </c>
      <c r="CN13" s="11">
        <v>3.06</v>
      </c>
      <c r="CO13" s="15">
        <v>10.18</v>
      </c>
      <c r="CP13" s="1">
        <v>5.74</v>
      </c>
      <c r="CQ13" s="1">
        <v>7</v>
      </c>
      <c r="CR13" s="16">
        <v>4.49</v>
      </c>
      <c r="CV13" s="1"/>
      <c r="CW13" s="4">
        <v>44818</v>
      </c>
      <c r="CX13" s="1">
        <v>14.38</v>
      </c>
      <c r="CY13" s="1">
        <v>13.03</v>
      </c>
      <c r="CZ13" s="1">
        <v>12.94</v>
      </c>
      <c r="DA13" s="1">
        <v>11.84</v>
      </c>
      <c r="DB13" s="1">
        <v>22.83</v>
      </c>
      <c r="DC13" s="1">
        <v>13.41</v>
      </c>
    </row>
    <row r="14" spans="1:111" x14ac:dyDescent="0.25">
      <c r="A14" s="1"/>
      <c r="B14" s="4">
        <v>44819</v>
      </c>
      <c r="C14" s="1">
        <v>4.8499999999999996</v>
      </c>
      <c r="D14" s="1">
        <v>4.58</v>
      </c>
      <c r="E14" s="1">
        <v>11.95</v>
      </c>
      <c r="F14" s="1">
        <v>10.38</v>
      </c>
      <c r="G14" s="1">
        <v>8.7100000000000009</v>
      </c>
      <c r="H14" s="1">
        <v>6.79</v>
      </c>
      <c r="I14" s="1">
        <v>13.65</v>
      </c>
      <c r="J14" s="1">
        <v>9.34</v>
      </c>
      <c r="K14" s="1">
        <v>17.510000000000002</v>
      </c>
      <c r="L14" s="1">
        <v>12.55</v>
      </c>
      <c r="U14" s="1"/>
      <c r="V14" s="4">
        <v>44819</v>
      </c>
      <c r="W14" s="1">
        <v>4.71</v>
      </c>
      <c r="X14" s="1">
        <v>3.79</v>
      </c>
      <c r="Y14" s="1">
        <v>4.1399999999999997</v>
      </c>
      <c r="Z14" s="1">
        <v>3.96</v>
      </c>
      <c r="AA14" s="1">
        <v>10.06</v>
      </c>
      <c r="AB14" s="1">
        <v>6.4</v>
      </c>
      <c r="AC14" s="1">
        <v>11.23</v>
      </c>
      <c r="AD14" s="1">
        <v>8.58</v>
      </c>
      <c r="AE14" s="1">
        <v>15.52</v>
      </c>
      <c r="AF14" s="1">
        <v>11.86</v>
      </c>
      <c r="AO14" s="1"/>
      <c r="AP14" s="4">
        <v>44819</v>
      </c>
      <c r="AQ14" s="1">
        <v>8.26</v>
      </c>
      <c r="AR14" s="1">
        <v>6.99</v>
      </c>
      <c r="AS14" s="1">
        <v>9.3699999999999992</v>
      </c>
      <c r="AT14" s="1">
        <v>8.11</v>
      </c>
      <c r="AU14" s="1">
        <v>8.5500000000000007</v>
      </c>
      <c r="AV14" s="1">
        <v>7.81</v>
      </c>
      <c r="AW14" s="1">
        <v>4.9000000000000004</v>
      </c>
      <c r="AX14" s="1">
        <v>4.28</v>
      </c>
      <c r="AY14" s="1">
        <v>12.46</v>
      </c>
      <c r="AZ14" s="1">
        <v>10.52</v>
      </c>
      <c r="BI14" s="1"/>
      <c r="BJ14" s="4">
        <v>44819</v>
      </c>
      <c r="BK14" s="1">
        <v>0</v>
      </c>
      <c r="BL14" s="1">
        <v>0</v>
      </c>
      <c r="BM14" s="1">
        <v>0</v>
      </c>
      <c r="BN14" s="1">
        <v>0</v>
      </c>
      <c r="BO14" s="1">
        <v>6.59</v>
      </c>
      <c r="BP14" s="1">
        <v>4.83</v>
      </c>
      <c r="BQ14" s="1">
        <v>0</v>
      </c>
      <c r="BR14" s="1">
        <v>0</v>
      </c>
      <c r="BS14" s="1">
        <v>0</v>
      </c>
      <c r="BT14" s="1">
        <v>0</v>
      </c>
      <c r="CC14" s="1">
        <v>6</v>
      </c>
      <c r="CD14" s="4">
        <v>44819</v>
      </c>
      <c r="CE14" s="1">
        <v>0</v>
      </c>
      <c r="CF14" s="1">
        <v>0</v>
      </c>
      <c r="CG14" s="1">
        <v>0</v>
      </c>
      <c r="CH14" s="1">
        <v>0</v>
      </c>
      <c r="CI14" s="1">
        <v>11.75</v>
      </c>
      <c r="CJ14" s="1">
        <v>5.67</v>
      </c>
      <c r="CK14" s="1">
        <v>6.55</v>
      </c>
      <c r="CL14" s="1">
        <v>4.6500000000000004</v>
      </c>
      <c r="CM14" s="1">
        <v>4.55</v>
      </c>
      <c r="CN14" s="11">
        <v>4.3499999999999996</v>
      </c>
      <c r="CO14" s="15">
        <v>5.08</v>
      </c>
      <c r="CP14" s="1">
        <v>3.78</v>
      </c>
      <c r="CQ14" s="1">
        <v>4.92</v>
      </c>
      <c r="CR14" s="16">
        <v>3.75</v>
      </c>
      <c r="CV14" s="1"/>
      <c r="CW14" s="4">
        <v>44819</v>
      </c>
      <c r="CX14" s="1">
        <v>14.25</v>
      </c>
      <c r="CY14" s="1">
        <v>13.83</v>
      </c>
      <c r="CZ14" s="1">
        <v>13.34</v>
      </c>
      <c r="DA14" s="1">
        <v>13.32</v>
      </c>
      <c r="DB14" s="1">
        <v>24.79</v>
      </c>
      <c r="DC14" s="1">
        <v>13.47</v>
      </c>
    </row>
    <row r="15" spans="1:111" x14ac:dyDescent="0.25">
      <c r="A15" s="1"/>
      <c r="B15" s="4">
        <v>44820</v>
      </c>
      <c r="C15" s="1">
        <v>5.32</v>
      </c>
      <c r="D15" s="1">
        <v>4.13</v>
      </c>
      <c r="E15" s="1">
        <v>12.46</v>
      </c>
      <c r="F15" s="1">
        <v>10.050000000000001</v>
      </c>
      <c r="G15" s="1">
        <v>8.36</v>
      </c>
      <c r="H15" s="1">
        <v>7.15</v>
      </c>
      <c r="I15" s="1">
        <v>12.84</v>
      </c>
      <c r="J15" s="1">
        <v>10.81</v>
      </c>
      <c r="K15" s="9">
        <v>17.34</v>
      </c>
      <c r="L15" s="9">
        <v>12.11</v>
      </c>
      <c r="U15" s="1"/>
      <c r="V15" s="4">
        <v>44820</v>
      </c>
      <c r="W15" s="1">
        <v>3.81</v>
      </c>
      <c r="X15" s="1">
        <v>3.5</v>
      </c>
      <c r="Y15" s="1">
        <v>3.55</v>
      </c>
      <c r="Z15" s="1">
        <v>3.42</v>
      </c>
      <c r="AA15" s="1">
        <v>8.39</v>
      </c>
      <c r="AB15" s="1">
        <v>7.11</v>
      </c>
      <c r="AC15" s="1">
        <v>10.79</v>
      </c>
      <c r="AD15" s="1">
        <v>6.48</v>
      </c>
      <c r="AE15" s="1">
        <v>16.239999999999998</v>
      </c>
      <c r="AF15" s="1">
        <v>13.2</v>
      </c>
      <c r="AO15" s="1"/>
      <c r="AP15" s="4">
        <v>44820</v>
      </c>
      <c r="AQ15" s="1">
        <v>8.34</v>
      </c>
      <c r="AR15" s="1">
        <v>7.73</v>
      </c>
      <c r="AS15" s="1">
        <v>9.44</v>
      </c>
      <c r="AT15" s="1">
        <v>7.39</v>
      </c>
      <c r="AU15" s="1">
        <v>9.07</v>
      </c>
      <c r="AV15" s="1">
        <v>8.08</v>
      </c>
      <c r="AW15" s="1">
        <v>3.5</v>
      </c>
      <c r="AX15" s="1">
        <v>3.4</v>
      </c>
      <c r="AY15" s="1">
        <v>12.18</v>
      </c>
      <c r="AZ15" s="1">
        <v>10.98</v>
      </c>
      <c r="BI15" s="1"/>
      <c r="BJ15" s="4">
        <v>44820</v>
      </c>
      <c r="BK15" s="1">
        <v>0</v>
      </c>
      <c r="BL15" s="1">
        <v>0</v>
      </c>
      <c r="BM15" s="1">
        <v>3.94</v>
      </c>
      <c r="BN15" s="1">
        <v>2.5499999999999998</v>
      </c>
      <c r="BO15" s="1">
        <v>4.58</v>
      </c>
      <c r="BP15" s="1">
        <v>2.2799999999999998</v>
      </c>
      <c r="BQ15" s="1">
        <v>0</v>
      </c>
      <c r="BR15" s="1">
        <v>0</v>
      </c>
      <c r="BS15" s="1">
        <v>0</v>
      </c>
      <c r="BT15" s="1">
        <v>0</v>
      </c>
      <c r="CC15" s="1">
        <v>7</v>
      </c>
      <c r="CD15" s="4">
        <v>44820</v>
      </c>
      <c r="CE15" s="1">
        <v>0</v>
      </c>
      <c r="CF15" s="1">
        <v>0</v>
      </c>
      <c r="CG15" s="1">
        <v>0</v>
      </c>
      <c r="CH15" s="1">
        <v>0</v>
      </c>
      <c r="CI15" s="1">
        <v>11.69</v>
      </c>
      <c r="CJ15" s="1">
        <v>5.89</v>
      </c>
      <c r="CK15" s="1">
        <v>6.8</v>
      </c>
      <c r="CL15" s="1">
        <v>5.89</v>
      </c>
      <c r="CM15" s="1">
        <v>5.05</v>
      </c>
      <c r="CN15" s="11">
        <v>3.91</v>
      </c>
      <c r="CO15" s="15">
        <v>10.46</v>
      </c>
      <c r="CP15" s="1">
        <v>5.94</v>
      </c>
      <c r="CQ15" s="1">
        <v>7.3</v>
      </c>
      <c r="CR15" s="16">
        <v>4.6100000000000003</v>
      </c>
      <c r="CV15" s="1"/>
      <c r="CW15" s="4">
        <v>44820</v>
      </c>
      <c r="CX15" s="1">
        <v>15.96</v>
      </c>
      <c r="CY15" s="1">
        <v>15.76</v>
      </c>
      <c r="CZ15" s="1">
        <v>15.12</v>
      </c>
      <c r="DA15" s="1">
        <v>13.86</v>
      </c>
      <c r="DB15" s="9">
        <v>24.16</v>
      </c>
      <c r="DC15" s="9">
        <v>13.63</v>
      </c>
    </row>
    <row r="16" spans="1:111" x14ac:dyDescent="0.25">
      <c r="A16" s="1"/>
      <c r="B16" s="4">
        <v>44821</v>
      </c>
      <c r="C16" s="1">
        <v>4.26</v>
      </c>
      <c r="D16" s="1">
        <v>3.14</v>
      </c>
      <c r="E16" s="1">
        <v>12.77</v>
      </c>
      <c r="F16" s="1">
        <v>10.33</v>
      </c>
      <c r="G16" s="1">
        <v>8.9</v>
      </c>
      <c r="H16" s="1">
        <v>8.64</v>
      </c>
      <c r="I16" s="1">
        <v>15.95</v>
      </c>
      <c r="J16" s="1">
        <v>9.8800000000000008</v>
      </c>
      <c r="K16" s="1"/>
      <c r="L16" s="1"/>
      <c r="U16" s="1"/>
      <c r="V16" s="4">
        <v>44821</v>
      </c>
      <c r="W16" s="1">
        <v>3.74</v>
      </c>
      <c r="X16" s="1">
        <v>3.02</v>
      </c>
      <c r="Y16" s="1">
        <v>3.31</v>
      </c>
      <c r="Z16" s="1">
        <v>3.11</v>
      </c>
      <c r="AA16" s="1">
        <v>8.7799999999999994</v>
      </c>
      <c r="AB16" s="1">
        <v>7.86</v>
      </c>
      <c r="AC16" s="1">
        <v>12.67</v>
      </c>
      <c r="AD16" s="1">
        <v>7.81</v>
      </c>
      <c r="AE16" s="1">
        <v>17.690000000000001</v>
      </c>
      <c r="AF16" s="1">
        <v>12.92</v>
      </c>
      <c r="AO16" s="1"/>
      <c r="AP16" s="4">
        <v>44821</v>
      </c>
      <c r="AQ16" s="1">
        <v>7.99</v>
      </c>
      <c r="AR16" s="1">
        <v>7.16</v>
      </c>
      <c r="AS16" s="1">
        <v>10.18</v>
      </c>
      <c r="AT16" s="1">
        <v>7.99</v>
      </c>
      <c r="AU16" s="1">
        <v>9</v>
      </c>
      <c r="AV16" s="1">
        <v>8.0500000000000007</v>
      </c>
      <c r="AW16" s="1">
        <v>4.18</v>
      </c>
      <c r="AX16" s="1">
        <v>3.97</v>
      </c>
      <c r="AY16" s="1">
        <v>12.78</v>
      </c>
      <c r="AZ16" s="1">
        <v>9.7200000000000006</v>
      </c>
      <c r="BI16" s="1"/>
      <c r="BJ16" s="4">
        <v>44821</v>
      </c>
      <c r="BK16" s="1">
        <v>0</v>
      </c>
      <c r="BL16" s="1">
        <v>0</v>
      </c>
      <c r="BM16" s="1">
        <v>3.5</v>
      </c>
      <c r="BN16" s="1">
        <v>2.52</v>
      </c>
      <c r="BO16" s="1">
        <v>3.19</v>
      </c>
      <c r="BP16" s="1">
        <v>2.42</v>
      </c>
      <c r="BQ16" s="1">
        <v>0</v>
      </c>
      <c r="BR16" s="1">
        <v>0</v>
      </c>
      <c r="BS16" s="1">
        <v>0</v>
      </c>
      <c r="BT16" s="1">
        <v>0</v>
      </c>
      <c r="CC16" s="1">
        <v>8</v>
      </c>
      <c r="CD16" s="4">
        <v>44821</v>
      </c>
      <c r="CE16" s="1">
        <v>0</v>
      </c>
      <c r="CF16" s="1">
        <v>0</v>
      </c>
      <c r="CG16" s="1">
        <v>5.6</v>
      </c>
      <c r="CH16" s="1">
        <v>4.71</v>
      </c>
      <c r="CI16" s="1">
        <v>12.28</v>
      </c>
      <c r="CJ16" s="1">
        <v>7.69</v>
      </c>
      <c r="CK16" s="1">
        <v>6.35</v>
      </c>
      <c r="CL16" s="1">
        <v>3.87</v>
      </c>
      <c r="CM16" s="1">
        <v>5.5</v>
      </c>
      <c r="CN16" s="11">
        <v>3.96</v>
      </c>
      <c r="CO16" s="15">
        <v>4.2300000000000004</v>
      </c>
      <c r="CP16" s="1">
        <v>3.66</v>
      </c>
      <c r="CQ16" s="1">
        <v>9.2200000000000006</v>
      </c>
      <c r="CR16" s="16">
        <v>5.41</v>
      </c>
      <c r="CV16" s="1"/>
      <c r="CW16" s="4">
        <v>44821</v>
      </c>
      <c r="CX16" s="1">
        <v>16.690000000000001</v>
      </c>
      <c r="CY16" s="1">
        <v>14.29</v>
      </c>
      <c r="CZ16" s="1">
        <v>17.63</v>
      </c>
      <c r="DA16" s="1">
        <v>12.77</v>
      </c>
      <c r="DB16" s="1"/>
      <c r="DC16" s="1"/>
    </row>
    <row r="17" spans="1:107" x14ac:dyDescent="0.25">
      <c r="A17" s="1"/>
      <c r="B17" s="4">
        <v>44822</v>
      </c>
      <c r="C17" s="1"/>
      <c r="D17" s="1"/>
      <c r="E17" s="1"/>
      <c r="F17" s="1"/>
      <c r="G17" s="1"/>
      <c r="H17" s="1"/>
      <c r="I17" s="1"/>
      <c r="J17" s="1"/>
      <c r="K17" s="1"/>
      <c r="L17" s="1"/>
      <c r="U17" s="1"/>
      <c r="V17" s="4">
        <v>44822</v>
      </c>
      <c r="W17" s="1"/>
      <c r="X17" s="1"/>
      <c r="Y17" s="1"/>
      <c r="Z17" s="1"/>
      <c r="AA17" s="1"/>
      <c r="AB17" s="1"/>
      <c r="AC17" s="1"/>
      <c r="AD17" s="1"/>
      <c r="AE17" s="1"/>
      <c r="AF17" s="1"/>
      <c r="AO17" s="1"/>
      <c r="AP17" s="4">
        <v>44822</v>
      </c>
      <c r="AQ17" s="1"/>
      <c r="AR17" s="1"/>
      <c r="AS17" s="1"/>
      <c r="AT17" s="1"/>
      <c r="AU17" s="1"/>
      <c r="AV17" s="1"/>
      <c r="AW17" s="1"/>
      <c r="AX17" s="1"/>
      <c r="AY17" s="1"/>
      <c r="AZ17" s="1"/>
      <c r="BI17" s="1"/>
      <c r="BJ17" s="4">
        <v>44822</v>
      </c>
      <c r="BK17" s="1"/>
      <c r="BL17" s="1"/>
      <c r="BM17" s="1"/>
      <c r="BN17" s="1"/>
      <c r="BO17" s="1"/>
      <c r="BP17" s="1"/>
      <c r="BQ17" s="1"/>
      <c r="BR17" s="1"/>
      <c r="BS17" s="1"/>
      <c r="BT17" s="1"/>
      <c r="CC17" s="1"/>
      <c r="CD17" s="4">
        <v>44822</v>
      </c>
      <c r="CE17" s="1"/>
      <c r="CF17" s="1"/>
      <c r="CG17" s="1"/>
      <c r="CH17" s="1"/>
      <c r="CI17" s="1"/>
      <c r="CJ17" s="1"/>
      <c r="CK17" s="1"/>
      <c r="CL17" s="1"/>
      <c r="CM17" s="1"/>
      <c r="CN17" s="11"/>
      <c r="CO17" s="15"/>
      <c r="CP17" s="1"/>
      <c r="CQ17" s="1"/>
      <c r="CR17" s="16"/>
      <c r="CV17" s="1"/>
      <c r="CW17" s="4">
        <v>44822</v>
      </c>
      <c r="CX17" s="1"/>
      <c r="CY17" s="1"/>
      <c r="CZ17" s="1"/>
      <c r="DA17" s="1"/>
      <c r="DB17" s="1"/>
      <c r="DC17" s="1"/>
    </row>
    <row r="18" spans="1:107" x14ac:dyDescent="0.25">
      <c r="A18" s="1"/>
      <c r="B18" s="4">
        <v>44823</v>
      </c>
      <c r="C18" s="1"/>
      <c r="D18" s="1"/>
      <c r="E18" s="1"/>
      <c r="F18" s="1"/>
      <c r="G18" s="1"/>
      <c r="H18" s="1"/>
      <c r="I18" s="1"/>
      <c r="J18" s="1"/>
      <c r="K18" s="1"/>
      <c r="L18" s="1"/>
      <c r="U18" s="1"/>
      <c r="V18" s="4">
        <v>44823</v>
      </c>
      <c r="W18" s="1"/>
      <c r="X18" s="1"/>
      <c r="Y18" s="1"/>
      <c r="Z18" s="1"/>
      <c r="AA18" s="1"/>
      <c r="AB18" s="1"/>
      <c r="AC18" s="1"/>
      <c r="AD18" s="1"/>
      <c r="AE18" s="1"/>
      <c r="AF18" s="1"/>
      <c r="AO18" s="1"/>
      <c r="AP18" s="4">
        <v>44823</v>
      </c>
      <c r="AQ18" s="1"/>
      <c r="AR18" s="1"/>
      <c r="AS18" s="1"/>
      <c r="AT18" s="1"/>
      <c r="AU18" s="1"/>
      <c r="AV18" s="1"/>
      <c r="AW18" s="1"/>
      <c r="AX18" s="1"/>
      <c r="AY18" s="1"/>
      <c r="AZ18" s="1"/>
      <c r="BI18" s="1"/>
      <c r="BJ18" s="4">
        <v>44823</v>
      </c>
      <c r="BK18" s="1"/>
      <c r="BL18" s="1"/>
      <c r="BM18" s="1"/>
      <c r="BN18" s="1"/>
      <c r="BO18" s="1"/>
      <c r="BP18" s="1"/>
      <c r="BQ18" s="1"/>
      <c r="BR18" s="1"/>
      <c r="BS18" s="1"/>
      <c r="BT18" s="1"/>
      <c r="CC18" s="1"/>
      <c r="CD18" s="4">
        <v>44823</v>
      </c>
      <c r="CE18" s="1"/>
      <c r="CF18" s="1"/>
      <c r="CG18" s="1"/>
      <c r="CH18" s="1"/>
      <c r="CI18" s="1"/>
      <c r="CJ18" s="1"/>
      <c r="CK18" s="1"/>
      <c r="CL18" s="1"/>
      <c r="CM18" s="1"/>
      <c r="CN18" s="11"/>
      <c r="CO18" s="15"/>
      <c r="CP18" s="1"/>
      <c r="CQ18" s="1"/>
      <c r="CR18" s="16"/>
      <c r="CV18" s="1"/>
      <c r="CW18" s="4">
        <v>44823</v>
      </c>
      <c r="CX18" s="9"/>
      <c r="CY18" s="9"/>
      <c r="CZ18" s="1"/>
      <c r="DA18" s="1"/>
      <c r="DB18" s="1"/>
      <c r="DC18" s="1"/>
    </row>
    <row r="19" spans="1:107" x14ac:dyDescent="0.25">
      <c r="A19" s="41">
        <v>14</v>
      </c>
      <c r="B19" s="42">
        <v>44824</v>
      </c>
      <c r="C19" s="41">
        <v>2.62</v>
      </c>
      <c r="D19" s="41">
        <v>2.62</v>
      </c>
      <c r="E19" s="41">
        <v>13.64</v>
      </c>
      <c r="F19" s="41">
        <v>10.34</v>
      </c>
      <c r="G19" s="41">
        <v>10.93</v>
      </c>
      <c r="H19" s="41">
        <v>7.69</v>
      </c>
      <c r="I19" s="41">
        <v>15.04</v>
      </c>
      <c r="J19" s="41">
        <v>12.73</v>
      </c>
      <c r="K19" s="41"/>
      <c r="L19" s="41"/>
      <c r="U19" s="1">
        <v>13</v>
      </c>
      <c r="V19" s="4">
        <v>44824</v>
      </c>
      <c r="W19" s="1">
        <v>3.5</v>
      </c>
      <c r="X19" s="1">
        <v>3.4</v>
      </c>
      <c r="Y19" s="1">
        <v>0</v>
      </c>
      <c r="Z19" s="1">
        <v>0</v>
      </c>
      <c r="AA19" s="1">
        <v>10.039999999999999</v>
      </c>
      <c r="AB19" s="1">
        <v>6.32</v>
      </c>
      <c r="AC19" s="1">
        <v>13.34</v>
      </c>
      <c r="AD19" s="1">
        <v>9.64</v>
      </c>
      <c r="AE19" s="9">
        <v>16.88</v>
      </c>
      <c r="AF19" s="9">
        <v>14.07</v>
      </c>
      <c r="AO19" s="1"/>
      <c r="AP19" s="4">
        <v>44824</v>
      </c>
      <c r="AQ19" s="1">
        <v>9.51</v>
      </c>
      <c r="AR19" s="1">
        <v>9.48</v>
      </c>
      <c r="AS19" s="1">
        <v>10.01</v>
      </c>
      <c r="AT19" s="1">
        <v>9.42</v>
      </c>
      <c r="AU19" s="1">
        <v>10.33</v>
      </c>
      <c r="AV19" s="1">
        <v>8.33</v>
      </c>
      <c r="AW19" s="1">
        <v>3.59</v>
      </c>
      <c r="AX19" s="1">
        <v>2.92</v>
      </c>
      <c r="AY19" s="1">
        <v>11.09</v>
      </c>
      <c r="AZ19" s="1">
        <v>10.06</v>
      </c>
      <c r="BI19" s="1"/>
      <c r="BJ19" s="4">
        <v>44824</v>
      </c>
      <c r="BK19" s="1">
        <v>0</v>
      </c>
      <c r="BL19" s="1">
        <v>0</v>
      </c>
      <c r="BM19" s="1">
        <v>0</v>
      </c>
      <c r="BN19" s="1">
        <v>0</v>
      </c>
      <c r="BO19" s="1">
        <v>1.8</v>
      </c>
      <c r="BP19" s="1">
        <v>1.8</v>
      </c>
      <c r="BQ19" s="1">
        <v>0</v>
      </c>
      <c r="BR19" s="1">
        <v>0</v>
      </c>
      <c r="BS19" s="1">
        <v>0</v>
      </c>
      <c r="BT19" s="1">
        <v>0</v>
      </c>
      <c r="CC19" s="1"/>
      <c r="CD19" s="4">
        <v>44824</v>
      </c>
      <c r="CE19" s="1">
        <v>0</v>
      </c>
      <c r="CF19" s="1">
        <v>0</v>
      </c>
      <c r="CG19" s="1">
        <v>4.8099999999999996</v>
      </c>
      <c r="CH19" s="1">
        <v>4.7300000000000004</v>
      </c>
      <c r="CI19" s="1">
        <v>14.13</v>
      </c>
      <c r="CJ19" s="1">
        <v>10.02</v>
      </c>
      <c r="CK19" s="1">
        <v>5.94</v>
      </c>
      <c r="CL19" s="1">
        <v>5.24</v>
      </c>
      <c r="CM19" s="1">
        <v>5.07</v>
      </c>
      <c r="CN19" s="11">
        <v>4.0199999999999996</v>
      </c>
      <c r="CO19" s="15">
        <v>5.95</v>
      </c>
      <c r="CP19" s="1">
        <v>5.27</v>
      </c>
      <c r="CQ19" s="1">
        <v>9.34</v>
      </c>
      <c r="CR19" s="16">
        <v>8.76</v>
      </c>
      <c r="CV19" s="1"/>
      <c r="CW19" s="4">
        <v>44824</v>
      </c>
      <c r="CX19" s="1"/>
      <c r="CY19" s="1"/>
      <c r="CZ19" s="9">
        <v>18.7</v>
      </c>
      <c r="DA19" s="9">
        <v>15.75</v>
      </c>
      <c r="DB19" s="1"/>
      <c r="DC19" s="1"/>
    </row>
    <row r="20" spans="1:107" x14ac:dyDescent="0.25">
      <c r="A20" s="1">
        <v>15</v>
      </c>
      <c r="B20" s="4">
        <v>44825</v>
      </c>
      <c r="C20" s="1">
        <v>2.35</v>
      </c>
      <c r="D20" s="1">
        <v>2.12</v>
      </c>
      <c r="E20" s="1">
        <v>13.37</v>
      </c>
      <c r="F20" s="1">
        <v>11.11</v>
      </c>
      <c r="G20" s="1">
        <v>10.81</v>
      </c>
      <c r="H20" s="1">
        <v>10.16</v>
      </c>
      <c r="I20" s="1">
        <v>17.170000000000002</v>
      </c>
      <c r="J20" s="1">
        <v>12.02</v>
      </c>
      <c r="K20" s="1"/>
      <c r="L20" s="1"/>
      <c r="U20" s="41">
        <v>14</v>
      </c>
      <c r="V20" s="42">
        <v>44825</v>
      </c>
      <c r="W20" s="41">
        <v>3.2</v>
      </c>
      <c r="X20" s="41">
        <v>3.1</v>
      </c>
      <c r="Y20" s="41">
        <v>0</v>
      </c>
      <c r="Z20" s="41">
        <v>0</v>
      </c>
      <c r="AA20" s="41">
        <v>10.16</v>
      </c>
      <c r="AB20" s="41">
        <v>7.56</v>
      </c>
      <c r="AC20" s="41">
        <v>14.05</v>
      </c>
      <c r="AD20" s="41">
        <v>8.5399999999999991</v>
      </c>
      <c r="AE20" s="41"/>
      <c r="AF20" s="41"/>
      <c r="AO20" s="41">
        <v>14</v>
      </c>
      <c r="AP20" s="42">
        <v>44825</v>
      </c>
      <c r="AQ20" s="41">
        <v>9.56</v>
      </c>
      <c r="AR20" s="41">
        <v>9.3000000000000007</v>
      </c>
      <c r="AS20" s="41">
        <v>11.1</v>
      </c>
      <c r="AT20" s="41">
        <v>9.01</v>
      </c>
      <c r="AU20" s="41">
        <v>10.86</v>
      </c>
      <c r="AV20" s="41">
        <v>9.0399999999999991</v>
      </c>
      <c r="AW20" s="41">
        <v>3.32</v>
      </c>
      <c r="AX20" s="41">
        <v>2.1</v>
      </c>
      <c r="AY20" s="1">
        <v>11.33</v>
      </c>
      <c r="AZ20" s="1">
        <v>8.39</v>
      </c>
      <c r="BI20" s="41">
        <v>14</v>
      </c>
      <c r="BJ20" s="42">
        <v>44825</v>
      </c>
      <c r="BK20" s="41">
        <v>0</v>
      </c>
      <c r="BL20" s="41">
        <v>0</v>
      </c>
      <c r="BM20" s="41">
        <v>0</v>
      </c>
      <c r="BN20" s="41">
        <v>0</v>
      </c>
      <c r="BO20" s="41">
        <v>0</v>
      </c>
      <c r="BP20" s="41">
        <v>0</v>
      </c>
      <c r="BQ20" s="41">
        <v>0</v>
      </c>
      <c r="BR20" s="41">
        <v>0</v>
      </c>
      <c r="BS20" s="41">
        <v>0</v>
      </c>
      <c r="BT20" s="41">
        <v>0</v>
      </c>
      <c r="CC20" s="1"/>
      <c r="CD20" s="4">
        <v>44825</v>
      </c>
      <c r="CE20" s="1">
        <v>0</v>
      </c>
      <c r="CF20" s="1">
        <v>0</v>
      </c>
      <c r="CG20" s="1">
        <v>6</v>
      </c>
      <c r="CH20" s="1">
        <v>4.8099999999999996</v>
      </c>
      <c r="CI20" s="1">
        <v>15.27</v>
      </c>
      <c r="CJ20" s="1">
        <v>9.73</v>
      </c>
      <c r="CK20" s="1">
        <v>6.58</v>
      </c>
      <c r="CL20" s="1">
        <v>5.58</v>
      </c>
      <c r="CM20" s="1">
        <v>5.09</v>
      </c>
      <c r="CN20" s="11">
        <v>4.45</v>
      </c>
      <c r="CO20" s="15">
        <v>7.04</v>
      </c>
      <c r="CP20" s="1">
        <v>6.85</v>
      </c>
      <c r="CQ20" s="1">
        <v>10.039999999999999</v>
      </c>
      <c r="CR20" s="16">
        <v>8.14</v>
      </c>
      <c r="CV20" s="1"/>
      <c r="CW20" s="4">
        <v>44825</v>
      </c>
      <c r="CX20" s="1"/>
      <c r="CY20" s="1"/>
      <c r="CZ20" s="1"/>
      <c r="DA20" s="1"/>
      <c r="DB20" s="1"/>
      <c r="DC20" s="1"/>
    </row>
    <row r="21" spans="1:107" x14ac:dyDescent="0.25">
      <c r="A21" s="1">
        <v>16</v>
      </c>
      <c r="B21" s="4">
        <v>44826</v>
      </c>
      <c r="C21" s="1"/>
      <c r="D21" s="1"/>
      <c r="E21" s="1"/>
      <c r="F21" s="1"/>
      <c r="G21" s="1"/>
      <c r="H21" s="1"/>
      <c r="I21" s="1"/>
      <c r="J21" s="1"/>
      <c r="K21" s="1"/>
      <c r="L21" s="1"/>
      <c r="U21" s="1">
        <v>15</v>
      </c>
      <c r="V21" s="4">
        <v>44826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O21" s="1">
        <v>15</v>
      </c>
      <c r="AP21" s="4">
        <v>44826</v>
      </c>
      <c r="AQ21" s="1"/>
      <c r="AR21" s="1"/>
      <c r="AS21" s="1"/>
      <c r="AT21" s="1"/>
      <c r="AU21" s="1"/>
      <c r="AV21" s="1"/>
      <c r="AW21" s="1"/>
      <c r="AX21" s="11"/>
      <c r="AY21" s="41"/>
      <c r="AZ21" s="41"/>
      <c r="BA21" s="41">
        <v>14</v>
      </c>
      <c r="BI21" s="1">
        <v>15</v>
      </c>
      <c r="BJ21" s="4">
        <v>44826</v>
      </c>
      <c r="BK21" s="1"/>
      <c r="BL21" s="1"/>
      <c r="BM21" s="1"/>
      <c r="BN21" s="1"/>
      <c r="BO21" s="1"/>
      <c r="BP21" s="1"/>
      <c r="BQ21" s="1"/>
      <c r="BR21" s="1"/>
      <c r="BS21" s="1"/>
      <c r="BT21" s="1"/>
      <c r="CC21" s="1"/>
      <c r="CD21" s="4">
        <v>44826</v>
      </c>
      <c r="CE21" s="1"/>
      <c r="CF21" s="1"/>
      <c r="CG21" s="1"/>
      <c r="CH21" s="1"/>
      <c r="CI21" s="1"/>
      <c r="CJ21" s="1"/>
      <c r="CK21" s="1"/>
      <c r="CL21" s="1"/>
      <c r="CM21" s="1"/>
      <c r="CN21" s="11"/>
      <c r="CO21" s="15"/>
      <c r="CP21" s="1"/>
      <c r="CQ21" s="1"/>
      <c r="CR21" s="16"/>
      <c r="CV21" s="1"/>
      <c r="CW21" s="4">
        <v>44826</v>
      </c>
      <c r="CX21" s="1"/>
      <c r="CY21" s="1"/>
      <c r="CZ21" s="1"/>
      <c r="DA21" s="1"/>
      <c r="DB21" s="1"/>
      <c r="DC21" s="1"/>
    </row>
    <row r="22" spans="1:107" x14ac:dyDescent="0.25">
      <c r="A22" s="1">
        <v>17</v>
      </c>
      <c r="B22" s="4">
        <v>44827</v>
      </c>
      <c r="C22" s="1">
        <v>0</v>
      </c>
      <c r="D22" s="1">
        <v>0</v>
      </c>
      <c r="E22" s="1">
        <v>13.2</v>
      </c>
      <c r="F22" s="1">
        <v>11.16</v>
      </c>
      <c r="G22" s="1">
        <v>11.02</v>
      </c>
      <c r="H22" s="1">
        <v>8.41</v>
      </c>
      <c r="I22" s="1">
        <v>17.649999999999999</v>
      </c>
      <c r="J22" s="1">
        <v>13.81</v>
      </c>
      <c r="K22" s="1"/>
      <c r="L22" s="1"/>
      <c r="U22" s="1">
        <v>16</v>
      </c>
      <c r="V22" s="4">
        <v>44827</v>
      </c>
      <c r="W22" s="1">
        <v>0</v>
      </c>
      <c r="X22" s="1">
        <v>0</v>
      </c>
      <c r="Y22" s="1">
        <v>0</v>
      </c>
      <c r="Z22" s="1">
        <v>0</v>
      </c>
      <c r="AA22" s="1">
        <v>9.23</v>
      </c>
      <c r="AB22" s="1">
        <v>8.7899999999999991</v>
      </c>
      <c r="AC22" s="1">
        <v>15.73</v>
      </c>
      <c r="AD22" s="1">
        <v>10.119999999999999</v>
      </c>
      <c r="AE22" s="1"/>
      <c r="AF22" s="1"/>
      <c r="AO22" s="1">
        <v>16</v>
      </c>
      <c r="AP22" s="4">
        <v>44827</v>
      </c>
      <c r="AQ22" s="1">
        <v>10.93</v>
      </c>
      <c r="AR22" s="1">
        <v>10.48</v>
      </c>
      <c r="AS22" s="1">
        <v>11.27</v>
      </c>
      <c r="AT22" s="1">
        <v>9.33</v>
      </c>
      <c r="AU22" s="1">
        <v>11.67</v>
      </c>
      <c r="AV22" s="1">
        <v>10</v>
      </c>
      <c r="AW22" s="1">
        <v>2.82</v>
      </c>
      <c r="AX22" s="1">
        <v>1.77</v>
      </c>
      <c r="AY22" s="1">
        <v>10.89</v>
      </c>
      <c r="AZ22" s="1">
        <v>8.2100000000000009</v>
      </c>
      <c r="BI22" s="1">
        <v>16</v>
      </c>
      <c r="BJ22" s="4">
        <v>44827</v>
      </c>
      <c r="BK22" s="1">
        <v>0</v>
      </c>
      <c r="BL22" s="1">
        <v>0</v>
      </c>
      <c r="BM22" s="1">
        <v>0</v>
      </c>
      <c r="BN22" s="1">
        <v>0</v>
      </c>
      <c r="BO22" s="1">
        <v>3.92</v>
      </c>
      <c r="BP22" s="1">
        <v>3.68</v>
      </c>
      <c r="BQ22" s="1">
        <v>0</v>
      </c>
      <c r="BR22" s="1">
        <v>0</v>
      </c>
      <c r="BS22" s="1">
        <v>0</v>
      </c>
      <c r="BT22" s="1">
        <v>0</v>
      </c>
      <c r="CC22" s="1">
        <v>14</v>
      </c>
      <c r="CD22" s="4">
        <v>44827</v>
      </c>
      <c r="CE22" s="1">
        <v>0</v>
      </c>
      <c r="CF22" s="1">
        <v>0</v>
      </c>
      <c r="CG22" s="1">
        <v>8.61</v>
      </c>
      <c r="CH22" s="1">
        <v>7.55</v>
      </c>
      <c r="CI22" s="1">
        <v>15.23</v>
      </c>
      <c r="CJ22" s="1">
        <v>9.98</v>
      </c>
      <c r="CK22" s="1">
        <v>7.55</v>
      </c>
      <c r="CL22" s="1">
        <v>6.72</v>
      </c>
      <c r="CM22" s="1">
        <v>5.88</v>
      </c>
      <c r="CN22" s="11">
        <v>5.5</v>
      </c>
      <c r="CO22" s="15">
        <v>8.18</v>
      </c>
      <c r="CP22" s="1">
        <v>6.95</v>
      </c>
      <c r="CQ22" s="1">
        <v>12.21</v>
      </c>
      <c r="CR22" s="16">
        <v>9.77</v>
      </c>
      <c r="CV22" s="1"/>
      <c r="CW22" s="4">
        <v>44827</v>
      </c>
      <c r="CX22" s="1"/>
      <c r="CY22" s="1"/>
      <c r="CZ22" s="1"/>
      <c r="DA22" s="1"/>
      <c r="DB22" s="1"/>
      <c r="DC22" s="1"/>
    </row>
    <row r="23" spans="1:107" x14ac:dyDescent="0.25">
      <c r="A23" s="1">
        <v>18</v>
      </c>
      <c r="B23" s="4">
        <v>44828</v>
      </c>
      <c r="C23" s="1">
        <v>0</v>
      </c>
      <c r="D23" s="1">
        <v>0</v>
      </c>
      <c r="E23" s="1">
        <v>14.73</v>
      </c>
      <c r="F23" s="1">
        <v>12.72</v>
      </c>
      <c r="G23" s="1">
        <v>10.79</v>
      </c>
      <c r="H23" s="1">
        <v>8.2799999999999994</v>
      </c>
      <c r="I23" s="1">
        <v>18.14</v>
      </c>
      <c r="J23" s="1">
        <v>14.84</v>
      </c>
      <c r="K23" s="1"/>
      <c r="L23" s="1"/>
      <c r="U23" s="1">
        <v>17</v>
      </c>
      <c r="V23" s="4">
        <v>44828</v>
      </c>
      <c r="W23" s="1">
        <v>0</v>
      </c>
      <c r="X23" s="1">
        <v>0</v>
      </c>
      <c r="Y23" s="1">
        <v>0</v>
      </c>
      <c r="Z23" s="1">
        <v>0</v>
      </c>
      <c r="AA23" s="1">
        <v>9.57</v>
      </c>
      <c r="AB23" s="1">
        <v>6.97</v>
      </c>
      <c r="AC23" s="1">
        <v>16.57</v>
      </c>
      <c r="AD23" s="1">
        <v>10.34</v>
      </c>
      <c r="AE23" s="1"/>
      <c r="AF23" s="1"/>
      <c r="AO23" s="1">
        <v>17</v>
      </c>
      <c r="AP23" s="4">
        <v>44828</v>
      </c>
      <c r="AQ23" s="1">
        <v>11.08</v>
      </c>
      <c r="AR23" s="1">
        <v>9.91</v>
      </c>
      <c r="AS23" s="1">
        <v>12.03</v>
      </c>
      <c r="AT23" s="1">
        <v>9.49</v>
      </c>
      <c r="AU23" s="1">
        <v>11.87</v>
      </c>
      <c r="AV23" s="1">
        <v>9.68</v>
      </c>
      <c r="AW23" s="1">
        <v>0</v>
      </c>
      <c r="AX23" s="1">
        <v>0</v>
      </c>
      <c r="AY23" s="1">
        <v>12.47</v>
      </c>
      <c r="AZ23" s="1">
        <v>8.86</v>
      </c>
      <c r="BI23" s="1">
        <v>17</v>
      </c>
      <c r="BJ23" s="4">
        <v>44828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CC23" s="53">
        <v>15</v>
      </c>
      <c r="CD23" s="42">
        <v>44828</v>
      </c>
      <c r="CE23" s="41">
        <v>0</v>
      </c>
      <c r="CF23" s="41">
        <v>0</v>
      </c>
      <c r="CG23" s="41">
        <v>9.86</v>
      </c>
      <c r="CH23" s="41">
        <v>9.02</v>
      </c>
      <c r="CI23" s="41">
        <v>17.170000000000002</v>
      </c>
      <c r="CJ23" s="41">
        <v>11.93</v>
      </c>
      <c r="CK23" s="41">
        <v>11.17</v>
      </c>
      <c r="CL23" s="41">
        <v>10.02</v>
      </c>
      <c r="CM23" s="41">
        <v>6.51</v>
      </c>
      <c r="CN23" s="41">
        <v>4.6500000000000004</v>
      </c>
      <c r="CO23" s="41">
        <v>9.82</v>
      </c>
      <c r="CP23" s="41">
        <v>7.85</v>
      </c>
      <c r="CQ23" s="41">
        <v>13.93</v>
      </c>
      <c r="CR23" s="41">
        <v>12.42</v>
      </c>
      <c r="CV23" s="41">
        <v>14</v>
      </c>
      <c r="CW23" s="42">
        <v>44828</v>
      </c>
      <c r="CX23" s="41"/>
      <c r="CY23" s="41"/>
      <c r="CZ23" s="41"/>
      <c r="DA23" s="41"/>
      <c r="DB23" s="41"/>
      <c r="DC23" s="41"/>
    </row>
    <row r="24" spans="1:107" x14ac:dyDescent="0.25">
      <c r="A24" s="1">
        <v>19</v>
      </c>
      <c r="B24" s="4">
        <v>44829</v>
      </c>
      <c r="C24" s="1">
        <v>0</v>
      </c>
      <c r="D24" s="1">
        <v>0</v>
      </c>
      <c r="E24" s="9">
        <v>16.829999999999998</v>
      </c>
      <c r="F24" s="9">
        <v>12.34</v>
      </c>
      <c r="G24" s="1">
        <v>10.32</v>
      </c>
      <c r="H24" s="1">
        <v>9.4700000000000006</v>
      </c>
      <c r="I24" s="9">
        <v>18.91</v>
      </c>
      <c r="J24" s="9">
        <v>15.1</v>
      </c>
      <c r="K24" s="1"/>
      <c r="L24" s="1"/>
      <c r="U24" s="1">
        <v>18</v>
      </c>
      <c r="V24" s="4">
        <v>44829</v>
      </c>
      <c r="W24" s="1">
        <v>0</v>
      </c>
      <c r="X24" s="1">
        <v>0</v>
      </c>
      <c r="Y24" s="1">
        <v>0</v>
      </c>
      <c r="Z24" s="1">
        <v>0</v>
      </c>
      <c r="AA24" s="1">
        <v>8.48</v>
      </c>
      <c r="AB24" s="1">
        <v>8.02</v>
      </c>
      <c r="AC24" s="9">
        <v>17.100000000000001</v>
      </c>
      <c r="AD24" s="9">
        <v>11.48</v>
      </c>
      <c r="AE24" s="1"/>
      <c r="AF24" s="1"/>
      <c r="AO24" s="1">
        <v>18</v>
      </c>
      <c r="AP24" s="4">
        <v>44829</v>
      </c>
      <c r="AQ24" s="1">
        <v>11.86</v>
      </c>
      <c r="AR24" s="1">
        <v>11.51</v>
      </c>
      <c r="AS24" s="1">
        <v>12.5</v>
      </c>
      <c r="AT24" s="1">
        <v>12.37</v>
      </c>
      <c r="AU24" s="1">
        <v>12.46</v>
      </c>
      <c r="AV24" s="1">
        <v>12.44</v>
      </c>
      <c r="AW24" s="1">
        <v>0</v>
      </c>
      <c r="AX24" s="1">
        <v>0</v>
      </c>
      <c r="AY24" s="1">
        <v>12.59</v>
      </c>
      <c r="AZ24" s="1">
        <v>8.08</v>
      </c>
      <c r="BI24" s="1">
        <v>18</v>
      </c>
      <c r="BJ24" s="4">
        <v>44829</v>
      </c>
      <c r="BK24" s="1">
        <v>3.44</v>
      </c>
      <c r="BL24" s="1">
        <v>2.46</v>
      </c>
      <c r="BM24" s="1">
        <v>0</v>
      </c>
      <c r="BN24" s="1">
        <v>0</v>
      </c>
      <c r="BO24" s="1">
        <v>5.31</v>
      </c>
      <c r="BP24" s="1">
        <v>4.32</v>
      </c>
      <c r="BQ24" s="1">
        <v>6.17</v>
      </c>
      <c r="BR24" s="1">
        <v>5.72</v>
      </c>
      <c r="BS24" s="1">
        <v>0</v>
      </c>
      <c r="BT24" s="1">
        <v>0</v>
      </c>
      <c r="CC24" s="1">
        <v>16</v>
      </c>
      <c r="CD24" s="4">
        <v>44829</v>
      </c>
      <c r="CE24" s="1">
        <v>0</v>
      </c>
      <c r="CF24" s="1">
        <v>0</v>
      </c>
      <c r="CG24" s="1">
        <v>9.7799999999999994</v>
      </c>
      <c r="CH24" s="1">
        <v>9.16</v>
      </c>
      <c r="CI24" s="9">
        <v>19.18</v>
      </c>
      <c r="CJ24" s="9">
        <v>10.23</v>
      </c>
      <c r="CK24" s="1">
        <v>11.4</v>
      </c>
      <c r="CL24" s="1">
        <v>10.09</v>
      </c>
      <c r="CM24" s="1">
        <v>8.1999999999999993</v>
      </c>
      <c r="CN24" s="11">
        <v>5.39</v>
      </c>
      <c r="CO24" s="15">
        <v>8.89</v>
      </c>
      <c r="CP24" s="1">
        <v>7.89</v>
      </c>
      <c r="CQ24" s="1">
        <v>15.24</v>
      </c>
      <c r="CR24" s="16">
        <v>14.37</v>
      </c>
      <c r="CV24" s="1">
        <v>15</v>
      </c>
      <c r="CW24" s="4">
        <v>44829</v>
      </c>
      <c r="CX24" s="1"/>
      <c r="CY24" s="1"/>
      <c r="CZ24" s="1"/>
      <c r="DA24" s="1"/>
      <c r="DB24" s="1"/>
      <c r="DC24" s="1"/>
    </row>
    <row r="25" spans="1:107" x14ac:dyDescent="0.25">
      <c r="A25" s="1">
        <v>20</v>
      </c>
      <c r="B25" s="4">
        <v>44830</v>
      </c>
      <c r="C25" s="1">
        <v>0</v>
      </c>
      <c r="D25" s="1">
        <v>0</v>
      </c>
      <c r="E25" s="1"/>
      <c r="F25" s="1"/>
      <c r="G25" s="1">
        <v>10.36</v>
      </c>
      <c r="H25" s="1">
        <v>9.18</v>
      </c>
      <c r="I25" s="1"/>
      <c r="J25" s="1"/>
      <c r="K25" s="1"/>
      <c r="L25" s="1"/>
      <c r="U25" s="1">
        <v>19</v>
      </c>
      <c r="V25" s="4">
        <v>44830</v>
      </c>
      <c r="W25" s="1">
        <v>0</v>
      </c>
      <c r="X25" s="1">
        <v>0</v>
      </c>
      <c r="Y25" s="1">
        <v>0</v>
      </c>
      <c r="Z25" s="1">
        <v>0</v>
      </c>
      <c r="AA25" s="1">
        <v>9.07</v>
      </c>
      <c r="AB25" s="1">
        <v>7.55</v>
      </c>
      <c r="AC25" s="1"/>
      <c r="AD25" s="1"/>
      <c r="AE25" s="1"/>
      <c r="AF25" s="1"/>
      <c r="AO25" s="1">
        <v>19</v>
      </c>
      <c r="AP25" s="4">
        <v>44830</v>
      </c>
      <c r="AQ25" s="1">
        <v>12.45</v>
      </c>
      <c r="AR25" s="1">
        <v>11.66</v>
      </c>
      <c r="AS25" s="1">
        <v>13.42</v>
      </c>
      <c r="AT25" s="1">
        <v>12.56</v>
      </c>
      <c r="AU25" s="1">
        <v>13.35</v>
      </c>
      <c r="AV25" s="1">
        <v>12.19</v>
      </c>
      <c r="AW25" s="1">
        <v>0</v>
      </c>
      <c r="AX25" s="1">
        <v>0</v>
      </c>
      <c r="AY25" s="1">
        <v>10.91</v>
      </c>
      <c r="AZ25" s="1">
        <v>8.49</v>
      </c>
      <c r="BI25" s="1">
        <v>19</v>
      </c>
      <c r="BJ25" s="4">
        <v>44830</v>
      </c>
      <c r="BK25" s="1">
        <v>3.51</v>
      </c>
      <c r="BL25" s="1">
        <v>3.12</v>
      </c>
      <c r="BM25" s="1">
        <v>0</v>
      </c>
      <c r="BN25" s="1">
        <v>0</v>
      </c>
      <c r="BO25" s="1">
        <v>6.81</v>
      </c>
      <c r="BP25" s="1">
        <v>6.24</v>
      </c>
      <c r="BQ25" s="1">
        <v>7.32</v>
      </c>
      <c r="BR25" s="1">
        <v>6.63</v>
      </c>
      <c r="BS25" s="1">
        <v>0</v>
      </c>
      <c r="BT25" s="1">
        <v>0</v>
      </c>
      <c r="CC25" s="1">
        <v>17</v>
      </c>
      <c r="CD25" s="4">
        <v>44830</v>
      </c>
      <c r="CE25" s="1">
        <v>0</v>
      </c>
      <c r="CF25" s="1">
        <v>0</v>
      </c>
      <c r="CG25" s="1">
        <v>10.17</v>
      </c>
      <c r="CH25" s="1">
        <v>8.93</v>
      </c>
      <c r="CI25" s="1"/>
      <c r="CJ25" s="1"/>
      <c r="CK25" s="1">
        <v>11.72</v>
      </c>
      <c r="CL25" s="1">
        <v>11.26</v>
      </c>
      <c r="CM25" s="1">
        <v>7.65</v>
      </c>
      <c r="CN25" s="11">
        <v>5.81</v>
      </c>
      <c r="CO25" s="15">
        <v>10.1</v>
      </c>
      <c r="CP25" s="1">
        <v>9.0500000000000007</v>
      </c>
      <c r="CQ25" s="1">
        <v>15.1</v>
      </c>
      <c r="CR25" s="16">
        <v>13.31</v>
      </c>
      <c r="CV25" s="1">
        <v>16</v>
      </c>
      <c r="CW25" s="4">
        <v>44830</v>
      </c>
      <c r="CX25" s="1"/>
      <c r="CY25" s="1"/>
      <c r="CZ25" s="1"/>
      <c r="DA25" s="1"/>
      <c r="DB25" s="1"/>
      <c r="DC25" s="1"/>
    </row>
    <row r="26" spans="1:107" x14ac:dyDescent="0.25">
      <c r="A26" s="1">
        <v>21</v>
      </c>
      <c r="B26" s="4">
        <v>44831</v>
      </c>
      <c r="C26" s="1">
        <v>0</v>
      </c>
      <c r="D26" s="1">
        <v>0</v>
      </c>
      <c r="E26" s="1"/>
      <c r="F26" s="1"/>
      <c r="G26" s="1">
        <v>10.86</v>
      </c>
      <c r="H26" s="1">
        <v>8.66</v>
      </c>
      <c r="I26" s="1"/>
      <c r="J26" s="1"/>
      <c r="K26" s="1"/>
      <c r="L26" s="1"/>
      <c r="U26" s="1">
        <v>20</v>
      </c>
      <c r="V26" s="4">
        <v>44831</v>
      </c>
      <c r="W26" s="1">
        <v>0</v>
      </c>
      <c r="X26" s="1">
        <v>0</v>
      </c>
      <c r="Y26" s="1">
        <v>0</v>
      </c>
      <c r="Z26" s="1">
        <v>0</v>
      </c>
      <c r="AA26" s="1">
        <v>9.26</v>
      </c>
      <c r="AB26" s="1">
        <v>8.44</v>
      </c>
      <c r="AC26" s="1"/>
      <c r="AD26" s="1"/>
      <c r="AE26" s="1"/>
      <c r="AF26" s="1"/>
      <c r="AO26" s="1">
        <v>20</v>
      </c>
      <c r="AP26" s="4">
        <v>44831</v>
      </c>
      <c r="AQ26" s="1">
        <v>14.84</v>
      </c>
      <c r="AR26" s="1">
        <v>13.5</v>
      </c>
      <c r="AS26" s="1">
        <v>14.29</v>
      </c>
      <c r="AT26" s="1">
        <v>13.38</v>
      </c>
      <c r="AU26" s="1">
        <v>14.81</v>
      </c>
      <c r="AV26" s="1">
        <v>12.54</v>
      </c>
      <c r="AW26" s="1">
        <v>0</v>
      </c>
      <c r="AX26" s="1">
        <v>0</v>
      </c>
      <c r="AY26" s="1">
        <v>10.029999999999999</v>
      </c>
      <c r="AZ26" s="1">
        <v>9.32</v>
      </c>
      <c r="BI26" s="1">
        <v>20</v>
      </c>
      <c r="BJ26" s="4">
        <v>44831</v>
      </c>
      <c r="BK26" s="1">
        <v>4.29</v>
      </c>
      <c r="BL26" s="1">
        <v>3.84</v>
      </c>
      <c r="BM26" s="1">
        <v>0</v>
      </c>
      <c r="BN26" s="1">
        <v>0</v>
      </c>
      <c r="BO26" s="1">
        <v>8.15</v>
      </c>
      <c r="BP26" s="1">
        <v>7.65</v>
      </c>
      <c r="BQ26" s="1">
        <v>8.4</v>
      </c>
      <c r="BR26" s="1">
        <v>7.62</v>
      </c>
      <c r="BS26" s="1">
        <v>0</v>
      </c>
      <c r="BT26" s="1">
        <v>0</v>
      </c>
      <c r="CC26" s="1">
        <v>18</v>
      </c>
      <c r="CD26" s="4">
        <v>44831</v>
      </c>
      <c r="CE26" s="1">
        <v>0</v>
      </c>
      <c r="CF26" s="1">
        <v>0</v>
      </c>
      <c r="CG26" s="1">
        <v>10.24</v>
      </c>
      <c r="CH26" s="1">
        <v>9.86</v>
      </c>
      <c r="CI26" s="1"/>
      <c r="CJ26" s="1"/>
      <c r="CK26" s="1">
        <v>14.87</v>
      </c>
      <c r="CL26" s="1">
        <v>12.6</v>
      </c>
      <c r="CM26" s="1">
        <v>8.64</v>
      </c>
      <c r="CN26" s="11">
        <v>5.86</v>
      </c>
      <c r="CO26" s="15">
        <v>9.2200000000000006</v>
      </c>
      <c r="CP26" s="1">
        <v>9.0299999999999994</v>
      </c>
      <c r="CQ26" s="1">
        <v>15.72</v>
      </c>
      <c r="CR26" s="16">
        <v>14.78</v>
      </c>
      <c r="CV26" s="1">
        <v>17</v>
      </c>
      <c r="CW26" s="4">
        <v>44831</v>
      </c>
      <c r="CX26" s="1"/>
      <c r="CY26" s="1"/>
      <c r="CZ26" s="1"/>
      <c r="DA26" s="1"/>
      <c r="DB26" s="1"/>
      <c r="DC26" s="1"/>
    </row>
    <row r="27" spans="1:107" x14ac:dyDescent="0.25">
      <c r="A27" s="1">
        <v>22</v>
      </c>
      <c r="B27" s="4">
        <v>44832</v>
      </c>
      <c r="C27" s="1">
        <v>0</v>
      </c>
      <c r="D27" s="1">
        <v>0</v>
      </c>
      <c r="E27" s="1"/>
      <c r="F27" s="1"/>
      <c r="G27" s="1">
        <v>13.67</v>
      </c>
      <c r="H27" s="1">
        <v>8.91</v>
      </c>
      <c r="I27" s="1"/>
      <c r="J27" s="1"/>
      <c r="K27" s="1"/>
      <c r="L27" s="1"/>
      <c r="U27" s="1">
        <v>21</v>
      </c>
      <c r="V27" s="4">
        <v>44832</v>
      </c>
      <c r="W27" s="1">
        <v>0</v>
      </c>
      <c r="X27" s="1">
        <v>0</v>
      </c>
      <c r="Y27" s="1">
        <v>0</v>
      </c>
      <c r="Z27" s="1">
        <v>0</v>
      </c>
      <c r="AA27" s="1">
        <v>10.4</v>
      </c>
      <c r="AB27" s="1">
        <v>8.59</v>
      </c>
      <c r="AC27" s="1"/>
      <c r="AD27" s="1"/>
      <c r="AE27" s="1"/>
      <c r="AF27" s="1"/>
      <c r="AO27" s="1">
        <v>21</v>
      </c>
      <c r="AP27" s="4">
        <v>44832</v>
      </c>
      <c r="AQ27" s="1">
        <v>17.61</v>
      </c>
      <c r="AR27" s="1">
        <v>14.05</v>
      </c>
      <c r="AS27" s="1">
        <v>14.6</v>
      </c>
      <c r="AT27" s="1">
        <v>14.33</v>
      </c>
      <c r="AU27" s="1">
        <v>16.37</v>
      </c>
      <c r="AV27" s="1">
        <v>15.57</v>
      </c>
      <c r="AW27" s="1">
        <v>0</v>
      </c>
      <c r="AX27" s="1">
        <v>0</v>
      </c>
      <c r="AY27" s="1">
        <v>11.71</v>
      </c>
      <c r="AZ27" s="1">
        <v>8.61</v>
      </c>
      <c r="BI27" s="1">
        <v>21</v>
      </c>
      <c r="BJ27" s="4">
        <v>44832</v>
      </c>
      <c r="BK27" s="1">
        <v>4.87</v>
      </c>
      <c r="BL27" s="1">
        <v>4.01</v>
      </c>
      <c r="BM27" s="1">
        <v>0</v>
      </c>
      <c r="BN27" s="1">
        <v>0</v>
      </c>
      <c r="BO27" s="1">
        <v>9.36</v>
      </c>
      <c r="BP27" s="1">
        <v>7.62</v>
      </c>
      <c r="BQ27" s="1">
        <v>8.7799999999999994</v>
      </c>
      <c r="BR27" s="1">
        <v>7.13</v>
      </c>
      <c r="BS27" s="1">
        <v>0</v>
      </c>
      <c r="BT27" s="1">
        <v>0</v>
      </c>
      <c r="CC27" s="1">
        <v>19</v>
      </c>
      <c r="CD27" s="4">
        <v>44832</v>
      </c>
      <c r="CE27" s="1">
        <v>0</v>
      </c>
      <c r="CF27" s="1">
        <v>0</v>
      </c>
      <c r="CG27" s="1">
        <v>12.16</v>
      </c>
      <c r="CH27" s="1">
        <v>11.62</v>
      </c>
      <c r="CI27" s="1"/>
      <c r="CJ27" s="1"/>
      <c r="CK27" s="1">
        <v>15.24</v>
      </c>
      <c r="CL27" s="1">
        <v>14.61</v>
      </c>
      <c r="CM27" s="1">
        <v>8.66</v>
      </c>
      <c r="CN27" s="11">
        <v>6.94</v>
      </c>
      <c r="CO27" s="15">
        <v>9.2799999999999994</v>
      </c>
      <c r="CP27" s="1">
        <v>9.23</v>
      </c>
      <c r="CQ27" s="1">
        <v>15.77</v>
      </c>
      <c r="CR27" s="16">
        <v>15.11</v>
      </c>
      <c r="CV27" s="1">
        <v>18</v>
      </c>
      <c r="CW27" s="4">
        <v>44832</v>
      </c>
      <c r="CX27" s="1"/>
      <c r="CY27" s="1"/>
      <c r="CZ27" s="1"/>
      <c r="DA27" s="1"/>
      <c r="DB27" s="1"/>
      <c r="DC27" s="1"/>
    </row>
    <row r="28" spans="1:107" x14ac:dyDescent="0.25">
      <c r="A28" s="1">
        <v>23</v>
      </c>
      <c r="B28" s="4">
        <v>44833</v>
      </c>
      <c r="C28" s="1">
        <v>0</v>
      </c>
      <c r="D28" s="1">
        <v>0</v>
      </c>
      <c r="E28" s="1"/>
      <c r="F28" s="1"/>
      <c r="G28" s="9">
        <v>14.13</v>
      </c>
      <c r="H28" s="9">
        <v>10.81</v>
      </c>
      <c r="I28" s="1"/>
      <c r="J28" s="1"/>
      <c r="K28" s="1"/>
      <c r="L28" s="1"/>
      <c r="U28" s="1">
        <v>22</v>
      </c>
      <c r="V28" s="4">
        <v>44833</v>
      </c>
      <c r="W28" s="1">
        <v>0</v>
      </c>
      <c r="X28" s="1">
        <v>0</v>
      </c>
      <c r="Y28" s="1">
        <v>0</v>
      </c>
      <c r="Z28" s="1">
        <v>0</v>
      </c>
      <c r="AA28" s="1">
        <v>10.62</v>
      </c>
      <c r="AB28" s="1">
        <v>9.0399999999999991</v>
      </c>
      <c r="AC28" s="1"/>
      <c r="AD28" s="1"/>
      <c r="AE28" s="1"/>
      <c r="AF28" s="1"/>
      <c r="AO28" s="1">
        <v>22</v>
      </c>
      <c r="AP28" s="4">
        <v>44833</v>
      </c>
      <c r="AQ28" s="9">
        <v>17.7</v>
      </c>
      <c r="AR28" s="9">
        <v>14.13</v>
      </c>
      <c r="AS28" s="9">
        <v>15.43</v>
      </c>
      <c r="AT28" s="9">
        <v>13.88</v>
      </c>
      <c r="AU28" s="9">
        <v>17.96</v>
      </c>
      <c r="AV28" s="9">
        <v>15.5</v>
      </c>
      <c r="AW28" s="1">
        <v>0</v>
      </c>
      <c r="AX28" s="1">
        <v>0</v>
      </c>
      <c r="AY28" s="1">
        <v>13.64</v>
      </c>
      <c r="AZ28" s="1">
        <v>10.56</v>
      </c>
      <c r="BI28" s="1">
        <v>22</v>
      </c>
      <c r="BJ28" s="4">
        <v>44833</v>
      </c>
      <c r="BK28" s="1">
        <v>6.85</v>
      </c>
      <c r="BL28" s="1">
        <v>5.36</v>
      </c>
      <c r="BM28" s="1">
        <v>0</v>
      </c>
      <c r="BN28" s="1">
        <v>0</v>
      </c>
      <c r="BO28" s="1">
        <v>9.4600000000000009</v>
      </c>
      <c r="BP28" s="1">
        <v>8.5399999999999991</v>
      </c>
      <c r="BQ28" s="1">
        <v>10.64</v>
      </c>
      <c r="BR28" s="1">
        <v>9.0299999999999994</v>
      </c>
      <c r="BS28" s="1">
        <v>0</v>
      </c>
      <c r="BT28" s="1">
        <v>0</v>
      </c>
      <c r="CC28" s="1">
        <v>20</v>
      </c>
      <c r="CD28" s="4">
        <v>44833</v>
      </c>
      <c r="CE28" s="1">
        <v>0</v>
      </c>
      <c r="CF28" s="1">
        <v>0</v>
      </c>
      <c r="CG28" s="1">
        <v>10.84</v>
      </c>
      <c r="CH28" s="1">
        <v>10.08</v>
      </c>
      <c r="CI28" s="1"/>
      <c r="CJ28" s="1"/>
      <c r="CK28" s="9">
        <v>16.100000000000001</v>
      </c>
      <c r="CL28" s="9">
        <v>14.14</v>
      </c>
      <c r="CM28" s="1">
        <v>7.13</v>
      </c>
      <c r="CN28" s="11">
        <v>6</v>
      </c>
      <c r="CO28" s="15">
        <v>9.2799999999999994</v>
      </c>
      <c r="CP28" s="1">
        <v>8.08</v>
      </c>
      <c r="CQ28" s="9">
        <v>17.07</v>
      </c>
      <c r="CR28" s="52">
        <v>16.63</v>
      </c>
      <c r="CV28" s="1">
        <v>19</v>
      </c>
      <c r="CW28" s="4">
        <v>44833</v>
      </c>
      <c r="CX28" s="1"/>
      <c r="CY28" s="1"/>
      <c r="CZ28" s="1"/>
      <c r="DA28" s="1"/>
      <c r="DB28" s="1"/>
      <c r="DC28" s="1"/>
    </row>
    <row r="29" spans="1:107" x14ac:dyDescent="0.25">
      <c r="A29" s="1">
        <v>24</v>
      </c>
      <c r="B29" s="4">
        <v>44834</v>
      </c>
      <c r="C29" s="1"/>
      <c r="D29" s="1"/>
      <c r="E29" s="1"/>
      <c r="F29" s="1"/>
      <c r="G29" s="1"/>
      <c r="H29" s="1"/>
      <c r="I29" s="1"/>
      <c r="J29" s="1"/>
      <c r="K29" s="1"/>
      <c r="L29" s="1"/>
      <c r="U29" s="1">
        <v>23</v>
      </c>
      <c r="V29" s="4">
        <v>44834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O29" s="1">
        <v>23</v>
      </c>
      <c r="AP29" s="4">
        <v>44834</v>
      </c>
      <c r="AQ29" s="1"/>
      <c r="AR29" s="1"/>
      <c r="AS29" s="1"/>
      <c r="AT29" s="1"/>
      <c r="AU29" s="1"/>
      <c r="AV29" s="1"/>
      <c r="AW29" s="1"/>
      <c r="AX29" s="1"/>
      <c r="AY29" s="1"/>
      <c r="AZ29" s="1"/>
      <c r="BI29" s="1">
        <v>23</v>
      </c>
      <c r="BJ29" s="4">
        <v>44834</v>
      </c>
      <c r="BK29" s="1"/>
      <c r="BL29" s="1"/>
      <c r="BM29" s="1"/>
      <c r="BN29" s="1"/>
      <c r="BO29" s="1"/>
      <c r="BP29" s="1"/>
      <c r="BQ29" s="1"/>
      <c r="BR29" s="1"/>
      <c r="BS29" s="1"/>
      <c r="BT29" s="1"/>
      <c r="CC29" s="1">
        <v>21</v>
      </c>
      <c r="CD29" s="4">
        <v>44834</v>
      </c>
      <c r="CE29" s="1"/>
      <c r="CF29" s="1"/>
      <c r="CG29" s="1"/>
      <c r="CH29" s="1"/>
      <c r="CI29" s="1"/>
      <c r="CJ29" s="1"/>
      <c r="CK29" s="1"/>
      <c r="CL29" s="1"/>
      <c r="CM29" s="1"/>
      <c r="CN29" s="11"/>
      <c r="CO29" s="15"/>
      <c r="CP29" s="1"/>
      <c r="CQ29" s="1"/>
      <c r="CR29" s="16"/>
      <c r="CV29" s="1">
        <v>20</v>
      </c>
      <c r="CW29" s="4">
        <v>44834</v>
      </c>
      <c r="CX29" s="1"/>
      <c r="CY29" s="1"/>
      <c r="CZ29" s="1"/>
      <c r="DA29" s="1"/>
      <c r="DB29" s="1"/>
      <c r="DC29" s="1"/>
    </row>
    <row r="30" spans="1:107" x14ac:dyDescent="0.25">
      <c r="A30" s="1">
        <v>25</v>
      </c>
      <c r="B30" s="4">
        <v>44835</v>
      </c>
      <c r="C30" s="1"/>
      <c r="D30" s="1"/>
      <c r="E30" s="1"/>
      <c r="F30" s="1"/>
      <c r="G30" s="1"/>
      <c r="H30" s="1"/>
      <c r="I30" s="1"/>
      <c r="J30" s="1"/>
      <c r="K30" s="1"/>
      <c r="L30" s="1"/>
      <c r="U30" s="1">
        <v>24</v>
      </c>
      <c r="V30" s="4">
        <v>44835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O30" s="1">
        <v>24</v>
      </c>
      <c r="AP30" s="4">
        <v>44835</v>
      </c>
      <c r="AQ30" s="1"/>
      <c r="AR30" s="1"/>
      <c r="AS30" s="1"/>
      <c r="AT30" s="1"/>
      <c r="AU30" s="1"/>
      <c r="AV30" s="1"/>
      <c r="AW30" s="1"/>
      <c r="AX30" s="1"/>
      <c r="AY30" s="1"/>
      <c r="AZ30" s="1"/>
      <c r="BI30" s="1">
        <v>24</v>
      </c>
      <c r="BJ30" s="4">
        <v>44835</v>
      </c>
      <c r="BK30" s="1"/>
      <c r="BL30" s="1"/>
      <c r="BM30" s="1"/>
      <c r="BN30" s="1"/>
      <c r="BO30" s="1"/>
      <c r="BP30" s="1"/>
      <c r="BQ30" s="1"/>
      <c r="BR30" s="1"/>
      <c r="BS30" s="1"/>
      <c r="BT30" s="1"/>
      <c r="CC30" s="1">
        <v>22</v>
      </c>
      <c r="CD30" s="4">
        <v>44835</v>
      </c>
      <c r="CE30" s="1"/>
      <c r="CF30" s="1"/>
      <c r="CG30" s="1"/>
      <c r="CH30" s="1"/>
      <c r="CI30" s="1"/>
      <c r="CJ30" s="1"/>
      <c r="CK30" s="1"/>
      <c r="CL30" s="1"/>
      <c r="CM30" s="1"/>
      <c r="CN30" s="11"/>
      <c r="CO30" s="15"/>
      <c r="CP30" s="1"/>
      <c r="CQ30" s="1"/>
      <c r="CR30" s="16"/>
      <c r="CV30" s="1">
        <v>21</v>
      </c>
      <c r="CW30" s="4">
        <v>44835</v>
      </c>
      <c r="CX30" s="1"/>
      <c r="CY30" s="1"/>
      <c r="CZ30" s="1"/>
      <c r="DA30" s="1"/>
      <c r="DB30" s="1"/>
      <c r="DC30" s="1"/>
    </row>
    <row r="31" spans="1:107" x14ac:dyDescent="0.25">
      <c r="A31" s="1">
        <v>26</v>
      </c>
      <c r="B31" s="4">
        <v>44836</v>
      </c>
      <c r="C31" s="1"/>
      <c r="D31" s="1"/>
      <c r="E31" s="1"/>
      <c r="F31" s="1"/>
      <c r="G31" s="1"/>
      <c r="H31" s="1"/>
      <c r="I31" s="1"/>
      <c r="J31" s="1"/>
      <c r="K31" s="1"/>
      <c r="L31" s="1"/>
      <c r="U31" s="1">
        <v>25</v>
      </c>
      <c r="V31" s="4">
        <v>44836</v>
      </c>
      <c r="W31" s="1"/>
      <c r="X31" s="1"/>
      <c r="Y31" s="1"/>
      <c r="Z31" s="1"/>
      <c r="AA31" s="1"/>
      <c r="AB31" s="1"/>
      <c r="AC31" s="1"/>
      <c r="AD31" s="1"/>
      <c r="AE31" s="1"/>
      <c r="AF31" s="1"/>
      <c r="AO31" s="1">
        <v>25</v>
      </c>
      <c r="AP31" s="4">
        <v>44836</v>
      </c>
      <c r="AQ31" s="1"/>
      <c r="AR31" s="1"/>
      <c r="AS31" s="1"/>
      <c r="AT31" s="1"/>
      <c r="AU31" s="1"/>
      <c r="AV31" s="1"/>
      <c r="AW31" s="1"/>
      <c r="AX31" s="1"/>
      <c r="AY31" s="1"/>
      <c r="AZ31" s="1"/>
      <c r="BI31" s="1">
        <v>25</v>
      </c>
      <c r="BJ31" s="4">
        <v>44836</v>
      </c>
      <c r="BK31" s="1"/>
      <c r="BL31" s="1"/>
      <c r="BM31" s="1"/>
      <c r="BN31" s="1"/>
      <c r="BO31" s="1"/>
      <c r="BP31" s="1"/>
      <c r="BQ31" s="1"/>
      <c r="BR31" s="1"/>
      <c r="BS31" s="1"/>
      <c r="BT31" s="1"/>
      <c r="CC31" s="1">
        <v>23</v>
      </c>
      <c r="CD31" s="4">
        <v>44836</v>
      </c>
      <c r="CE31" s="1"/>
      <c r="CF31" s="1"/>
      <c r="CG31" s="1"/>
      <c r="CH31" s="1"/>
      <c r="CI31" s="1"/>
      <c r="CJ31" s="1"/>
      <c r="CK31" s="1"/>
      <c r="CL31" s="1"/>
      <c r="CM31" s="1"/>
      <c r="CN31" s="11"/>
      <c r="CO31" s="15"/>
      <c r="CP31" s="1"/>
      <c r="CQ31" s="1"/>
      <c r="CR31" s="16"/>
      <c r="CV31" s="1">
        <v>22</v>
      </c>
      <c r="CW31" s="4">
        <v>44836</v>
      </c>
      <c r="CX31" s="1"/>
      <c r="CY31" s="1"/>
      <c r="CZ31" s="1"/>
      <c r="DA31" s="1"/>
      <c r="DB31" s="1"/>
      <c r="DC31" s="1"/>
    </row>
    <row r="32" spans="1:107" x14ac:dyDescent="0.25">
      <c r="A32" s="1">
        <v>27</v>
      </c>
      <c r="B32" s="4">
        <v>44837</v>
      </c>
      <c r="C32" s="1">
        <v>0</v>
      </c>
      <c r="D32" s="1">
        <v>0</v>
      </c>
      <c r="E32" s="1"/>
      <c r="F32" s="1"/>
      <c r="G32" s="1"/>
      <c r="H32" s="1"/>
      <c r="I32" s="1"/>
      <c r="J32" s="1"/>
      <c r="K32" s="1"/>
      <c r="L32" s="1"/>
      <c r="U32" s="1">
        <v>26</v>
      </c>
      <c r="V32" s="4">
        <v>44837</v>
      </c>
      <c r="W32" s="1">
        <v>0</v>
      </c>
      <c r="X32" s="1">
        <v>0</v>
      </c>
      <c r="Y32" s="1">
        <v>0</v>
      </c>
      <c r="Z32" s="1">
        <v>0</v>
      </c>
      <c r="AA32" s="1">
        <v>13.83</v>
      </c>
      <c r="AB32" s="1">
        <v>10.95</v>
      </c>
      <c r="AC32" s="1"/>
      <c r="AD32" s="1"/>
      <c r="AE32" s="1"/>
      <c r="AF32" s="1"/>
      <c r="AO32" s="1">
        <v>26</v>
      </c>
      <c r="AP32" s="4">
        <v>44837</v>
      </c>
      <c r="AQ32" s="1"/>
      <c r="AR32" s="1"/>
      <c r="AS32" s="1"/>
      <c r="AT32" s="1"/>
      <c r="AU32" s="1"/>
      <c r="AV32" s="1"/>
      <c r="AW32" s="1">
        <v>0</v>
      </c>
      <c r="AX32" s="1">
        <v>0</v>
      </c>
      <c r="AY32" s="1">
        <v>19.27</v>
      </c>
      <c r="AZ32" s="1">
        <v>14.61</v>
      </c>
      <c r="BI32" s="1">
        <v>26</v>
      </c>
      <c r="BJ32" s="4">
        <v>44837</v>
      </c>
      <c r="BK32" s="1">
        <v>8.66</v>
      </c>
      <c r="BL32" s="1">
        <v>7.03</v>
      </c>
      <c r="BM32" s="1">
        <v>0</v>
      </c>
      <c r="BN32" s="1">
        <v>0</v>
      </c>
      <c r="BO32" s="1">
        <v>11.04</v>
      </c>
      <c r="BP32" s="1">
        <v>10.050000000000001</v>
      </c>
      <c r="BQ32" s="1">
        <v>13.47</v>
      </c>
      <c r="BR32" s="1">
        <v>10.95</v>
      </c>
      <c r="BS32" s="1">
        <v>0</v>
      </c>
      <c r="BT32" s="1">
        <v>0</v>
      </c>
      <c r="CC32" s="1">
        <v>24</v>
      </c>
      <c r="CD32" s="4">
        <v>44837</v>
      </c>
      <c r="CE32" s="1">
        <v>0</v>
      </c>
      <c r="CF32" s="1">
        <v>0</v>
      </c>
      <c r="CG32" s="1">
        <v>15.13</v>
      </c>
      <c r="CH32" s="1">
        <v>14.98</v>
      </c>
      <c r="CI32" s="1"/>
      <c r="CJ32" s="1"/>
      <c r="CK32" s="1"/>
      <c r="CL32" s="1"/>
      <c r="CM32" s="1">
        <v>8.34</v>
      </c>
      <c r="CN32" s="11">
        <v>7.76</v>
      </c>
      <c r="CO32" s="15">
        <v>13.17</v>
      </c>
      <c r="CP32" s="1">
        <v>12.13</v>
      </c>
      <c r="CQ32" s="1"/>
      <c r="CR32" s="16"/>
      <c r="CV32" s="1">
        <v>23</v>
      </c>
      <c r="CW32" s="4">
        <v>44837</v>
      </c>
      <c r="CX32" s="1"/>
      <c r="CY32" s="1"/>
      <c r="CZ32" s="1"/>
      <c r="DA32" s="1"/>
      <c r="DB32" s="1"/>
      <c r="DC32" s="1"/>
    </row>
    <row r="33" spans="1:107" x14ac:dyDescent="0.25">
      <c r="A33" s="1">
        <v>28</v>
      </c>
      <c r="B33" s="4">
        <v>44838</v>
      </c>
      <c r="C33" s="1">
        <v>0</v>
      </c>
      <c r="D33" s="1">
        <v>0</v>
      </c>
      <c r="E33" s="1"/>
      <c r="F33" s="1"/>
      <c r="G33" s="1"/>
      <c r="H33" s="1"/>
      <c r="I33" s="1"/>
      <c r="J33" s="1"/>
      <c r="K33" s="1"/>
      <c r="L33" s="1"/>
      <c r="U33" s="1">
        <v>27</v>
      </c>
      <c r="V33" s="4">
        <v>44838</v>
      </c>
      <c r="W33" s="1">
        <v>0</v>
      </c>
      <c r="X33" s="1">
        <v>0</v>
      </c>
      <c r="Y33" s="1">
        <v>0</v>
      </c>
      <c r="Z33" s="1">
        <v>0</v>
      </c>
      <c r="AA33" s="9">
        <v>18.25</v>
      </c>
      <c r="AB33" s="9">
        <v>14.25</v>
      </c>
      <c r="AC33" s="1"/>
      <c r="AD33" s="1"/>
      <c r="AE33" s="1"/>
      <c r="AF33" s="1"/>
      <c r="AO33" s="1">
        <v>27</v>
      </c>
      <c r="AP33" s="4">
        <v>44838</v>
      </c>
      <c r="AQ33" s="1"/>
      <c r="AR33" s="1"/>
      <c r="AS33" s="1"/>
      <c r="AT33" s="1"/>
      <c r="AU33" s="1"/>
      <c r="AV33" s="1"/>
      <c r="AW33" s="1">
        <v>0</v>
      </c>
      <c r="AX33" s="1">
        <v>0</v>
      </c>
      <c r="AY33" s="9">
        <v>20.55</v>
      </c>
      <c r="AZ33" s="9">
        <v>14.55</v>
      </c>
      <c r="BI33" s="1">
        <v>27</v>
      </c>
      <c r="BJ33" s="4">
        <v>44838</v>
      </c>
      <c r="BK33" s="1">
        <v>10.09</v>
      </c>
      <c r="BL33" s="1">
        <v>8.0399999999999991</v>
      </c>
      <c r="BM33" s="1">
        <v>0</v>
      </c>
      <c r="BN33" s="1">
        <v>0</v>
      </c>
      <c r="BO33" s="1">
        <v>13.04</v>
      </c>
      <c r="BP33" s="1">
        <v>10.59</v>
      </c>
      <c r="BQ33" s="1">
        <v>15.32</v>
      </c>
      <c r="BR33" s="1">
        <v>13.35</v>
      </c>
      <c r="BS33" s="1">
        <v>0</v>
      </c>
      <c r="BT33" s="1">
        <v>0</v>
      </c>
      <c r="CC33" s="1">
        <v>25</v>
      </c>
      <c r="CD33" s="4">
        <v>44838</v>
      </c>
      <c r="CE33" s="1">
        <v>0</v>
      </c>
      <c r="CF33" s="1">
        <v>0</v>
      </c>
      <c r="CG33" s="9">
        <v>18.95</v>
      </c>
      <c r="CH33" s="9">
        <v>18.41</v>
      </c>
      <c r="CI33" s="1"/>
      <c r="CJ33" s="1"/>
      <c r="CK33" s="1"/>
      <c r="CL33" s="1"/>
      <c r="CM33" s="1">
        <v>11.27</v>
      </c>
      <c r="CN33" s="11">
        <v>9.02</v>
      </c>
      <c r="CO33" s="54">
        <v>15.25</v>
      </c>
      <c r="CP33" s="9">
        <v>11.74</v>
      </c>
      <c r="CQ33" s="1"/>
      <c r="CR33" s="16"/>
      <c r="CV33" s="1">
        <v>24</v>
      </c>
      <c r="CW33" s="4">
        <v>44838</v>
      </c>
      <c r="CX33" s="1"/>
      <c r="CY33" s="1"/>
      <c r="CZ33" s="1"/>
      <c r="DA33" s="1"/>
      <c r="DB33" s="1"/>
      <c r="DC33" s="1"/>
    </row>
    <row r="34" spans="1:107" x14ac:dyDescent="0.25">
      <c r="A34" s="1">
        <v>29</v>
      </c>
      <c r="B34" s="4">
        <v>44839</v>
      </c>
      <c r="C34" s="1">
        <v>0</v>
      </c>
      <c r="D34" s="1">
        <v>0</v>
      </c>
      <c r="E34" s="1"/>
      <c r="F34" s="1"/>
      <c r="G34" s="1"/>
      <c r="H34" s="1"/>
      <c r="I34" s="1"/>
      <c r="J34" s="1"/>
      <c r="K34" s="1"/>
      <c r="L34" s="1"/>
      <c r="U34" s="1">
        <v>28</v>
      </c>
      <c r="V34" s="4">
        <v>44839</v>
      </c>
      <c r="W34" s="1">
        <v>0</v>
      </c>
      <c r="X34" s="1">
        <v>0</v>
      </c>
      <c r="Y34" s="1">
        <v>0</v>
      </c>
      <c r="Z34" s="1">
        <v>0</v>
      </c>
      <c r="AA34" s="1"/>
      <c r="AB34" s="1"/>
      <c r="AC34" s="1"/>
      <c r="AD34" s="1"/>
      <c r="AE34" s="1"/>
      <c r="AF34" s="1"/>
      <c r="AO34" s="1">
        <v>28</v>
      </c>
      <c r="AP34" s="4">
        <v>44839</v>
      </c>
      <c r="AQ34" s="1"/>
      <c r="AR34" s="1"/>
      <c r="AS34" s="1"/>
      <c r="AT34" s="1"/>
      <c r="AU34" s="1"/>
      <c r="AV34" s="1"/>
      <c r="AW34" s="1">
        <v>0</v>
      </c>
      <c r="AX34" s="1">
        <v>0</v>
      </c>
      <c r="AY34" s="1"/>
      <c r="AZ34" s="1"/>
      <c r="BI34" s="1">
        <v>28</v>
      </c>
      <c r="BJ34" s="4">
        <v>44839</v>
      </c>
      <c r="BK34" s="1">
        <v>9.1300000000000008</v>
      </c>
      <c r="BL34" s="1">
        <v>9.0299999999999994</v>
      </c>
      <c r="BM34" s="1">
        <v>0</v>
      </c>
      <c r="BN34" s="1">
        <v>0</v>
      </c>
      <c r="BO34" s="1">
        <v>11.73</v>
      </c>
      <c r="BP34" s="1">
        <v>10.76</v>
      </c>
      <c r="BQ34" s="9">
        <v>16.440000000000001</v>
      </c>
      <c r="BR34" s="9">
        <v>13.74</v>
      </c>
      <c r="BS34" s="1">
        <v>0</v>
      </c>
      <c r="BT34" s="1">
        <v>0</v>
      </c>
      <c r="CC34" s="1">
        <v>26</v>
      </c>
      <c r="CD34" s="4">
        <v>44839</v>
      </c>
      <c r="CE34" s="1">
        <v>0</v>
      </c>
      <c r="CF34" s="1">
        <v>0</v>
      </c>
      <c r="CG34" s="1"/>
      <c r="CH34" s="1"/>
      <c r="CI34" s="1"/>
      <c r="CJ34" s="1"/>
      <c r="CK34" s="1"/>
      <c r="CL34" s="1"/>
      <c r="CM34" s="1">
        <v>12.04</v>
      </c>
      <c r="CN34" s="11">
        <v>9.0399999999999991</v>
      </c>
      <c r="CO34" s="15"/>
      <c r="CP34" s="1"/>
      <c r="CQ34" s="1"/>
      <c r="CR34" s="16"/>
      <c r="CV34" s="1">
        <v>25</v>
      </c>
      <c r="CW34" s="4">
        <v>44839</v>
      </c>
      <c r="CX34" s="1"/>
      <c r="CY34" s="1"/>
      <c r="CZ34" s="1"/>
      <c r="DA34" s="1"/>
      <c r="DB34" s="1"/>
      <c r="DC34" s="1"/>
    </row>
    <row r="35" spans="1:107" x14ac:dyDescent="0.25">
      <c r="A35" s="1">
        <v>30</v>
      </c>
      <c r="B35" s="4">
        <v>44840</v>
      </c>
      <c r="C35" s="1"/>
      <c r="D35" s="1"/>
      <c r="E35" s="1"/>
      <c r="F35" s="1"/>
      <c r="G35" s="1"/>
      <c r="H35" s="1"/>
      <c r="I35" s="1"/>
      <c r="J35" s="1"/>
      <c r="K35" s="1"/>
      <c r="L35" s="1"/>
      <c r="U35" s="1">
        <v>29</v>
      </c>
      <c r="V35" s="4">
        <v>44840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O35" s="1">
        <v>29</v>
      </c>
      <c r="AP35" s="4">
        <v>44840</v>
      </c>
      <c r="AQ35" s="1"/>
      <c r="AR35" s="1"/>
      <c r="AS35" s="1"/>
      <c r="AT35" s="1"/>
      <c r="AU35" s="1"/>
      <c r="AV35" s="1"/>
      <c r="AW35" s="1"/>
      <c r="AX35" s="1"/>
      <c r="AY35" s="1"/>
      <c r="AZ35" s="1"/>
      <c r="BI35" s="1">
        <v>29</v>
      </c>
      <c r="BJ35" s="4">
        <v>44840</v>
      </c>
      <c r="BK35" s="1"/>
      <c r="BL35" s="1"/>
      <c r="BM35" s="1"/>
      <c r="BN35" s="1"/>
      <c r="BO35" s="1"/>
      <c r="BP35" s="1"/>
      <c r="BQ35" s="1"/>
      <c r="BR35" s="1"/>
      <c r="BS35" s="1"/>
      <c r="BT35" s="1"/>
      <c r="CC35" s="1">
        <v>27</v>
      </c>
      <c r="CD35" s="4">
        <v>44840</v>
      </c>
      <c r="CE35" s="1"/>
      <c r="CF35" s="1"/>
      <c r="CG35" s="1"/>
      <c r="CH35" s="1"/>
      <c r="CI35" s="1"/>
      <c r="CJ35" s="1"/>
      <c r="CK35" s="1"/>
      <c r="CL35" s="1"/>
      <c r="CM35" s="1"/>
      <c r="CN35" s="11"/>
      <c r="CO35" s="15"/>
      <c r="CP35" s="1"/>
      <c r="CQ35" s="1"/>
      <c r="CR35" s="16"/>
      <c r="CV35" s="1">
        <v>26</v>
      </c>
      <c r="CW35" s="4">
        <v>44840</v>
      </c>
      <c r="CX35" s="1"/>
      <c r="CY35" s="1"/>
      <c r="CZ35" s="1"/>
      <c r="DA35" s="1"/>
      <c r="DB35" s="1"/>
      <c r="DC35" s="1"/>
    </row>
    <row r="36" spans="1:107" x14ac:dyDescent="0.25">
      <c r="A36" s="1">
        <v>31</v>
      </c>
      <c r="B36" s="4">
        <v>44841</v>
      </c>
      <c r="C36" s="1">
        <v>0</v>
      </c>
      <c r="D36" s="1">
        <v>0</v>
      </c>
      <c r="E36" s="1"/>
      <c r="F36" s="1"/>
      <c r="G36" s="1"/>
      <c r="H36" s="1"/>
      <c r="I36" s="1"/>
      <c r="J36" s="1"/>
      <c r="K36" s="1"/>
      <c r="L36" s="1"/>
      <c r="U36" s="1">
        <v>30</v>
      </c>
      <c r="V36" s="4">
        <v>44841</v>
      </c>
      <c r="W36" s="1">
        <v>0</v>
      </c>
      <c r="X36" s="1">
        <v>0</v>
      </c>
      <c r="Y36" s="1">
        <v>0</v>
      </c>
      <c r="Z36" s="1">
        <v>0</v>
      </c>
      <c r="AA36" s="1"/>
      <c r="AB36" s="1"/>
      <c r="AC36" s="1"/>
      <c r="AD36" s="1"/>
      <c r="AE36" s="1"/>
      <c r="AF36" s="1"/>
      <c r="AO36" s="1">
        <v>30</v>
      </c>
      <c r="AP36" s="4">
        <v>44841</v>
      </c>
      <c r="AQ36" s="1"/>
      <c r="AR36" s="1"/>
      <c r="AS36" s="1"/>
      <c r="AT36" s="1"/>
      <c r="AU36" s="1"/>
      <c r="AV36" s="1"/>
      <c r="AW36" s="1">
        <v>0</v>
      </c>
      <c r="AX36" s="1">
        <v>0</v>
      </c>
      <c r="AY36" s="1"/>
      <c r="AZ36" s="1"/>
      <c r="BI36" s="1">
        <v>30</v>
      </c>
      <c r="BJ36" s="4">
        <v>44841</v>
      </c>
      <c r="BK36" s="1">
        <v>9.36</v>
      </c>
      <c r="BL36" s="1">
        <v>8.1</v>
      </c>
      <c r="BM36" s="1">
        <v>0</v>
      </c>
      <c r="BN36" s="1">
        <v>0</v>
      </c>
      <c r="BO36" s="1">
        <v>13.8</v>
      </c>
      <c r="BP36" s="1">
        <v>10.9</v>
      </c>
      <c r="BQ36" s="1"/>
      <c r="BR36" s="1"/>
      <c r="BS36" s="1">
        <v>0</v>
      </c>
      <c r="BT36" s="1">
        <v>0</v>
      </c>
      <c r="CC36" s="1">
        <v>28</v>
      </c>
      <c r="CD36" s="4">
        <v>44841</v>
      </c>
      <c r="CE36" s="1">
        <v>0</v>
      </c>
      <c r="CF36" s="1">
        <v>0</v>
      </c>
      <c r="CG36" s="1"/>
      <c r="CH36" s="1"/>
      <c r="CI36" s="1"/>
      <c r="CJ36" s="1"/>
      <c r="CK36" s="1"/>
      <c r="CL36" s="1"/>
      <c r="CM36" s="1">
        <v>12.92</v>
      </c>
      <c r="CN36" s="11">
        <v>9.64</v>
      </c>
      <c r="CO36" s="15"/>
      <c r="CP36" s="1"/>
      <c r="CQ36" s="1"/>
      <c r="CR36" s="16"/>
      <c r="CV36" s="1">
        <v>27</v>
      </c>
      <c r="CW36" s="4">
        <v>44841</v>
      </c>
      <c r="CX36" s="1"/>
      <c r="CY36" s="1"/>
      <c r="CZ36" s="1"/>
      <c r="DA36" s="1"/>
      <c r="DB36" s="1"/>
      <c r="DC36" s="1"/>
    </row>
    <row r="37" spans="1:107" x14ac:dyDescent="0.25">
      <c r="A37" s="1">
        <v>32</v>
      </c>
      <c r="B37" s="4">
        <v>44842</v>
      </c>
      <c r="C37" s="1">
        <v>0</v>
      </c>
      <c r="D37" s="1">
        <v>0</v>
      </c>
      <c r="E37" s="1"/>
      <c r="F37" s="1"/>
      <c r="G37" s="1"/>
      <c r="H37" s="1"/>
      <c r="I37" s="1"/>
      <c r="J37" s="1"/>
      <c r="K37" s="1"/>
      <c r="L37" s="1"/>
      <c r="U37" s="1">
        <v>31</v>
      </c>
      <c r="V37" s="4">
        <v>44842</v>
      </c>
      <c r="W37" s="1">
        <v>0</v>
      </c>
      <c r="X37" s="1">
        <v>0</v>
      </c>
      <c r="Y37" s="1">
        <v>0</v>
      </c>
      <c r="Z37" s="1">
        <v>0</v>
      </c>
      <c r="AA37" s="1"/>
      <c r="AB37" s="1"/>
      <c r="AC37" s="1"/>
      <c r="AD37" s="1"/>
      <c r="AE37" s="1"/>
      <c r="AF37" s="1"/>
      <c r="AO37" s="1">
        <v>31</v>
      </c>
      <c r="AP37" s="4">
        <v>44842</v>
      </c>
      <c r="AQ37" s="1"/>
      <c r="AR37" s="1"/>
      <c r="AS37" s="1"/>
      <c r="AT37" s="1"/>
      <c r="AU37" s="1"/>
      <c r="AV37" s="1"/>
      <c r="AW37" s="1">
        <v>0</v>
      </c>
      <c r="AX37" s="1">
        <v>0</v>
      </c>
      <c r="AY37" s="1"/>
      <c r="AZ37" s="1"/>
      <c r="BI37" s="1">
        <v>31</v>
      </c>
      <c r="BJ37" s="4">
        <v>44842</v>
      </c>
      <c r="BK37" s="1">
        <v>10.029999999999999</v>
      </c>
      <c r="BL37" s="1">
        <v>9.01</v>
      </c>
      <c r="BM37" s="1">
        <v>0</v>
      </c>
      <c r="BN37" s="1">
        <v>0</v>
      </c>
      <c r="BO37" s="1">
        <v>14.25</v>
      </c>
      <c r="BP37" s="1">
        <v>11.01</v>
      </c>
      <c r="BQ37" s="1"/>
      <c r="BR37" s="1"/>
      <c r="BS37" s="1">
        <v>0</v>
      </c>
      <c r="BT37" s="1">
        <v>0</v>
      </c>
      <c r="CC37" s="1">
        <v>29</v>
      </c>
      <c r="CD37" s="4">
        <v>44842</v>
      </c>
      <c r="CE37" s="1">
        <v>0</v>
      </c>
      <c r="CF37" s="1">
        <v>0</v>
      </c>
      <c r="CG37" s="1"/>
      <c r="CH37" s="1"/>
      <c r="CI37" s="1"/>
      <c r="CJ37" s="1"/>
      <c r="CK37" s="1"/>
      <c r="CL37" s="1"/>
      <c r="CM37" s="1">
        <v>11.45</v>
      </c>
      <c r="CN37" s="11">
        <v>8.48</v>
      </c>
      <c r="CO37" s="15"/>
      <c r="CP37" s="1"/>
      <c r="CQ37" s="1"/>
      <c r="CR37" s="16"/>
      <c r="CV37" s="1">
        <v>28</v>
      </c>
      <c r="CW37" s="4">
        <v>44842</v>
      </c>
      <c r="CX37" s="1"/>
      <c r="CY37" s="1"/>
      <c r="CZ37" s="1"/>
      <c r="DA37" s="1"/>
      <c r="DB37" s="1"/>
      <c r="DC37" s="1"/>
    </row>
    <row r="38" spans="1:107" x14ac:dyDescent="0.25">
      <c r="A38" s="1">
        <v>33</v>
      </c>
      <c r="B38" s="4">
        <v>44843</v>
      </c>
      <c r="C38" s="1"/>
      <c r="D38" s="1"/>
      <c r="E38" s="1"/>
      <c r="F38" s="1"/>
      <c r="G38" s="1"/>
      <c r="H38" s="1"/>
      <c r="I38" s="1"/>
      <c r="J38" s="1"/>
      <c r="K38" s="1"/>
      <c r="L38" s="1"/>
      <c r="U38" s="1">
        <v>32</v>
      </c>
      <c r="V38" s="4">
        <v>44843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O38" s="1">
        <v>32</v>
      </c>
      <c r="AP38" s="4">
        <v>44843</v>
      </c>
      <c r="AQ38" s="1"/>
      <c r="AR38" s="1"/>
      <c r="AS38" s="1"/>
      <c r="AT38" s="1"/>
      <c r="AU38" s="1"/>
      <c r="AV38" s="1"/>
      <c r="AW38" s="1"/>
      <c r="AX38" s="1"/>
      <c r="AY38" s="1"/>
      <c r="AZ38" s="1"/>
      <c r="BI38" s="1">
        <v>32</v>
      </c>
      <c r="BJ38" s="4">
        <v>44843</v>
      </c>
      <c r="BK38" s="1"/>
      <c r="BL38" s="1"/>
      <c r="BM38" s="1"/>
      <c r="BN38" s="1"/>
      <c r="BO38" s="1"/>
      <c r="BP38" s="1"/>
      <c r="BQ38" s="1"/>
      <c r="BR38" s="1"/>
      <c r="BS38" s="1"/>
      <c r="BT38" s="1"/>
      <c r="CC38" s="1">
        <v>30</v>
      </c>
      <c r="CD38" s="4">
        <v>44843</v>
      </c>
      <c r="CE38" s="1"/>
      <c r="CF38" s="1"/>
      <c r="CG38" s="1"/>
      <c r="CH38" s="1"/>
      <c r="CI38" s="1"/>
      <c r="CJ38" s="1"/>
      <c r="CK38" s="1"/>
      <c r="CL38" s="1"/>
      <c r="CM38" s="1"/>
      <c r="CN38" s="11"/>
      <c r="CO38" s="15"/>
      <c r="CP38" s="1"/>
      <c r="CQ38" s="1"/>
      <c r="CR38" s="16"/>
      <c r="CV38" s="1">
        <v>29</v>
      </c>
      <c r="CW38" s="4">
        <v>44843</v>
      </c>
      <c r="CX38" s="1"/>
      <c r="CY38" s="1"/>
      <c r="CZ38" s="1"/>
      <c r="DA38" s="1"/>
      <c r="DB38" s="1"/>
      <c r="DC38" s="1"/>
    </row>
    <row r="39" spans="1:107" x14ac:dyDescent="0.25">
      <c r="A39" s="1">
        <v>34</v>
      </c>
      <c r="B39" s="4">
        <v>44844</v>
      </c>
      <c r="C39" s="1"/>
      <c r="D39" s="1"/>
      <c r="E39" s="1"/>
      <c r="F39" s="1"/>
      <c r="G39" s="1"/>
      <c r="H39" s="1"/>
      <c r="I39" s="1"/>
      <c r="J39" s="1"/>
      <c r="K39" s="1"/>
      <c r="L39" s="1"/>
      <c r="U39" s="1">
        <v>33</v>
      </c>
      <c r="V39" s="4">
        <v>44844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O39" s="1">
        <v>33</v>
      </c>
      <c r="AP39" s="4">
        <v>44844</v>
      </c>
      <c r="AQ39" s="1"/>
      <c r="AR39" s="1"/>
      <c r="AS39" s="1"/>
      <c r="AT39" s="1"/>
      <c r="AU39" s="1"/>
      <c r="AV39" s="1"/>
      <c r="AW39" s="1"/>
      <c r="AX39" s="1"/>
      <c r="AY39" s="1"/>
      <c r="AZ39" s="1"/>
      <c r="BI39" s="1">
        <v>33</v>
      </c>
      <c r="BJ39" s="4">
        <v>44844</v>
      </c>
      <c r="BK39" s="1"/>
      <c r="BL39" s="1"/>
      <c r="BM39" s="1"/>
      <c r="BN39" s="1"/>
      <c r="BO39" s="1"/>
      <c r="BP39" s="1"/>
      <c r="BQ39" s="1"/>
      <c r="BR39" s="1"/>
      <c r="BS39" s="1"/>
      <c r="BT39" s="1"/>
      <c r="CC39" s="1">
        <v>31</v>
      </c>
      <c r="CD39" s="4">
        <v>44844</v>
      </c>
      <c r="CE39" s="1"/>
      <c r="CF39" s="1"/>
      <c r="CG39" s="1"/>
      <c r="CH39" s="1"/>
      <c r="CI39" s="1"/>
      <c r="CJ39" s="1"/>
      <c r="CK39" s="1"/>
      <c r="CL39" s="1"/>
      <c r="CM39" s="1"/>
      <c r="CN39" s="11"/>
      <c r="CO39" s="15"/>
      <c r="CP39" s="1"/>
      <c r="CQ39" s="1"/>
      <c r="CR39" s="16"/>
      <c r="CV39" s="1">
        <v>30</v>
      </c>
      <c r="CW39" s="4">
        <v>44844</v>
      </c>
      <c r="CX39" s="1"/>
      <c r="CY39" s="1"/>
      <c r="CZ39" s="1"/>
      <c r="DA39" s="1"/>
      <c r="DB39" s="1"/>
      <c r="DC39" s="1"/>
    </row>
    <row r="40" spans="1:107" x14ac:dyDescent="0.25">
      <c r="A40" s="1">
        <v>35</v>
      </c>
      <c r="B40" s="4">
        <v>44845</v>
      </c>
      <c r="C40" s="1">
        <v>0</v>
      </c>
      <c r="D40" s="1">
        <v>0</v>
      </c>
      <c r="E40" s="1"/>
      <c r="F40" s="1"/>
      <c r="G40" s="1"/>
      <c r="H40" s="1"/>
      <c r="I40" s="1"/>
      <c r="J40" s="1"/>
      <c r="K40" s="1"/>
      <c r="L40" s="1"/>
      <c r="U40" s="1">
        <v>34</v>
      </c>
      <c r="V40" s="4">
        <v>44845</v>
      </c>
      <c r="W40" s="1">
        <v>0</v>
      </c>
      <c r="X40" s="1">
        <v>0</v>
      </c>
      <c r="Y40" s="1">
        <v>0</v>
      </c>
      <c r="Z40" s="1">
        <v>0</v>
      </c>
      <c r="AA40" s="1"/>
      <c r="AB40" s="1"/>
      <c r="AC40" s="1"/>
      <c r="AD40" s="1"/>
      <c r="AE40" s="1"/>
      <c r="AF40" s="1"/>
      <c r="AO40" s="1">
        <v>34</v>
      </c>
      <c r="AP40" s="4">
        <v>44845</v>
      </c>
      <c r="AQ40" s="1"/>
      <c r="AR40" s="1"/>
      <c r="AS40" s="1"/>
      <c r="AT40" s="1"/>
      <c r="AU40" s="1"/>
      <c r="AV40" s="1"/>
      <c r="AW40" s="1">
        <v>0</v>
      </c>
      <c r="AX40" s="1">
        <v>0</v>
      </c>
      <c r="AY40" s="1"/>
      <c r="AZ40" s="1"/>
      <c r="BI40" s="1">
        <v>34</v>
      </c>
      <c r="BJ40" s="4">
        <v>44845</v>
      </c>
      <c r="BK40" s="1">
        <v>14.1</v>
      </c>
      <c r="BL40" s="1">
        <v>11.09</v>
      </c>
      <c r="BM40" s="1">
        <v>0</v>
      </c>
      <c r="BN40" s="1">
        <v>0</v>
      </c>
      <c r="BO40" s="1">
        <v>17.489999999999998</v>
      </c>
      <c r="BP40" s="1">
        <v>15.8</v>
      </c>
      <c r="BQ40" s="1"/>
      <c r="BR40" s="1"/>
      <c r="BS40" s="1">
        <v>0</v>
      </c>
      <c r="BT40" s="1">
        <v>0</v>
      </c>
      <c r="CC40" s="1">
        <v>32</v>
      </c>
      <c r="CD40" s="4">
        <v>44845</v>
      </c>
      <c r="CE40" s="1">
        <v>0</v>
      </c>
      <c r="CF40" s="1">
        <v>0</v>
      </c>
      <c r="CG40" s="1"/>
      <c r="CH40" s="1"/>
      <c r="CI40" s="1"/>
      <c r="CJ40" s="1"/>
      <c r="CK40" s="1"/>
      <c r="CL40" s="1"/>
      <c r="CM40" s="1">
        <v>14.79</v>
      </c>
      <c r="CN40" s="11">
        <v>13.43</v>
      </c>
      <c r="CO40" s="15"/>
      <c r="CP40" s="1"/>
      <c r="CQ40" s="1"/>
      <c r="CR40" s="16"/>
      <c r="CV40" s="1">
        <v>31</v>
      </c>
      <c r="CW40" s="4">
        <v>44845</v>
      </c>
      <c r="CX40" s="1"/>
      <c r="CY40" s="1"/>
      <c r="CZ40" s="1"/>
      <c r="DA40" s="1"/>
      <c r="DB40" s="1"/>
      <c r="DC40" s="1"/>
    </row>
    <row r="41" spans="1:107" x14ac:dyDescent="0.25">
      <c r="A41" s="1">
        <v>36</v>
      </c>
      <c r="B41" s="4">
        <v>44846</v>
      </c>
      <c r="C41" s="1">
        <v>0</v>
      </c>
      <c r="D41" s="1">
        <v>0</v>
      </c>
      <c r="E41" s="1"/>
      <c r="F41" s="1"/>
      <c r="G41" s="1"/>
      <c r="H41" s="1"/>
      <c r="I41" s="1"/>
      <c r="J41" s="1"/>
      <c r="K41" s="1"/>
      <c r="L41" s="1"/>
      <c r="U41" s="1">
        <v>35</v>
      </c>
      <c r="V41" s="4">
        <v>44846</v>
      </c>
      <c r="W41" s="1">
        <v>0</v>
      </c>
      <c r="X41" s="1">
        <v>0</v>
      </c>
      <c r="Y41" s="1">
        <v>0</v>
      </c>
      <c r="Z41" s="1">
        <v>0</v>
      </c>
      <c r="AA41" s="1"/>
      <c r="AB41" s="1"/>
      <c r="AC41" s="1"/>
      <c r="AD41" s="1"/>
      <c r="AE41" s="1"/>
      <c r="AF41" s="1"/>
      <c r="AO41" s="1">
        <v>35</v>
      </c>
      <c r="AP41" s="4">
        <v>44846</v>
      </c>
      <c r="AQ41" s="1"/>
      <c r="AR41" s="1"/>
      <c r="AS41" s="1"/>
      <c r="AT41" s="1"/>
      <c r="AU41" s="1"/>
      <c r="AV41" s="1"/>
      <c r="AW41" s="1">
        <v>0</v>
      </c>
      <c r="AX41" s="1">
        <v>0</v>
      </c>
      <c r="AY41" s="1"/>
      <c r="AZ41" s="1"/>
      <c r="BI41" s="1">
        <v>35</v>
      </c>
      <c r="BJ41" s="4">
        <v>44846</v>
      </c>
      <c r="BK41" s="9">
        <v>14.17</v>
      </c>
      <c r="BL41" s="9">
        <v>12.07</v>
      </c>
      <c r="BM41" s="1">
        <v>0</v>
      </c>
      <c r="BN41" s="1">
        <v>0</v>
      </c>
      <c r="BO41" s="9">
        <v>17.34</v>
      </c>
      <c r="BP41" s="9">
        <v>16.510000000000002</v>
      </c>
      <c r="BQ41" s="1"/>
      <c r="BR41" s="1"/>
      <c r="BS41" s="1">
        <v>0</v>
      </c>
      <c r="BT41" s="1">
        <v>0</v>
      </c>
      <c r="CC41" s="1">
        <v>33</v>
      </c>
      <c r="CD41" s="4">
        <v>44846</v>
      </c>
      <c r="CE41" s="1">
        <v>0</v>
      </c>
      <c r="CF41" s="1">
        <v>0</v>
      </c>
      <c r="CG41" s="1"/>
      <c r="CH41" s="1"/>
      <c r="CI41" s="1"/>
      <c r="CJ41" s="1"/>
      <c r="CK41" s="1"/>
      <c r="CL41" s="1"/>
      <c r="CM41" s="9">
        <v>17.690000000000001</v>
      </c>
      <c r="CN41" s="58">
        <v>14.45</v>
      </c>
      <c r="CO41" s="15"/>
      <c r="CP41" s="1"/>
      <c r="CQ41" s="1"/>
      <c r="CR41" s="16"/>
      <c r="CV41" s="1">
        <v>32</v>
      </c>
      <c r="CW41" s="4">
        <v>44846</v>
      </c>
      <c r="CX41" s="1"/>
      <c r="CY41" s="1"/>
      <c r="CZ41" s="1"/>
      <c r="DA41" s="1"/>
      <c r="DB41" s="1"/>
      <c r="DC41" s="1"/>
    </row>
    <row r="42" spans="1:107" x14ac:dyDescent="0.25">
      <c r="A42" s="1">
        <v>37</v>
      </c>
      <c r="B42" s="4">
        <v>44847</v>
      </c>
      <c r="C42" s="1"/>
      <c r="D42" s="1"/>
      <c r="E42" s="1"/>
      <c r="F42" s="1"/>
      <c r="G42" s="1"/>
      <c r="H42" s="1"/>
      <c r="I42" s="1"/>
      <c r="J42" s="1"/>
      <c r="K42" s="1"/>
      <c r="L42" s="1"/>
      <c r="U42" s="1">
        <v>36</v>
      </c>
      <c r="V42" s="4">
        <v>44847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O42" s="1">
        <v>36</v>
      </c>
      <c r="AP42" s="4">
        <v>44847</v>
      </c>
      <c r="AQ42" s="1"/>
      <c r="AR42" s="1"/>
      <c r="AS42" s="1"/>
      <c r="AT42" s="1"/>
      <c r="AU42" s="1"/>
      <c r="AV42" s="1"/>
      <c r="AW42" s="1"/>
      <c r="AX42" s="1"/>
      <c r="AY42" s="1"/>
      <c r="AZ42" s="1"/>
      <c r="BI42" s="1">
        <v>36</v>
      </c>
      <c r="BJ42" s="4">
        <v>44847</v>
      </c>
      <c r="BK42" s="1"/>
      <c r="BL42" s="1"/>
      <c r="BM42" s="1"/>
      <c r="BN42" s="1"/>
      <c r="BO42" s="1"/>
      <c r="BP42" s="1"/>
      <c r="BQ42" s="1"/>
      <c r="BR42" s="1"/>
      <c r="BS42" s="1"/>
      <c r="BT42" s="1"/>
      <c r="CC42" s="1">
        <v>34</v>
      </c>
      <c r="CD42" s="4">
        <v>44847</v>
      </c>
      <c r="CE42" s="1"/>
      <c r="CF42" s="1"/>
      <c r="CG42" s="1"/>
      <c r="CH42" s="1"/>
      <c r="CI42" s="1"/>
      <c r="CJ42" s="1"/>
      <c r="CK42" s="1"/>
      <c r="CL42" s="1"/>
      <c r="CM42" s="1"/>
      <c r="CN42" s="11"/>
      <c r="CO42" s="15"/>
      <c r="CP42" s="1"/>
      <c r="CQ42" s="1"/>
      <c r="CR42" s="16"/>
      <c r="CV42" s="1">
        <v>33</v>
      </c>
      <c r="CW42" s="4">
        <v>44847</v>
      </c>
      <c r="CX42" s="1"/>
      <c r="CY42" s="1"/>
      <c r="CZ42" s="1"/>
      <c r="DA42" s="1"/>
      <c r="DB42" s="1"/>
      <c r="DC42" s="1"/>
    </row>
    <row r="43" spans="1:107" x14ac:dyDescent="0.25">
      <c r="A43" s="1">
        <v>38</v>
      </c>
      <c r="B43" s="4">
        <v>44848</v>
      </c>
      <c r="C43" s="1"/>
      <c r="D43" s="1"/>
      <c r="E43" s="1"/>
      <c r="F43" s="1"/>
      <c r="G43" s="1"/>
      <c r="H43" s="1"/>
      <c r="I43" s="1"/>
      <c r="J43" s="1"/>
      <c r="K43" s="1"/>
      <c r="L43" s="1"/>
      <c r="U43" s="1">
        <v>37</v>
      </c>
      <c r="V43" s="4">
        <v>44848</v>
      </c>
      <c r="W43" s="1"/>
      <c r="X43" s="1"/>
      <c r="Y43" s="1"/>
      <c r="Z43" s="1"/>
      <c r="AA43" s="1"/>
      <c r="AB43" s="1"/>
      <c r="AC43" s="1"/>
      <c r="AD43" s="1"/>
      <c r="AE43" s="1"/>
      <c r="AF43" s="1"/>
      <c r="AO43" s="1">
        <v>37</v>
      </c>
      <c r="AP43" s="4">
        <v>44848</v>
      </c>
      <c r="AQ43" s="1"/>
      <c r="AR43" s="1"/>
      <c r="AS43" s="1"/>
      <c r="AT43" s="1"/>
      <c r="AU43" s="1"/>
      <c r="AV43" s="1"/>
      <c r="AW43" s="1"/>
      <c r="AX43" s="1"/>
      <c r="AY43" s="1"/>
      <c r="AZ43" s="1"/>
      <c r="BI43" s="1">
        <v>37</v>
      </c>
      <c r="BJ43" s="4">
        <v>44848</v>
      </c>
      <c r="BK43" s="1"/>
      <c r="BL43" s="1"/>
      <c r="BM43" s="1"/>
      <c r="BN43" s="1"/>
      <c r="BO43" s="1"/>
      <c r="BP43" s="1"/>
      <c r="BQ43" s="1"/>
      <c r="BR43" s="1"/>
      <c r="BS43" s="1"/>
      <c r="BT43" s="1"/>
      <c r="CC43" s="1">
        <v>35</v>
      </c>
      <c r="CD43" s="4">
        <v>44848</v>
      </c>
      <c r="CE43" s="1"/>
      <c r="CF43" s="1"/>
      <c r="CG43" s="1"/>
      <c r="CH43" s="1"/>
      <c r="CI43" s="1"/>
      <c r="CJ43" s="1"/>
      <c r="CK43" s="1"/>
      <c r="CL43" s="1"/>
      <c r="CM43" s="1"/>
      <c r="CN43" s="11"/>
      <c r="CO43" s="15"/>
      <c r="CP43" s="1"/>
      <c r="CQ43" s="1"/>
      <c r="CR43" s="16"/>
      <c r="CV43" s="1">
        <v>34</v>
      </c>
      <c r="CW43" s="4">
        <v>44848</v>
      </c>
      <c r="CX43" s="1"/>
      <c r="CY43" s="1"/>
      <c r="CZ43" s="1"/>
      <c r="DA43" s="1"/>
      <c r="DB43" s="1"/>
      <c r="DC43" s="1"/>
    </row>
    <row r="44" spans="1:107" x14ac:dyDescent="0.25">
      <c r="A44" s="1">
        <v>39</v>
      </c>
      <c r="B44" s="4">
        <v>44849</v>
      </c>
      <c r="C44" s="1"/>
      <c r="D44" s="1"/>
      <c r="E44" s="1"/>
      <c r="F44" s="1"/>
      <c r="G44" s="1"/>
      <c r="H44" s="1"/>
      <c r="I44" s="1"/>
      <c r="J44" s="1"/>
      <c r="K44" s="1"/>
      <c r="L44" s="1"/>
      <c r="U44" s="1">
        <v>38</v>
      </c>
      <c r="V44" s="4">
        <v>44849</v>
      </c>
      <c r="W44" s="1"/>
      <c r="X44" s="1"/>
      <c r="Y44" s="1"/>
      <c r="Z44" s="1"/>
      <c r="AA44" s="1"/>
      <c r="AB44" s="1"/>
      <c r="AC44" s="1"/>
      <c r="AD44" s="1"/>
      <c r="AE44" s="1"/>
      <c r="AF44" s="1"/>
      <c r="AO44" s="1">
        <v>38</v>
      </c>
      <c r="AP44" s="4">
        <v>44849</v>
      </c>
      <c r="AQ44" s="1"/>
      <c r="AR44" s="1"/>
      <c r="AS44" s="1"/>
      <c r="AT44" s="1"/>
      <c r="AU44" s="1"/>
      <c r="AV44" s="1"/>
      <c r="AW44" s="1"/>
      <c r="AX44" s="1"/>
      <c r="AY44" s="1"/>
      <c r="AZ44" s="1"/>
      <c r="BI44" s="1">
        <v>38</v>
      </c>
      <c r="BJ44" s="4">
        <v>44849</v>
      </c>
      <c r="BK44" s="1"/>
      <c r="BL44" s="1"/>
      <c r="BM44" s="1"/>
      <c r="BN44" s="1"/>
      <c r="BO44" s="1"/>
      <c r="BP44" s="1"/>
      <c r="BQ44" s="1"/>
      <c r="BR44" s="1"/>
      <c r="BS44" s="1"/>
      <c r="BT44" s="1"/>
      <c r="CC44" s="1">
        <v>36</v>
      </c>
      <c r="CD44" s="4">
        <v>44849</v>
      </c>
      <c r="CE44" s="1"/>
      <c r="CF44" s="1"/>
      <c r="CG44" s="1"/>
      <c r="CH44" s="1"/>
      <c r="CI44" s="1"/>
      <c r="CJ44" s="1"/>
      <c r="CK44" s="1"/>
      <c r="CL44" s="1"/>
      <c r="CM44" s="1"/>
      <c r="CN44" s="11"/>
      <c r="CO44" s="15"/>
      <c r="CP44" s="1"/>
      <c r="CQ44" s="1"/>
      <c r="CR44" s="16"/>
      <c r="CV44" s="1">
        <v>35</v>
      </c>
      <c r="CW44" s="4">
        <v>44849</v>
      </c>
      <c r="CX44" s="1"/>
      <c r="CY44" s="1"/>
      <c r="CZ44" s="1"/>
      <c r="DA44" s="1"/>
      <c r="DB44" s="1"/>
      <c r="DC44" s="1"/>
    </row>
    <row r="45" spans="1:107" x14ac:dyDescent="0.25">
      <c r="A45" s="1">
        <v>40</v>
      </c>
      <c r="B45" s="4">
        <v>44850</v>
      </c>
      <c r="C45" s="1"/>
      <c r="D45" s="1"/>
      <c r="E45" s="1"/>
      <c r="F45" s="1"/>
      <c r="G45" s="1"/>
      <c r="H45" s="1"/>
      <c r="I45" s="1"/>
      <c r="J45" s="1"/>
      <c r="K45" s="1"/>
      <c r="L45" s="1"/>
      <c r="U45" s="1">
        <v>39</v>
      </c>
      <c r="V45" s="4">
        <v>44850</v>
      </c>
      <c r="W45" s="1"/>
      <c r="X45" s="1"/>
      <c r="Y45" s="1"/>
      <c r="Z45" s="1"/>
      <c r="AA45" s="1"/>
      <c r="AB45" s="1"/>
      <c r="AC45" s="1"/>
      <c r="AD45" s="1"/>
      <c r="AE45" s="1"/>
      <c r="AF45" s="1"/>
      <c r="AO45" s="1">
        <v>39</v>
      </c>
      <c r="AP45" s="4">
        <v>44850</v>
      </c>
      <c r="AQ45" s="1"/>
      <c r="AR45" s="1"/>
      <c r="AS45" s="1"/>
      <c r="AT45" s="1"/>
      <c r="AU45" s="1"/>
      <c r="AV45" s="1"/>
      <c r="AW45" s="1"/>
      <c r="AX45" s="1"/>
      <c r="AY45" s="1"/>
      <c r="AZ45" s="1"/>
      <c r="BI45" s="1">
        <v>39</v>
      </c>
      <c r="BJ45" s="4">
        <v>44850</v>
      </c>
      <c r="BK45" s="1"/>
      <c r="BL45" s="1"/>
      <c r="BM45" s="1"/>
      <c r="BN45" s="1"/>
      <c r="BO45" s="1"/>
      <c r="BP45" s="1"/>
      <c r="BQ45" s="1"/>
      <c r="BR45" s="1"/>
      <c r="BS45" s="1"/>
      <c r="BT45" s="1"/>
      <c r="CC45" s="1">
        <v>37</v>
      </c>
      <c r="CD45" s="4">
        <v>44850</v>
      </c>
      <c r="CE45" s="1"/>
      <c r="CF45" s="1"/>
      <c r="CG45" s="1"/>
      <c r="CH45" s="1"/>
      <c r="CI45" s="1"/>
      <c r="CJ45" s="1"/>
      <c r="CK45" s="1"/>
      <c r="CL45" s="1"/>
      <c r="CM45" s="1"/>
      <c r="CN45" s="11"/>
      <c r="CO45" s="15"/>
      <c r="CP45" s="1"/>
      <c r="CQ45" s="1"/>
      <c r="CR45" s="16"/>
      <c r="CV45" s="1">
        <v>36</v>
      </c>
      <c r="CW45" s="4">
        <v>44850</v>
      </c>
      <c r="CX45" s="1"/>
      <c r="CY45" s="1"/>
      <c r="CZ45" s="1"/>
      <c r="DA45" s="1"/>
      <c r="DB45" s="1"/>
      <c r="DC45" s="1"/>
    </row>
    <row r="46" spans="1:107" x14ac:dyDescent="0.25">
      <c r="A46" s="1">
        <v>41</v>
      </c>
      <c r="B46" s="4">
        <v>44851</v>
      </c>
      <c r="C46" s="1"/>
      <c r="D46" s="1"/>
      <c r="E46" s="1"/>
      <c r="F46" s="1"/>
      <c r="G46" s="1"/>
      <c r="H46" s="1"/>
      <c r="I46" s="1"/>
      <c r="J46" s="1"/>
      <c r="K46" s="1"/>
      <c r="L46" s="1"/>
      <c r="U46" s="1">
        <v>40</v>
      </c>
      <c r="V46" s="4">
        <v>44851</v>
      </c>
      <c r="W46" s="1"/>
      <c r="X46" s="1"/>
      <c r="Y46" s="1"/>
      <c r="Z46" s="1"/>
      <c r="AA46" s="1"/>
      <c r="AB46" s="1"/>
      <c r="AC46" s="1"/>
      <c r="AD46" s="1"/>
      <c r="AE46" s="1"/>
      <c r="AF46" s="1"/>
      <c r="AO46" s="1">
        <v>40</v>
      </c>
      <c r="AP46" s="4">
        <v>44851</v>
      </c>
      <c r="AQ46" s="1"/>
      <c r="AR46" s="1"/>
      <c r="AS46" s="1"/>
      <c r="AT46" s="1"/>
      <c r="AU46" s="1"/>
      <c r="AV46" s="1"/>
      <c r="AW46" s="1"/>
      <c r="AX46" s="1"/>
      <c r="AY46" s="1"/>
      <c r="AZ46" s="1"/>
      <c r="BI46" s="1">
        <v>40</v>
      </c>
      <c r="BJ46" s="4">
        <v>44851</v>
      </c>
      <c r="BK46" s="1"/>
      <c r="BL46" s="1"/>
      <c r="BM46" s="1"/>
      <c r="BN46" s="1"/>
      <c r="BO46" s="1"/>
      <c r="BP46" s="1"/>
      <c r="BQ46" s="1"/>
      <c r="BR46" s="1"/>
      <c r="BS46" s="1"/>
      <c r="BT46" s="1"/>
      <c r="CC46" s="1">
        <v>38</v>
      </c>
      <c r="CD46" s="4">
        <v>44851</v>
      </c>
      <c r="CE46" s="1"/>
      <c r="CF46" s="1"/>
      <c r="CG46" s="1"/>
      <c r="CH46" s="1"/>
      <c r="CI46" s="1"/>
      <c r="CJ46" s="1"/>
      <c r="CK46" s="1"/>
      <c r="CL46" s="1"/>
      <c r="CM46" s="1"/>
      <c r="CN46" s="11"/>
      <c r="CO46" s="15"/>
      <c r="CP46" s="1"/>
      <c r="CQ46" s="1"/>
      <c r="CR46" s="16"/>
      <c r="CV46" s="1">
        <v>37</v>
      </c>
      <c r="CW46" s="4">
        <v>44851</v>
      </c>
      <c r="CX46" s="1"/>
      <c r="CY46" s="1"/>
      <c r="CZ46" s="1"/>
      <c r="DA46" s="1"/>
      <c r="DB46" s="1"/>
      <c r="DC46" s="1"/>
    </row>
    <row r="47" spans="1:107" ht="15.75" thickBot="1" x14ac:dyDescent="0.3">
      <c r="A47" s="1">
        <v>42</v>
      </c>
      <c r="B47" s="4">
        <v>44852</v>
      </c>
      <c r="C47" s="1">
        <v>0</v>
      </c>
      <c r="D47" s="1">
        <v>0</v>
      </c>
      <c r="E47" s="1"/>
      <c r="F47" s="1"/>
      <c r="G47" s="1"/>
      <c r="H47" s="1"/>
      <c r="I47" s="1"/>
      <c r="J47" s="1"/>
      <c r="K47" s="1"/>
      <c r="L47" s="1"/>
      <c r="U47" s="1">
        <v>41</v>
      </c>
      <c r="V47" s="4">
        <v>44852</v>
      </c>
      <c r="W47" s="1">
        <v>0</v>
      </c>
      <c r="X47" s="1">
        <v>0</v>
      </c>
      <c r="Y47" s="1">
        <v>0</v>
      </c>
      <c r="Z47" s="1">
        <v>0</v>
      </c>
      <c r="AA47" s="1"/>
      <c r="AB47" s="1"/>
      <c r="AC47" s="1"/>
      <c r="AD47" s="1"/>
      <c r="AE47" s="1"/>
      <c r="AF47" s="1"/>
      <c r="AO47" s="1">
        <v>41</v>
      </c>
      <c r="AP47" s="4">
        <v>44852</v>
      </c>
      <c r="AQ47" s="1"/>
      <c r="AR47" s="1"/>
      <c r="AS47" s="1"/>
      <c r="AT47" s="1"/>
      <c r="AU47" s="1"/>
      <c r="AV47" s="1"/>
      <c r="AW47" s="1">
        <v>0</v>
      </c>
      <c r="AX47" s="1">
        <v>0</v>
      </c>
      <c r="AY47" s="1"/>
      <c r="AZ47" s="1"/>
      <c r="BI47" s="1">
        <v>41</v>
      </c>
      <c r="BJ47" s="4">
        <v>44852</v>
      </c>
      <c r="BK47" s="1"/>
      <c r="BL47" s="1"/>
      <c r="BM47" s="1">
        <v>0</v>
      </c>
      <c r="BN47" s="1">
        <v>0</v>
      </c>
      <c r="BO47" s="1"/>
      <c r="BP47" s="1"/>
      <c r="BQ47" s="1"/>
      <c r="BR47" s="1"/>
      <c r="BS47" s="1">
        <v>0</v>
      </c>
      <c r="BT47" s="1">
        <v>0</v>
      </c>
      <c r="CC47" s="1">
        <v>39</v>
      </c>
      <c r="CD47" s="4">
        <v>44852</v>
      </c>
      <c r="CE47" s="1">
        <v>0</v>
      </c>
      <c r="CF47" s="1">
        <v>0</v>
      </c>
      <c r="CG47" s="1"/>
      <c r="CH47" s="1"/>
      <c r="CI47" s="1"/>
      <c r="CJ47" s="1"/>
      <c r="CK47" s="1"/>
      <c r="CL47" s="1"/>
      <c r="CM47" s="1"/>
      <c r="CN47" s="11"/>
      <c r="CO47" s="19"/>
      <c r="CP47" s="20"/>
      <c r="CQ47" s="20"/>
      <c r="CR47" s="21"/>
      <c r="CV47" s="1">
        <v>38</v>
      </c>
      <c r="CW47" s="4">
        <v>44852</v>
      </c>
      <c r="CX47" s="1"/>
      <c r="CY47" s="1"/>
      <c r="CZ47" s="1"/>
      <c r="DA47" s="1"/>
      <c r="DB47" s="1"/>
      <c r="DC47" s="1"/>
    </row>
    <row r="48" spans="1:107" x14ac:dyDescent="0.25">
      <c r="A48" s="1">
        <v>43</v>
      </c>
      <c r="B48" s="4">
        <v>44853</v>
      </c>
      <c r="U48" s="1">
        <v>42</v>
      </c>
      <c r="V48" s="4">
        <v>44853</v>
      </c>
      <c r="AO48" s="1">
        <v>42</v>
      </c>
      <c r="AP48" s="4">
        <v>44853</v>
      </c>
      <c r="BI48" s="1">
        <v>42</v>
      </c>
      <c r="BJ48" s="4">
        <v>44853</v>
      </c>
      <c r="CC48" s="1">
        <v>40</v>
      </c>
      <c r="CD48" s="4">
        <v>44853</v>
      </c>
      <c r="CV48" s="1">
        <v>39</v>
      </c>
      <c r="CW48" s="4">
        <v>44853</v>
      </c>
    </row>
    <row r="49" spans="1:101" x14ac:dyDescent="0.25">
      <c r="A49" s="1">
        <v>44</v>
      </c>
      <c r="B49" s="4">
        <v>44854</v>
      </c>
      <c r="U49" s="1">
        <v>43</v>
      </c>
      <c r="V49" s="4">
        <v>44854</v>
      </c>
      <c r="AO49" s="1">
        <v>43</v>
      </c>
      <c r="AP49" s="4">
        <v>44854</v>
      </c>
      <c r="BI49" s="1">
        <v>43</v>
      </c>
      <c r="BJ49" s="4">
        <v>44854</v>
      </c>
      <c r="CC49" s="1">
        <v>41</v>
      </c>
      <c r="CD49" s="4">
        <v>44854</v>
      </c>
      <c r="CV49" s="1">
        <v>40</v>
      </c>
      <c r="CW49" s="4">
        <v>44854</v>
      </c>
    </row>
    <row r="50" spans="1:101" x14ac:dyDescent="0.25">
      <c r="A50" s="1">
        <v>45</v>
      </c>
      <c r="B50" s="4">
        <v>44855</v>
      </c>
      <c r="U50" s="1">
        <v>44</v>
      </c>
      <c r="V50" s="4">
        <v>44855</v>
      </c>
      <c r="AO50" s="1">
        <v>44</v>
      </c>
      <c r="AP50" s="4">
        <v>44855</v>
      </c>
      <c r="BI50" s="1">
        <v>44</v>
      </c>
      <c r="BJ50" s="4">
        <v>44855</v>
      </c>
      <c r="CC50" s="1">
        <v>42</v>
      </c>
      <c r="CD50" s="4">
        <v>44855</v>
      </c>
      <c r="CV50" s="1">
        <v>41</v>
      </c>
      <c r="CW50" s="4">
        <v>44855</v>
      </c>
    </row>
    <row r="51" spans="1:101" x14ac:dyDescent="0.25">
      <c r="A51" s="1">
        <v>46</v>
      </c>
      <c r="B51" s="4">
        <v>44856</v>
      </c>
      <c r="U51" s="1">
        <v>45</v>
      </c>
      <c r="V51" s="4">
        <v>44856</v>
      </c>
      <c r="AO51" s="1">
        <v>45</v>
      </c>
      <c r="AP51" s="4">
        <v>44856</v>
      </c>
      <c r="BI51" s="1">
        <v>45</v>
      </c>
      <c r="BJ51" s="4">
        <v>44856</v>
      </c>
      <c r="CC51" s="1">
        <v>43</v>
      </c>
      <c r="CD51" s="4">
        <v>44856</v>
      </c>
      <c r="CV51" s="1">
        <v>42</v>
      </c>
      <c r="CW51" s="4">
        <v>44856</v>
      </c>
    </row>
    <row r="52" spans="1:101" x14ac:dyDescent="0.25">
      <c r="A52" s="1">
        <v>47</v>
      </c>
      <c r="B52" s="4">
        <v>44857</v>
      </c>
      <c r="U52" s="1">
        <v>46</v>
      </c>
      <c r="V52" s="4">
        <v>44857</v>
      </c>
      <c r="AO52" s="1">
        <v>46</v>
      </c>
      <c r="AP52" s="4">
        <v>44857</v>
      </c>
      <c r="BI52" s="1">
        <v>46</v>
      </c>
      <c r="BJ52" s="4">
        <v>44857</v>
      </c>
      <c r="CC52" s="1">
        <v>44</v>
      </c>
      <c r="CD52" s="4">
        <v>44857</v>
      </c>
      <c r="CV52" s="1">
        <v>43</v>
      </c>
      <c r="CW52" s="4">
        <v>44857</v>
      </c>
    </row>
    <row r="53" spans="1:101" x14ac:dyDescent="0.25">
      <c r="A53" s="1">
        <v>48</v>
      </c>
      <c r="B53" s="4">
        <v>44858</v>
      </c>
      <c r="U53" s="1">
        <v>47</v>
      </c>
      <c r="V53" s="4">
        <v>44858</v>
      </c>
      <c r="AO53" s="1">
        <v>47</v>
      </c>
      <c r="AP53" s="4">
        <v>44858</v>
      </c>
      <c r="BI53" s="1">
        <v>47</v>
      </c>
      <c r="BJ53" s="4">
        <v>44858</v>
      </c>
      <c r="CC53" s="1">
        <v>45</v>
      </c>
      <c r="CD53" s="4">
        <v>44858</v>
      </c>
      <c r="CV53" s="1">
        <v>44</v>
      </c>
      <c r="CW53" s="4">
        <v>44858</v>
      </c>
    </row>
    <row r="54" spans="1:101" x14ac:dyDescent="0.25">
      <c r="A54" s="1">
        <v>49</v>
      </c>
      <c r="B54" s="4">
        <v>44859</v>
      </c>
      <c r="U54" s="1">
        <v>48</v>
      </c>
      <c r="V54" s="4">
        <v>44859</v>
      </c>
      <c r="AO54" s="1">
        <v>48</v>
      </c>
      <c r="AP54" s="4">
        <v>44859</v>
      </c>
      <c r="BI54" s="1">
        <v>48</v>
      </c>
      <c r="BJ54" s="4">
        <v>44859</v>
      </c>
      <c r="CC54" s="1">
        <v>46</v>
      </c>
      <c r="CD54" s="4">
        <v>44859</v>
      </c>
      <c r="CV54" s="1">
        <v>45</v>
      </c>
      <c r="CW54" s="4">
        <v>44859</v>
      </c>
    </row>
    <row r="55" spans="1:101" x14ac:dyDescent="0.25">
      <c r="A55" s="1">
        <v>50</v>
      </c>
      <c r="B55" s="4">
        <v>44860</v>
      </c>
      <c r="U55" s="1">
        <v>49</v>
      </c>
      <c r="V55" s="4">
        <v>44860</v>
      </c>
      <c r="AO55" s="1">
        <v>49</v>
      </c>
      <c r="AP55" s="4">
        <v>44860</v>
      </c>
      <c r="BI55" s="1">
        <v>49</v>
      </c>
      <c r="BJ55" s="4">
        <v>44860</v>
      </c>
      <c r="CC55" s="1">
        <v>47</v>
      </c>
      <c r="CD55" s="4">
        <v>44860</v>
      </c>
      <c r="CV55" s="1">
        <v>46</v>
      </c>
      <c r="CW55" s="4">
        <v>44860</v>
      </c>
    </row>
    <row r="56" spans="1:101" x14ac:dyDescent="0.25">
      <c r="A56" s="1">
        <v>51</v>
      </c>
      <c r="B56" s="4">
        <v>44861</v>
      </c>
      <c r="U56" s="1">
        <v>50</v>
      </c>
      <c r="V56" s="4">
        <v>44861</v>
      </c>
      <c r="AO56" s="1">
        <v>50</v>
      </c>
      <c r="AP56" s="4">
        <v>44861</v>
      </c>
      <c r="BI56" s="1">
        <v>50</v>
      </c>
      <c r="BJ56" s="4">
        <v>44861</v>
      </c>
      <c r="CC56" s="1">
        <v>48</v>
      </c>
      <c r="CD56" s="4">
        <v>44861</v>
      </c>
      <c r="CV56" s="1">
        <v>47</v>
      </c>
      <c r="CW56" s="4">
        <v>44861</v>
      </c>
    </row>
    <row r="57" spans="1:101" x14ac:dyDescent="0.25">
      <c r="A57" s="1">
        <v>52</v>
      </c>
      <c r="B57" s="4">
        <v>44862</v>
      </c>
      <c r="U57" s="1">
        <v>51</v>
      </c>
      <c r="V57" s="4">
        <v>44862</v>
      </c>
      <c r="AO57" s="1">
        <v>51</v>
      </c>
      <c r="AP57" s="4">
        <v>44862</v>
      </c>
      <c r="BI57" s="1">
        <v>51</v>
      </c>
      <c r="BJ57" s="4">
        <v>44862</v>
      </c>
      <c r="CC57" s="1">
        <v>49</v>
      </c>
      <c r="CD57" s="4">
        <v>44862</v>
      </c>
      <c r="CV57" s="1">
        <v>48</v>
      </c>
      <c r="CW57" s="4">
        <v>44862</v>
      </c>
    </row>
    <row r="58" spans="1:101" x14ac:dyDescent="0.25">
      <c r="A58" s="1">
        <v>53</v>
      </c>
      <c r="B58" s="4">
        <v>44863</v>
      </c>
      <c r="U58" s="1">
        <v>52</v>
      </c>
      <c r="V58" s="4">
        <v>44863</v>
      </c>
      <c r="AO58" s="1">
        <v>52</v>
      </c>
      <c r="AP58" s="4">
        <v>44863</v>
      </c>
      <c r="BI58" s="1">
        <v>52</v>
      </c>
      <c r="BJ58" s="4">
        <v>44863</v>
      </c>
      <c r="CC58" s="1">
        <v>50</v>
      </c>
      <c r="CD58" s="4">
        <v>44863</v>
      </c>
      <c r="CV58" s="1">
        <v>49</v>
      </c>
      <c r="CW58" s="4">
        <v>44863</v>
      </c>
    </row>
    <row r="59" spans="1:101" x14ac:dyDescent="0.25">
      <c r="A59" s="1">
        <v>54</v>
      </c>
      <c r="B59" s="4">
        <v>44864</v>
      </c>
      <c r="U59" s="1">
        <v>53</v>
      </c>
      <c r="V59" s="4">
        <v>44864</v>
      </c>
      <c r="AO59" s="1">
        <v>53</v>
      </c>
      <c r="AP59" s="4">
        <v>44864</v>
      </c>
      <c r="BI59" s="1">
        <v>53</v>
      </c>
      <c r="BJ59" s="4">
        <v>44864</v>
      </c>
      <c r="CC59" s="1">
        <v>51</v>
      </c>
      <c r="CD59" s="4">
        <v>44864</v>
      </c>
      <c r="CV59" s="1">
        <v>50</v>
      </c>
      <c r="CW59" s="4">
        <v>44864</v>
      </c>
    </row>
    <row r="60" spans="1:101" x14ac:dyDescent="0.25">
      <c r="A60" s="1">
        <v>55</v>
      </c>
      <c r="B60" s="4">
        <v>44865</v>
      </c>
      <c r="U60" s="1">
        <v>54</v>
      </c>
      <c r="V60" s="4">
        <v>44865</v>
      </c>
      <c r="AO60" s="1">
        <v>54</v>
      </c>
      <c r="AP60" s="4">
        <v>44865</v>
      </c>
      <c r="BI60" s="1">
        <v>54</v>
      </c>
      <c r="BJ60" s="4">
        <v>44865</v>
      </c>
      <c r="CC60" s="1">
        <v>52</v>
      </c>
      <c r="CD60" s="4">
        <v>44865</v>
      </c>
      <c r="CV60" s="1">
        <v>51</v>
      </c>
      <c r="CW60" s="4">
        <v>44865</v>
      </c>
    </row>
    <row r="61" spans="1:101" x14ac:dyDescent="0.25">
      <c r="A61" s="1">
        <v>56</v>
      </c>
      <c r="B61" s="4">
        <v>44866</v>
      </c>
      <c r="U61" s="1">
        <v>55</v>
      </c>
      <c r="V61" s="4">
        <v>44866</v>
      </c>
    </row>
    <row r="62" spans="1:101" x14ac:dyDescent="0.25">
      <c r="A62" s="1">
        <v>57</v>
      </c>
      <c r="B62" s="4">
        <v>44867</v>
      </c>
      <c r="U62" s="1">
        <v>56</v>
      </c>
      <c r="V62" s="4">
        <v>44867</v>
      </c>
    </row>
    <row r="63" spans="1:101" x14ac:dyDescent="0.25">
      <c r="A63" s="1">
        <v>58</v>
      </c>
      <c r="B63" s="4">
        <v>44868</v>
      </c>
      <c r="U63" s="1">
        <v>57</v>
      </c>
      <c r="V63" s="4">
        <v>44868</v>
      </c>
    </row>
    <row r="64" spans="1:101" x14ac:dyDescent="0.25">
      <c r="A64" s="1">
        <v>59</v>
      </c>
      <c r="B64" s="4">
        <v>44869</v>
      </c>
      <c r="U64" s="1">
        <v>58</v>
      </c>
      <c r="V64" s="4">
        <v>44869</v>
      </c>
    </row>
    <row r="65" spans="1:22" x14ac:dyDescent="0.25">
      <c r="A65" s="1">
        <v>60</v>
      </c>
      <c r="B65" s="4">
        <v>44870</v>
      </c>
      <c r="U65" s="1">
        <v>59</v>
      </c>
      <c r="V65" s="4">
        <v>44870</v>
      </c>
    </row>
    <row r="66" spans="1:22" x14ac:dyDescent="0.25">
      <c r="A66" s="1">
        <v>61</v>
      </c>
      <c r="B66" s="4">
        <v>44871</v>
      </c>
      <c r="U66" s="1">
        <v>60</v>
      </c>
      <c r="V66" s="4">
        <v>44871</v>
      </c>
    </row>
    <row r="67" spans="1:22" x14ac:dyDescent="0.25">
      <c r="A67" s="1">
        <v>62</v>
      </c>
      <c r="B67" s="4">
        <v>44872</v>
      </c>
      <c r="U67" s="1">
        <v>61</v>
      </c>
      <c r="V67" s="4">
        <v>44872</v>
      </c>
    </row>
    <row r="68" spans="1:22" x14ac:dyDescent="0.25">
      <c r="A68" s="1">
        <v>63</v>
      </c>
      <c r="B68" s="4">
        <v>44873</v>
      </c>
      <c r="U68" s="1">
        <v>62</v>
      </c>
      <c r="V68" s="4">
        <v>44873</v>
      </c>
    </row>
    <row r="69" spans="1:22" x14ac:dyDescent="0.25">
      <c r="A69" s="1">
        <v>64</v>
      </c>
      <c r="B69" s="4">
        <v>44874</v>
      </c>
      <c r="U69" s="1">
        <v>63</v>
      </c>
      <c r="V69" s="4">
        <v>44874</v>
      </c>
    </row>
    <row r="70" spans="1:22" x14ac:dyDescent="0.25">
      <c r="A70" s="1">
        <v>65</v>
      </c>
      <c r="B70" s="4">
        <v>44875</v>
      </c>
      <c r="U70" s="1">
        <v>64</v>
      </c>
      <c r="V70" s="4">
        <v>44875</v>
      </c>
    </row>
    <row r="71" spans="1:22" x14ac:dyDescent="0.25">
      <c r="A71" s="1">
        <v>66</v>
      </c>
      <c r="B71" s="4">
        <v>44876</v>
      </c>
      <c r="U71" s="1">
        <v>65</v>
      </c>
      <c r="V71" s="4">
        <v>44876</v>
      </c>
    </row>
    <row r="72" spans="1:22" x14ac:dyDescent="0.25">
      <c r="A72" s="1">
        <v>67</v>
      </c>
      <c r="B72" s="4">
        <v>44877</v>
      </c>
      <c r="U72" s="1">
        <v>66</v>
      </c>
      <c r="V72" s="4">
        <v>44877</v>
      </c>
    </row>
    <row r="73" spans="1:22" x14ac:dyDescent="0.25">
      <c r="A73" s="1">
        <v>68</v>
      </c>
      <c r="B73" s="4">
        <v>44878</v>
      </c>
      <c r="U73" s="1">
        <v>67</v>
      </c>
      <c r="V73" s="4">
        <v>44878</v>
      </c>
    </row>
    <row r="74" spans="1:22" x14ac:dyDescent="0.25">
      <c r="A74" s="1">
        <v>69</v>
      </c>
      <c r="B74" s="4">
        <v>44879</v>
      </c>
      <c r="U74" s="1">
        <v>68</v>
      </c>
      <c r="V74" s="4">
        <v>44879</v>
      </c>
    </row>
    <row r="75" spans="1:22" x14ac:dyDescent="0.25">
      <c r="A75" s="1">
        <v>70</v>
      </c>
      <c r="B75" s="4">
        <v>44880</v>
      </c>
      <c r="U75" s="1">
        <v>69</v>
      </c>
      <c r="V75" s="4">
        <v>44880</v>
      </c>
    </row>
    <row r="76" spans="1:22" x14ac:dyDescent="0.25">
      <c r="A76" s="1">
        <v>71</v>
      </c>
      <c r="B76" s="4">
        <v>44881</v>
      </c>
      <c r="U76" s="1">
        <v>70</v>
      </c>
      <c r="V76" s="4">
        <v>44881</v>
      </c>
    </row>
    <row r="77" spans="1:22" x14ac:dyDescent="0.25">
      <c r="A77" s="1">
        <v>72</v>
      </c>
      <c r="B77" s="4">
        <v>44882</v>
      </c>
      <c r="U77" s="1">
        <v>71</v>
      </c>
      <c r="V77" s="4">
        <v>44882</v>
      </c>
    </row>
    <row r="78" spans="1:22" x14ac:dyDescent="0.25">
      <c r="A78" s="1">
        <v>73</v>
      </c>
      <c r="B78" s="4">
        <v>44883</v>
      </c>
      <c r="U78" s="1">
        <v>72</v>
      </c>
      <c r="V78" s="4">
        <v>44883</v>
      </c>
    </row>
    <row r="79" spans="1:22" x14ac:dyDescent="0.25">
      <c r="A79" s="1">
        <v>74</v>
      </c>
      <c r="B79" s="4">
        <v>44884</v>
      </c>
      <c r="U79" s="1">
        <v>73</v>
      </c>
      <c r="V79" s="4">
        <v>44884</v>
      </c>
    </row>
    <row r="80" spans="1:22" x14ac:dyDescent="0.25">
      <c r="A80" s="1">
        <v>75</v>
      </c>
      <c r="B80" s="4">
        <v>44885</v>
      </c>
      <c r="U80" s="1">
        <v>74</v>
      </c>
      <c r="V80" s="4">
        <v>44885</v>
      </c>
    </row>
    <row r="81" spans="1:22" x14ac:dyDescent="0.25">
      <c r="A81" s="1">
        <v>76</v>
      </c>
      <c r="B81" s="4">
        <v>44886</v>
      </c>
      <c r="U81" s="1">
        <v>75</v>
      </c>
      <c r="V81" s="4">
        <v>44886</v>
      </c>
    </row>
    <row r="82" spans="1:22" x14ac:dyDescent="0.25">
      <c r="A82" s="1">
        <v>77</v>
      </c>
      <c r="B82" s="4">
        <v>44887</v>
      </c>
      <c r="U82" s="1">
        <v>76</v>
      </c>
      <c r="V82" s="4">
        <v>44887</v>
      </c>
    </row>
    <row r="83" spans="1:22" x14ac:dyDescent="0.25">
      <c r="A83" s="1">
        <v>78</v>
      </c>
      <c r="B83" s="4">
        <v>44888</v>
      </c>
      <c r="U83" s="1">
        <v>77</v>
      </c>
      <c r="V83" s="4">
        <v>44888</v>
      </c>
    </row>
    <row r="84" spans="1:22" x14ac:dyDescent="0.25">
      <c r="A84" s="1">
        <v>79</v>
      </c>
      <c r="B84" s="4">
        <v>44889</v>
      </c>
      <c r="U84" s="1">
        <v>78</v>
      </c>
      <c r="V84" s="4">
        <v>44889</v>
      </c>
    </row>
    <row r="85" spans="1:22" x14ac:dyDescent="0.25">
      <c r="A85" s="1">
        <v>80</v>
      </c>
      <c r="B85" s="4">
        <v>44890</v>
      </c>
      <c r="U85" s="1">
        <v>79</v>
      </c>
      <c r="V85" s="4">
        <v>44890</v>
      </c>
    </row>
    <row r="86" spans="1:22" x14ac:dyDescent="0.25">
      <c r="A86" s="1">
        <v>81</v>
      </c>
      <c r="B86" s="4">
        <v>44891</v>
      </c>
      <c r="U86" s="1">
        <v>80</v>
      </c>
      <c r="V86" s="4">
        <v>44891</v>
      </c>
    </row>
    <row r="87" spans="1:22" x14ac:dyDescent="0.25">
      <c r="A87" s="1">
        <v>82</v>
      </c>
      <c r="B87" s="4">
        <v>44892</v>
      </c>
      <c r="U87" s="1">
        <v>81</v>
      </c>
      <c r="V87" s="4">
        <v>44892</v>
      </c>
    </row>
    <row r="88" spans="1:22" x14ac:dyDescent="0.25">
      <c r="A88" s="1">
        <v>83</v>
      </c>
      <c r="B88" s="4">
        <v>44893</v>
      </c>
      <c r="U88" s="1">
        <v>82</v>
      </c>
      <c r="V88" s="4">
        <v>44893</v>
      </c>
    </row>
    <row r="89" spans="1:22" x14ac:dyDescent="0.25">
      <c r="A89" s="1">
        <v>84</v>
      </c>
      <c r="B89" s="4">
        <v>44894</v>
      </c>
      <c r="U89" s="1">
        <v>83</v>
      </c>
      <c r="V89" s="4">
        <v>44894</v>
      </c>
    </row>
    <row r="90" spans="1:22" x14ac:dyDescent="0.25">
      <c r="A90" s="1">
        <v>85</v>
      </c>
      <c r="B90" s="4">
        <v>44895</v>
      </c>
      <c r="U90" s="1">
        <v>84</v>
      </c>
      <c r="V90" s="4">
        <v>44895</v>
      </c>
    </row>
    <row r="91" spans="1:22" x14ac:dyDescent="0.25">
      <c r="A91" s="1">
        <v>86</v>
      </c>
      <c r="B91" s="4">
        <v>44896</v>
      </c>
      <c r="U91" s="1">
        <v>85</v>
      </c>
      <c r="V91" s="4">
        <v>44896</v>
      </c>
    </row>
    <row r="92" spans="1:22" x14ac:dyDescent="0.25">
      <c r="A92" s="1">
        <v>87</v>
      </c>
      <c r="B92" s="4">
        <v>44897</v>
      </c>
      <c r="U92" s="1">
        <v>86</v>
      </c>
      <c r="V92" s="4">
        <v>44897</v>
      </c>
    </row>
    <row r="93" spans="1:22" x14ac:dyDescent="0.25">
      <c r="A93" s="1">
        <v>88</v>
      </c>
      <c r="B93" s="4">
        <v>44898</v>
      </c>
      <c r="U93" s="1">
        <v>87</v>
      </c>
      <c r="V93" s="4">
        <v>44898</v>
      </c>
    </row>
    <row r="94" spans="1:22" x14ac:dyDescent="0.25">
      <c r="A94" s="1">
        <v>89</v>
      </c>
      <c r="B94" s="4">
        <v>44899</v>
      </c>
      <c r="U94" s="1">
        <v>88</v>
      </c>
      <c r="V94" s="4">
        <v>44899</v>
      </c>
    </row>
    <row r="95" spans="1:22" x14ac:dyDescent="0.25">
      <c r="A95" s="1">
        <v>90</v>
      </c>
      <c r="B95" s="4">
        <v>44900</v>
      </c>
      <c r="U95" s="1">
        <v>89</v>
      </c>
      <c r="V95" s="4">
        <v>44900</v>
      </c>
    </row>
    <row r="96" spans="1:22" x14ac:dyDescent="0.25">
      <c r="A96" s="1">
        <v>91</v>
      </c>
      <c r="B96" s="4">
        <v>44901</v>
      </c>
      <c r="U96" s="1">
        <v>90</v>
      </c>
      <c r="V96" s="4">
        <v>44901</v>
      </c>
    </row>
    <row r="97" spans="1:22" x14ac:dyDescent="0.25">
      <c r="A97" s="1">
        <v>92</v>
      </c>
      <c r="B97" s="4">
        <v>44902</v>
      </c>
      <c r="U97" s="1">
        <v>91</v>
      </c>
      <c r="V97" s="4">
        <v>44902</v>
      </c>
    </row>
    <row r="98" spans="1:22" x14ac:dyDescent="0.25">
      <c r="A98" s="1">
        <v>93</v>
      </c>
      <c r="B98" s="4">
        <v>44903</v>
      </c>
      <c r="U98" s="1">
        <v>92</v>
      </c>
      <c r="V98" s="4">
        <v>44903</v>
      </c>
    </row>
    <row r="99" spans="1:22" x14ac:dyDescent="0.25">
      <c r="A99" s="1">
        <v>94</v>
      </c>
      <c r="B99" s="4">
        <v>44904</v>
      </c>
      <c r="U99" s="1">
        <v>93</v>
      </c>
      <c r="V99" s="4">
        <v>44904</v>
      </c>
    </row>
    <row r="100" spans="1:22" x14ac:dyDescent="0.25">
      <c r="A100" s="1">
        <v>95</v>
      </c>
      <c r="B100" s="4">
        <v>44905</v>
      </c>
      <c r="U100" s="1">
        <v>94</v>
      </c>
      <c r="V100" s="4">
        <v>44905</v>
      </c>
    </row>
    <row r="101" spans="1:22" x14ac:dyDescent="0.25">
      <c r="A101" s="1">
        <v>96</v>
      </c>
      <c r="B101" s="4">
        <v>44906</v>
      </c>
      <c r="U101" s="1">
        <v>95</v>
      </c>
      <c r="V101" s="4">
        <v>44906</v>
      </c>
    </row>
    <row r="102" spans="1:22" x14ac:dyDescent="0.25">
      <c r="A102" s="1">
        <v>97</v>
      </c>
      <c r="B102" s="4">
        <v>44907</v>
      </c>
      <c r="U102" s="1">
        <v>96</v>
      </c>
      <c r="V102" s="4">
        <v>44907</v>
      </c>
    </row>
    <row r="103" spans="1:22" x14ac:dyDescent="0.25">
      <c r="A103" s="1">
        <v>98</v>
      </c>
      <c r="B103" s="4">
        <v>44908</v>
      </c>
      <c r="U103" s="1">
        <v>97</v>
      </c>
      <c r="V103" s="4">
        <v>44908</v>
      </c>
    </row>
    <row r="104" spans="1:22" x14ac:dyDescent="0.25">
      <c r="A104" s="1">
        <v>99</v>
      </c>
      <c r="B104" s="4">
        <v>44909</v>
      </c>
      <c r="U104" s="1">
        <v>98</v>
      </c>
      <c r="V104" s="4">
        <v>44909</v>
      </c>
    </row>
    <row r="105" spans="1:22" x14ac:dyDescent="0.25">
      <c r="A105" s="1">
        <v>100</v>
      </c>
      <c r="B105" s="4">
        <v>44910</v>
      </c>
      <c r="U105" s="1">
        <v>99</v>
      </c>
      <c r="V105" s="4">
        <v>44910</v>
      </c>
    </row>
    <row r="106" spans="1:22" x14ac:dyDescent="0.25">
      <c r="A106" s="1">
        <v>101</v>
      </c>
      <c r="B106" s="4">
        <v>44911</v>
      </c>
      <c r="U106" s="1">
        <v>100</v>
      </c>
      <c r="V106" s="4">
        <v>44911</v>
      </c>
    </row>
    <row r="107" spans="1:22" x14ac:dyDescent="0.25">
      <c r="A107" s="1">
        <v>102</v>
      </c>
      <c r="B107" s="4">
        <v>44912</v>
      </c>
      <c r="U107" s="1">
        <v>101</v>
      </c>
      <c r="V107" s="4">
        <v>44912</v>
      </c>
    </row>
    <row r="108" spans="1:22" x14ac:dyDescent="0.25">
      <c r="A108" s="1">
        <v>103</v>
      </c>
      <c r="B108" s="4">
        <v>44913</v>
      </c>
      <c r="U108" s="1">
        <v>102</v>
      </c>
      <c r="V108" s="4">
        <v>44913</v>
      </c>
    </row>
    <row r="109" spans="1:22" x14ac:dyDescent="0.25">
      <c r="A109" s="1">
        <v>104</v>
      </c>
      <c r="B109" s="4">
        <v>44914</v>
      </c>
      <c r="U109" s="1">
        <v>103</v>
      </c>
      <c r="V109" s="4">
        <v>44914</v>
      </c>
    </row>
    <row r="110" spans="1:22" x14ac:dyDescent="0.25">
      <c r="A110" s="1">
        <v>105</v>
      </c>
      <c r="B110" s="4">
        <v>44915</v>
      </c>
      <c r="U110" s="1">
        <v>104</v>
      </c>
      <c r="V110" s="4">
        <v>44915</v>
      </c>
    </row>
    <row r="111" spans="1:22" x14ac:dyDescent="0.25">
      <c r="A111" s="1">
        <v>106</v>
      </c>
      <c r="B111" s="4">
        <v>44916</v>
      </c>
      <c r="U111" s="1">
        <v>105</v>
      </c>
      <c r="V111" s="4">
        <v>44916</v>
      </c>
    </row>
    <row r="112" spans="1:22" x14ac:dyDescent="0.25">
      <c r="A112" s="1">
        <v>107</v>
      </c>
      <c r="B112" s="4">
        <v>44917</v>
      </c>
      <c r="U112" s="1">
        <v>106</v>
      </c>
      <c r="V112" s="4">
        <v>44917</v>
      </c>
    </row>
    <row r="113" spans="1:22" x14ac:dyDescent="0.25">
      <c r="A113" s="1">
        <v>108</v>
      </c>
      <c r="B113" s="4">
        <v>44918</v>
      </c>
      <c r="U113" s="1">
        <v>107</v>
      </c>
      <c r="V113" s="4">
        <v>44918</v>
      </c>
    </row>
    <row r="114" spans="1:22" x14ac:dyDescent="0.25">
      <c r="A114" s="1">
        <v>109</v>
      </c>
      <c r="B114" s="4">
        <v>44919</v>
      </c>
      <c r="U114" s="1">
        <v>108</v>
      </c>
      <c r="V114" s="4">
        <v>44919</v>
      </c>
    </row>
    <row r="115" spans="1:22" x14ac:dyDescent="0.25">
      <c r="A115" s="1">
        <v>110</v>
      </c>
      <c r="B115" s="4">
        <v>44920</v>
      </c>
      <c r="U115" s="1">
        <v>109</v>
      </c>
      <c r="V115" s="4">
        <v>44920</v>
      </c>
    </row>
    <row r="116" spans="1:22" x14ac:dyDescent="0.25">
      <c r="A116" s="1">
        <v>111</v>
      </c>
      <c r="B116" s="4">
        <v>44921</v>
      </c>
      <c r="U116" s="1">
        <v>110</v>
      </c>
      <c r="V116" s="4">
        <v>44921</v>
      </c>
    </row>
    <row r="117" spans="1:22" x14ac:dyDescent="0.25">
      <c r="A117" s="1">
        <v>112</v>
      </c>
      <c r="B117" s="4">
        <v>44922</v>
      </c>
      <c r="U117" s="1">
        <v>111</v>
      </c>
      <c r="V117" s="4">
        <v>44922</v>
      </c>
    </row>
    <row r="118" spans="1:22" x14ac:dyDescent="0.25">
      <c r="A118" s="1">
        <v>113</v>
      </c>
      <c r="B118" s="4">
        <v>44923</v>
      </c>
      <c r="U118" s="1">
        <v>112</v>
      </c>
      <c r="V118" s="4">
        <v>44923</v>
      </c>
    </row>
    <row r="119" spans="1:22" x14ac:dyDescent="0.25">
      <c r="A119" s="1">
        <v>114</v>
      </c>
      <c r="B119" s="4">
        <v>44924</v>
      </c>
      <c r="U119" s="1">
        <v>113</v>
      </c>
      <c r="V119" s="4">
        <v>44924</v>
      </c>
    </row>
    <row r="120" spans="1:22" x14ac:dyDescent="0.25">
      <c r="A120" s="1">
        <v>115</v>
      </c>
      <c r="B120" s="4">
        <v>44925</v>
      </c>
      <c r="U120" s="1">
        <v>114</v>
      </c>
      <c r="V120" s="4">
        <v>44925</v>
      </c>
    </row>
    <row r="121" spans="1:22" x14ac:dyDescent="0.25">
      <c r="A121" s="1">
        <v>116</v>
      </c>
      <c r="B121" s="4">
        <v>44926</v>
      </c>
      <c r="U121" s="1">
        <v>115</v>
      </c>
      <c r="V121" s="4">
        <v>44926</v>
      </c>
    </row>
    <row r="122" spans="1:22" x14ac:dyDescent="0.25">
      <c r="A122" s="1">
        <v>117</v>
      </c>
      <c r="B122" s="4">
        <v>44927</v>
      </c>
      <c r="U122" s="1">
        <v>116</v>
      </c>
      <c r="V122" s="4">
        <v>44927</v>
      </c>
    </row>
    <row r="123" spans="1:22" x14ac:dyDescent="0.25">
      <c r="A123" s="1">
        <v>118</v>
      </c>
      <c r="B123" s="4">
        <v>44928</v>
      </c>
      <c r="U123" s="1">
        <v>117</v>
      </c>
      <c r="V123" s="4">
        <v>44928</v>
      </c>
    </row>
    <row r="124" spans="1:22" x14ac:dyDescent="0.25">
      <c r="A124" s="1">
        <v>119</v>
      </c>
      <c r="B124" s="4">
        <v>44929</v>
      </c>
      <c r="U124" s="1">
        <v>118</v>
      </c>
      <c r="V124" s="4">
        <v>44929</v>
      </c>
    </row>
    <row r="125" spans="1:22" x14ac:dyDescent="0.25">
      <c r="A125" s="1">
        <v>120</v>
      </c>
      <c r="B125" s="4">
        <v>44930</v>
      </c>
      <c r="U125" s="1">
        <v>119</v>
      </c>
      <c r="V125" s="4">
        <v>44930</v>
      </c>
    </row>
    <row r="126" spans="1:22" x14ac:dyDescent="0.25">
      <c r="A126" s="1">
        <v>121</v>
      </c>
      <c r="B126" s="4">
        <v>44931</v>
      </c>
      <c r="U126" s="1">
        <v>120</v>
      </c>
      <c r="V126" s="4">
        <v>44931</v>
      </c>
    </row>
    <row r="127" spans="1:22" x14ac:dyDescent="0.25">
      <c r="A127" s="1">
        <v>122</v>
      </c>
      <c r="B127" s="4">
        <v>44932</v>
      </c>
      <c r="U127" s="1">
        <v>121</v>
      </c>
      <c r="V127" s="4">
        <v>44932</v>
      </c>
    </row>
    <row r="128" spans="1:22" x14ac:dyDescent="0.25">
      <c r="A128" s="1">
        <v>123</v>
      </c>
      <c r="B128" s="4">
        <v>44933</v>
      </c>
      <c r="U128" s="1">
        <v>122</v>
      </c>
      <c r="V128" s="4">
        <v>44933</v>
      </c>
    </row>
    <row r="129" spans="1:22" x14ac:dyDescent="0.25">
      <c r="A129" s="1">
        <v>124</v>
      </c>
      <c r="B129" s="4">
        <v>44934</v>
      </c>
      <c r="U129" s="1">
        <v>123</v>
      </c>
      <c r="V129" s="4">
        <v>44934</v>
      </c>
    </row>
    <row r="130" spans="1:22" x14ac:dyDescent="0.25">
      <c r="A130" s="1">
        <v>125</v>
      </c>
      <c r="B130" s="4">
        <v>44935</v>
      </c>
      <c r="U130" s="1">
        <v>124</v>
      </c>
      <c r="V130" s="4">
        <v>44935</v>
      </c>
    </row>
    <row r="131" spans="1:22" x14ac:dyDescent="0.25">
      <c r="A131" s="1">
        <v>126</v>
      </c>
      <c r="B131" s="4">
        <v>44936</v>
      </c>
      <c r="U131" s="1">
        <v>125</v>
      </c>
      <c r="V131" s="4">
        <v>44936</v>
      </c>
    </row>
    <row r="132" spans="1:22" x14ac:dyDescent="0.25">
      <c r="A132" s="1">
        <v>127</v>
      </c>
      <c r="B132" s="4">
        <v>44937</v>
      </c>
      <c r="U132" s="1">
        <v>126</v>
      </c>
      <c r="V132" s="4">
        <v>44937</v>
      </c>
    </row>
    <row r="133" spans="1:22" x14ac:dyDescent="0.25">
      <c r="A133" s="1">
        <v>128</v>
      </c>
      <c r="B133" s="4">
        <v>44938</v>
      </c>
      <c r="U133" s="1">
        <v>127</v>
      </c>
      <c r="V133" s="4">
        <v>44938</v>
      </c>
    </row>
  </sheetData>
  <mergeCells count="71">
    <mergeCell ref="W3:X3"/>
    <mergeCell ref="Y3:Z3"/>
    <mergeCell ref="AA3:AB3"/>
    <mergeCell ref="AC3:AD3"/>
    <mergeCell ref="AE3:AF3"/>
    <mergeCell ref="CX1:DC1"/>
    <mergeCell ref="C1:L1"/>
    <mergeCell ref="AQ1:AZ1"/>
    <mergeCell ref="BK1:BT1"/>
    <mergeCell ref="CE1:CN1"/>
    <mergeCell ref="W1:AF1"/>
    <mergeCell ref="W2:X2"/>
    <mergeCell ref="Y2:Z2"/>
    <mergeCell ref="AA2:AB2"/>
    <mergeCell ref="AC2:AD2"/>
    <mergeCell ref="AE2:AF2"/>
    <mergeCell ref="C2:D2"/>
    <mergeCell ref="E2:F2"/>
    <mergeCell ref="G2:H2"/>
    <mergeCell ref="I2:J2"/>
    <mergeCell ref="K2:L2"/>
    <mergeCell ref="DD2:DE2"/>
    <mergeCell ref="BO2:BP2"/>
    <mergeCell ref="DF2:DG2"/>
    <mergeCell ref="BQ2:BR2"/>
    <mergeCell ref="BS2:BT2"/>
    <mergeCell ref="CE2:CF2"/>
    <mergeCell ref="CG2:CH2"/>
    <mergeCell ref="CI2:CJ2"/>
    <mergeCell ref="CK2:CL2"/>
    <mergeCell ref="CM2:CN2"/>
    <mergeCell ref="CX2:CY2"/>
    <mergeCell ref="CZ2:DA2"/>
    <mergeCell ref="DB2:DC2"/>
    <mergeCell ref="CQ2:CR2"/>
    <mergeCell ref="CO2:CP2"/>
    <mergeCell ref="C3:D3"/>
    <mergeCell ref="E3:F3"/>
    <mergeCell ref="G3:H3"/>
    <mergeCell ref="I3:J3"/>
    <mergeCell ref="K3:L3"/>
    <mergeCell ref="CO3:CP3"/>
    <mergeCell ref="BO3:BP3"/>
    <mergeCell ref="AQ3:AR3"/>
    <mergeCell ref="AS3:AT3"/>
    <mergeCell ref="AU3:AV3"/>
    <mergeCell ref="AW3:AX3"/>
    <mergeCell ref="AY3:AZ3"/>
    <mergeCell ref="BK3:BL3"/>
    <mergeCell ref="BM3:BN3"/>
    <mergeCell ref="AW2:AX2"/>
    <mergeCell ref="AY2:AZ2"/>
    <mergeCell ref="BK2:BL2"/>
    <mergeCell ref="BM2:BN2"/>
    <mergeCell ref="AS2:AT2"/>
    <mergeCell ref="AQ2:AR2"/>
    <mergeCell ref="CQ3:CR3"/>
    <mergeCell ref="CO1:CR1"/>
    <mergeCell ref="AU2:AV2"/>
    <mergeCell ref="DF3:DG3"/>
    <mergeCell ref="BQ3:BR3"/>
    <mergeCell ref="BS3:BT3"/>
    <mergeCell ref="CE3:CF3"/>
    <mergeCell ref="CG3:CH3"/>
    <mergeCell ref="CI3:CJ3"/>
    <mergeCell ref="CK3:CL3"/>
    <mergeCell ref="CM3:CN3"/>
    <mergeCell ref="CX3:CY3"/>
    <mergeCell ref="CZ3:DA3"/>
    <mergeCell ref="DB3:DC3"/>
    <mergeCell ref="DD3:D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98C66-CDFE-43A5-84F9-65AB89900986}">
  <dimension ref="A1:AK74"/>
  <sheetViews>
    <sheetView tabSelected="1" workbookViewId="0">
      <selection activeCell="F60" sqref="F60:F65"/>
    </sheetView>
  </sheetViews>
  <sheetFormatPr defaultRowHeight="15" x14ac:dyDescent="0.25"/>
  <sheetData>
    <row r="1" spans="1:37" x14ac:dyDescent="0.25">
      <c r="B1" s="91" t="s">
        <v>11</v>
      </c>
      <c r="C1" s="92"/>
      <c r="D1" s="93"/>
      <c r="E1" s="22"/>
      <c r="F1" s="94" t="s">
        <v>51</v>
      </c>
      <c r="G1" s="95"/>
      <c r="H1" s="95"/>
      <c r="I1" s="95"/>
      <c r="J1" s="96"/>
      <c r="K1" s="23"/>
      <c r="L1" s="97" t="s">
        <v>7</v>
      </c>
      <c r="M1" s="98"/>
      <c r="N1" s="98"/>
      <c r="O1" s="98"/>
      <c r="P1" s="99"/>
      <c r="R1" s="85" t="s">
        <v>50</v>
      </c>
      <c r="S1" s="85"/>
      <c r="T1" s="85"/>
      <c r="U1" s="85"/>
      <c r="V1" s="86"/>
      <c r="X1" s="87" t="s">
        <v>10</v>
      </c>
      <c r="Y1" s="87"/>
      <c r="Z1" s="87"/>
      <c r="AA1" s="87"/>
      <c r="AB1" s="87"/>
      <c r="AC1" s="87"/>
      <c r="AD1" s="87"/>
      <c r="AF1" s="88" t="s">
        <v>9</v>
      </c>
      <c r="AG1" s="89"/>
      <c r="AH1" s="89"/>
      <c r="AI1" s="89"/>
      <c r="AJ1" s="90"/>
      <c r="AK1" s="24"/>
    </row>
    <row r="2" spans="1:37" x14ac:dyDescent="0.25">
      <c r="A2" s="1" t="s">
        <v>2</v>
      </c>
      <c r="B2" s="1" t="s">
        <v>12</v>
      </c>
      <c r="C2" s="1" t="s">
        <v>13</v>
      </c>
      <c r="D2" s="1" t="s">
        <v>14</v>
      </c>
      <c r="F2" s="1" t="s">
        <v>12</v>
      </c>
      <c r="G2" s="1" t="s">
        <v>13</v>
      </c>
      <c r="H2" s="1" t="s">
        <v>14</v>
      </c>
      <c r="I2" s="1" t="s">
        <v>15</v>
      </c>
      <c r="J2" s="1" t="s">
        <v>16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X2" s="1" t="s">
        <v>12</v>
      </c>
      <c r="Y2" s="1" t="s">
        <v>13</v>
      </c>
      <c r="Z2" s="1" t="s">
        <v>14</v>
      </c>
      <c r="AA2" s="1" t="s">
        <v>15</v>
      </c>
      <c r="AB2" s="1" t="s">
        <v>16</v>
      </c>
      <c r="AC2" s="1" t="s">
        <v>22</v>
      </c>
      <c r="AD2" s="1" t="s">
        <v>23</v>
      </c>
      <c r="AF2" s="1" t="s">
        <v>12</v>
      </c>
      <c r="AG2" s="1" t="s">
        <v>13</v>
      </c>
      <c r="AH2" s="1" t="s">
        <v>14</v>
      </c>
      <c r="AI2" s="1" t="s">
        <v>15</v>
      </c>
      <c r="AJ2" s="1" t="s">
        <v>16</v>
      </c>
    </row>
    <row r="3" spans="1:37" x14ac:dyDescent="0.25">
      <c r="A3" s="1">
        <v>0</v>
      </c>
      <c r="B3" s="1">
        <f>('Tumor Growth'!CX8*('Tumor Growth'!CY8^2))/2</f>
        <v>149.31037499999996</v>
      </c>
      <c r="C3" s="1">
        <f>('Tumor Growth'!CZ8*('Tumor Growth'!DA8^2))/2</f>
        <v>142.457652</v>
      </c>
      <c r="D3" s="1">
        <f>('Tumor Growth'!DB8*('Tumor Growth'!DC8^2))/2</f>
        <v>323.49619600000005</v>
      </c>
      <c r="F3" s="1">
        <f>('Tumor Growth'!C5*('Tumor Growth'!D5^2))/2</f>
        <v>59.405840000000005</v>
      </c>
      <c r="G3" s="1">
        <f>('Tumor Growth'!E5*('Tumor Growth'!F5^2))/2</f>
        <v>106.25211449999999</v>
      </c>
      <c r="H3" s="1">
        <f>('Tumor Growth'!G5*('Tumor Growth'!H5*2))/2</f>
        <v>22.528000000000002</v>
      </c>
      <c r="I3" s="1">
        <f>('Tumor Growth'!I5*('Tumor Growth'!J5^2))/2</f>
        <v>35.970750000000002</v>
      </c>
      <c r="J3" s="1">
        <f>('Tumor Growth'!K5*('Tumor Growth'!L5^2))/2</f>
        <v>110.67843800000001</v>
      </c>
      <c r="L3" s="1">
        <f>('Tumor Growth'!W6*('Tumor Growth'!X6^2))/2</f>
        <v>33.252415999999997</v>
      </c>
      <c r="M3" s="1">
        <f>('Tumor Growth'!Y6*('Tumor Growth'!Z6^2))/2</f>
        <v>12.644768499999998</v>
      </c>
      <c r="N3" s="1">
        <f>('Tumor Growth'!AA6*('Tumor Growth'!AB6^2))/2</f>
        <v>41.307991999999999</v>
      </c>
      <c r="O3" s="1">
        <f>('Tumor Growth'!AC6*('Tumor Growth'!AD6^2))/2</f>
        <v>54.740338999999992</v>
      </c>
      <c r="P3" s="1">
        <f>('Tumor Growth'!AE6*('Tumor Growth'!AF6^2))/2</f>
        <v>110.1981555</v>
      </c>
      <c r="R3" s="1">
        <f>('Tumor Growth'!AQ6*('Tumor Growth'!AR6^2))/2</f>
        <v>182.16395449999999</v>
      </c>
      <c r="S3" s="1">
        <f>('Tumor Growth'!AS6*('Tumor Growth'!AT6^2))/2</f>
        <v>100.4309145</v>
      </c>
      <c r="T3" s="1">
        <f>('Tumor Growth'!AU6*('Tumor Growth'!AV6^2))/2</f>
        <v>223.440282</v>
      </c>
      <c r="U3" s="1">
        <f>('Tumor Growth'!AW6*('Tumor Growth'!AX6^2))/2</f>
        <v>118.2740585</v>
      </c>
      <c r="V3" s="1">
        <f>('Tumor Growth'!AY7*('Tumor Growth'!AZ7^2))/2</f>
        <v>187.81714200000002</v>
      </c>
      <c r="X3" s="1">
        <f>('Tumor Growth'!CE8*('Tumor Growth'!CF8^2))/2</f>
        <v>34.209792</v>
      </c>
      <c r="Y3" s="1">
        <f>('Tumor Growth'!CG8*('Tumor Growth'!CH8^2))/2</f>
        <v>105.18894900000002</v>
      </c>
      <c r="Z3" s="1">
        <f>('Tumor Growth'!CI8*('Tumor Growth'!CJ8^2))/2</f>
        <v>90.97545599999998</v>
      </c>
      <c r="AA3" s="1">
        <f>('Tumor Growth'!CK8*('Tumor Growth'!CK8^2))/2</f>
        <v>130.45855949999998</v>
      </c>
      <c r="AB3" s="1">
        <f>('Tumor Growth'!CM8*('Tumor Growth'!CN8^2))/2</f>
        <v>44.445309999999999</v>
      </c>
      <c r="AC3" s="1">
        <f>('Tumor Growth'!CO8*('Tumor Growth'!CP8^2))/2</f>
        <v>82.027775999999989</v>
      </c>
      <c r="AD3" s="1">
        <f>('Tumor Growth'!CQ8*('Tumor Growth'!CR8^2))/2</f>
        <v>67.5371655</v>
      </c>
      <c r="AF3" s="1">
        <f>('Tumor Growth'!BK6*('Tumor Growth'!BL6^2))/2</f>
        <v>69.346778500000013</v>
      </c>
      <c r="AG3" s="1">
        <f>('Tumor Growth'!BM6*('Tumor Growth'!BM6^2))/2</f>
        <v>126.8180685</v>
      </c>
      <c r="AH3" s="1">
        <f>('Tumor Growth'!BO6*('Tumor Growth'!BP6^2))/2</f>
        <v>25.033206</v>
      </c>
      <c r="AI3" s="1">
        <f>('Tumor Growth'!BQ6*('Tumor Growth'!BR6^2))/2</f>
        <v>77.480496000000016</v>
      </c>
      <c r="AJ3" s="1">
        <f>('Tumor Growth'!BS6*('Tumor Growth'!BT6^2))/2</f>
        <v>21.827734499999998</v>
      </c>
    </row>
    <row r="4" spans="1:37" x14ac:dyDescent="0.25">
      <c r="A4" s="1">
        <v>1</v>
      </c>
      <c r="B4" s="1"/>
      <c r="C4" s="1"/>
      <c r="D4" s="1"/>
      <c r="F4" s="1"/>
      <c r="G4" s="1"/>
      <c r="H4" s="1"/>
      <c r="I4" s="1"/>
      <c r="J4" s="1"/>
      <c r="L4" s="1"/>
      <c r="M4" s="1"/>
      <c r="N4" s="1"/>
      <c r="O4" s="1"/>
      <c r="P4" s="1"/>
      <c r="R4" s="1"/>
      <c r="S4" s="1"/>
      <c r="T4" s="1"/>
      <c r="U4" s="1"/>
      <c r="V4" s="1">
        <f>('Tumor Growth'!AY8*('Tumor Growth'!AZ8^2))/2</f>
        <v>290.47390000000001</v>
      </c>
      <c r="X4" s="1"/>
      <c r="Y4" s="1"/>
      <c r="Z4" s="1"/>
      <c r="AA4" s="1"/>
      <c r="AB4" s="1"/>
      <c r="AC4" s="1"/>
      <c r="AD4" s="1"/>
      <c r="AF4" s="1"/>
      <c r="AG4" s="1"/>
      <c r="AH4" s="1"/>
      <c r="AI4" s="1"/>
      <c r="AJ4" s="1"/>
    </row>
    <row r="5" spans="1:37" x14ac:dyDescent="0.25">
      <c r="A5" s="1">
        <v>2</v>
      </c>
      <c r="B5" s="1">
        <f>('Tumor Growth'!CX10*('Tumor Growth'!CY10^2))/2</f>
        <v>459.21791250000007</v>
      </c>
      <c r="C5" s="1">
        <f>('Tumor Growth'!CZ10*('Tumor Growth'!DA10^2))/2</f>
        <v>212.64055199999999</v>
      </c>
      <c r="D5" s="1">
        <f>('Tumor Growth'!DB10*('Tumor Growth'!DC10^2))/2</f>
        <v>839.15528200000006</v>
      </c>
      <c r="F5" s="1"/>
      <c r="G5" s="1"/>
      <c r="H5" s="1"/>
      <c r="I5" s="1"/>
      <c r="J5" s="1"/>
      <c r="L5" s="1">
        <f>('Tumor Growth'!W8*('Tumor Growth'!X8^2))/2</f>
        <v>72.199145999999985</v>
      </c>
      <c r="M5" s="1">
        <f>('Tumor Growth'!Y8*('Tumor Growth'!Z8^2))/2</f>
        <v>36.538847999999994</v>
      </c>
      <c r="N5" s="1">
        <f>('Tumor Growth'!AA8*('Tumor Growth'!AB8^2))/2</f>
        <v>246.48999999999998</v>
      </c>
      <c r="O5" s="1">
        <f>('Tumor Growth'!AC8*('Tumor Growth'!AD8^2))/2</f>
        <v>294.93606600000004</v>
      </c>
      <c r="P5" s="1">
        <f>('Tumor Growth'!AE8*('Tumor Growth'!AF8^2))/2</f>
        <v>679.8807855</v>
      </c>
      <c r="R5" s="1">
        <f>('Tumor Growth'!AQ8*('Tumor Growth'!AR8^2))/2</f>
        <v>197.18792999999999</v>
      </c>
      <c r="S5" s="1">
        <f>('Tumor Growth'!AS8*('Tumor Growth'!AT8^2))/2</f>
        <v>128.82285000000002</v>
      </c>
      <c r="T5" s="1">
        <f>('Tumor Growth'!AU8*('Tumor Growth'!AV8^2))/2</f>
        <v>324.55052799999999</v>
      </c>
      <c r="U5" s="1">
        <f>('Tumor Growth'!AW8*('Tumor Growth'!AX8^2))/2</f>
        <v>174.761064</v>
      </c>
      <c r="V5" s="1">
        <f>('Tumor Growth'!AY9*('Tumor Growth'!AZ9^2))/2</f>
        <v>688.95252349999987</v>
      </c>
      <c r="X5" s="1">
        <f>('Tumor Growth'!CE10*('Tumor Growth'!CF10^2))/2</f>
        <v>0</v>
      </c>
      <c r="Y5" s="1">
        <f>('Tumor Growth'!CG10*('Tumor Growth'!CH10^2))/2</f>
        <v>0</v>
      </c>
      <c r="Z5" s="1">
        <f>('Tumor Growth'!CI10*('Tumor Growth'!CJ10^2))/2</f>
        <v>30.624075000000001</v>
      </c>
      <c r="AA5" s="1">
        <f>('Tumor Growth'!CK10*('Tumor Growth'!CK10^2))/2</f>
        <v>0</v>
      </c>
      <c r="AB5" s="1">
        <f>('Tumor Growth'!CM10*('Tumor Growth'!CN10^2))/2</f>
        <v>0</v>
      </c>
      <c r="AC5" s="1">
        <f>('Tumor Growth'!CO10*('Tumor Growth'!CP10^2))/2</f>
        <v>93.472137000000018</v>
      </c>
      <c r="AD5" s="1">
        <f>('Tumor Growth'!CQ10*('Tumor Growth'!CR10^2))/2</f>
        <v>0</v>
      </c>
      <c r="AF5" s="1">
        <f>('Tumor Growth'!BK8*('Tumor Growth'!BL8^2))/2</f>
        <v>0</v>
      </c>
      <c r="AG5" s="1">
        <f>('Tumor Growth'!BM8*('Tumor Growth'!BM8^2))/2</f>
        <v>97.052269499999994</v>
      </c>
      <c r="AH5" s="1">
        <f>('Tumor Growth'!BO8*('Tumor Growth'!BP8^2))/2</f>
        <v>0</v>
      </c>
      <c r="AI5" s="1">
        <f>('Tumor Growth'!BQ8*('Tumor Growth'!BR8^2))/2</f>
        <v>0</v>
      </c>
      <c r="AJ5" s="1">
        <f>('Tumor Growth'!BS8*('Tumor Growth'!BT8^2))/2</f>
        <v>0</v>
      </c>
    </row>
    <row r="6" spans="1:37" x14ac:dyDescent="0.25">
      <c r="A6" s="1">
        <v>3</v>
      </c>
      <c r="B6" s="1"/>
      <c r="C6" s="1"/>
      <c r="D6" s="1"/>
      <c r="F6" s="1">
        <f>('Tumor Growth'!C8*('Tumor Growth'!D8^2))/2</f>
        <v>170.02137599999998</v>
      </c>
      <c r="G6" s="1">
        <f>('Tumor Growth'!E8*('Tumor Growth'!F8^2))/2</f>
        <v>330.99068799999986</v>
      </c>
      <c r="H6" s="1">
        <f>('Tumor Growth'!G8*('Tumor Growth'!H8*2))/2</f>
        <v>50.616800000000005</v>
      </c>
      <c r="I6" s="1">
        <f>('Tumor Growth'!I8*('Tumor Growth'!J8^2))/2</f>
        <v>255.3115675</v>
      </c>
      <c r="J6" s="1">
        <f>('Tumor Growth'!K8*('Tumor Growth'!L8^2))/2</f>
        <v>641.04118749999986</v>
      </c>
      <c r="L6" s="1">
        <f>('Tumor Growth'!W9*('Tumor Growth'!X9^2))/2</f>
        <v>64.008999999999986</v>
      </c>
      <c r="M6" s="1">
        <f>('Tumor Growth'!Y9*('Tumor Growth'!Z9^2))/2</f>
        <v>21.755303999999999</v>
      </c>
      <c r="N6" s="1">
        <f>('Tumor Growth'!AA9*('Tumor Growth'!AB9^2))/2</f>
        <v>140.46777</v>
      </c>
      <c r="O6" s="1">
        <f>('Tumor Growth'!AC9*('Tumor Growth'!AD9^2))/2</f>
        <v>386.76184949999998</v>
      </c>
      <c r="P6" s="1">
        <f>('Tumor Growth'!AE9*('Tumor Growth'!AF9^2))/2</f>
        <v>482.33892599999996</v>
      </c>
      <c r="R6" s="1">
        <f>('Tumor Growth'!AQ9*('Tumor Growth'!AR9^2))/2</f>
        <v>260.06793749999997</v>
      </c>
      <c r="S6" s="1">
        <f>('Tumor Growth'!AS9*('Tumor Growth'!AT9^2))/2</f>
        <v>107.31986100000002</v>
      </c>
      <c r="T6" s="1">
        <f>('Tumor Growth'!AU9*('Tumor Growth'!AV9^2))/2</f>
        <v>253.57658749999999</v>
      </c>
      <c r="U6" s="1">
        <f>('Tumor Growth'!AW9*('Tumor Growth'!AX9^2))/2</f>
        <v>73.192524000000006</v>
      </c>
      <c r="V6" s="1">
        <f>('Tumor Growth'!AY10*('Tumor Growth'!AZ10^2))/2</f>
        <v>771.06645000000003</v>
      </c>
      <c r="X6" s="1"/>
      <c r="Y6" s="1"/>
      <c r="Z6" s="1"/>
      <c r="AA6" s="1"/>
      <c r="AB6" s="1"/>
      <c r="AC6" s="1"/>
      <c r="AD6" s="1"/>
      <c r="AF6" s="1">
        <f>('Tumor Growth'!BK9*('Tumor Growth'!BL9^2))/2</f>
        <v>0</v>
      </c>
      <c r="AG6" s="1">
        <f>('Tumor Growth'!BM9*('Tumor Growth'!BM9^2))/2</f>
        <v>65.548255999999995</v>
      </c>
      <c r="AH6" s="1">
        <f>('Tumor Growth'!BO9*('Tumor Growth'!BP9^2))/2</f>
        <v>27.092025</v>
      </c>
      <c r="AI6" s="1">
        <f>('Tumor Growth'!BQ9*('Tumor Growth'!BR9^2))/2</f>
        <v>14.0403375</v>
      </c>
      <c r="AJ6" s="1">
        <f>('Tumor Growth'!BS9*('Tumor Growth'!BT9^2))/2</f>
        <v>7.9100820000000009</v>
      </c>
    </row>
    <row r="7" spans="1:37" x14ac:dyDescent="0.25">
      <c r="A7" s="1">
        <v>4</v>
      </c>
      <c r="B7" s="1">
        <f>('Tumor Growth'!CX12*('Tumor Growth'!CY12^2))/2</f>
        <v>1123.9345600000001</v>
      </c>
      <c r="C7" s="1">
        <f>('Tumor Growth'!CZ12*('Tumor Growth'!DA12^2))/2</f>
        <v>605.78117599999996</v>
      </c>
      <c r="D7" s="1">
        <f>('Tumor Growth'!DB12*('Tumor Growth'!DC12^2))/2</f>
        <v>1145.1802250000001</v>
      </c>
      <c r="F7" s="1"/>
      <c r="G7" s="1"/>
      <c r="H7" s="1"/>
      <c r="I7" s="1"/>
      <c r="J7" s="1"/>
      <c r="L7" s="1">
        <f>('Tumor Growth'!W10*('Tumor Growth'!X10^2))/2</f>
        <v>55.630840499999991</v>
      </c>
      <c r="M7" s="1">
        <f>('Tumor Growth'!Y10*('Tumor Growth'!Z10^2))/2</f>
        <v>19.472710000000003</v>
      </c>
      <c r="N7" s="1">
        <f>('Tumor Growth'!AA10*('Tumor Growth'!AB10^2))/2</f>
        <v>280.17048600000004</v>
      </c>
      <c r="O7" s="1">
        <f>('Tumor Growth'!AC10*('Tumor Growth'!AD10^2))/2</f>
        <v>444.93249999999995</v>
      </c>
      <c r="P7" s="1">
        <f>('Tumor Growth'!AE10*('Tumor Growth'!AF10^2))/2</f>
        <v>485.85723750000005</v>
      </c>
      <c r="R7" s="1">
        <f>('Tumor Growth'!AQ10*('Tumor Growth'!AR10^2))/2</f>
        <v>280.15222949999998</v>
      </c>
      <c r="S7" s="1">
        <f>('Tumor Growth'!AS10*('Tumor Growth'!AT10^2))/2</f>
        <v>309.88684999999992</v>
      </c>
      <c r="T7" s="1">
        <f>('Tumor Growth'!AU10*('Tumor Growth'!AV10^2))/2</f>
        <v>248.91607800000003</v>
      </c>
      <c r="U7" s="1">
        <f>('Tumor Growth'!AW10*('Tumor Growth'!AX10^2))/2</f>
        <v>142.79683199999999</v>
      </c>
      <c r="V7" s="1"/>
      <c r="X7" s="1">
        <f>('Tumor Growth'!CE12*('Tumor Growth'!CF12^2))/2</f>
        <v>0</v>
      </c>
      <c r="Y7" s="1">
        <f>('Tumor Growth'!CG12*('Tumor Growth'!CH12^2))/2</f>
        <v>0</v>
      </c>
      <c r="Z7" s="1">
        <f>('Tumor Growth'!CI12*('Tumor Growth'!CJ12^2))/2</f>
        <v>81.841073999999978</v>
      </c>
      <c r="AA7" s="1">
        <f>('Tumor Growth'!CK12*('Tumor Growth'!CK12^2))/2</f>
        <v>109.62811350000001</v>
      </c>
      <c r="AB7" s="1">
        <f>('Tumor Growth'!CM12*('Tumor Growth'!CN12^2))/2</f>
        <v>30.331781999999993</v>
      </c>
      <c r="AC7" s="1">
        <f>('Tumor Growth'!CO12*('Tumor Growth'!CP12^2))/2</f>
        <v>197.02411499999999</v>
      </c>
      <c r="AD7" s="1">
        <f>('Tumor Growth'!CQ12*('Tumor Growth'!CR12^2))/2</f>
        <v>58.476982500000013</v>
      </c>
      <c r="AF7" s="1">
        <f>('Tumor Growth'!BK10*('Tumor Growth'!BL10^2))/2</f>
        <v>0</v>
      </c>
      <c r="AG7" s="1">
        <f>('Tumor Growth'!BM10*('Tumor Growth'!BM10^2))/2</f>
        <v>27.219969500000001</v>
      </c>
      <c r="AH7" s="1">
        <f>('Tumor Growth'!BO10*('Tumor Growth'!BP10^2))/2</f>
        <v>34.373668000000002</v>
      </c>
      <c r="AI7" s="1">
        <f>('Tumor Growth'!BQ10*('Tumor Growth'!BR10^2))/2</f>
        <v>0</v>
      </c>
      <c r="AJ7" s="1">
        <f>('Tumor Growth'!BS10*('Tumor Growth'!BT10^2))/2</f>
        <v>0</v>
      </c>
    </row>
    <row r="8" spans="1:37" x14ac:dyDescent="0.25">
      <c r="A8" s="1">
        <v>5</v>
      </c>
      <c r="B8" s="1">
        <f>('Tumor Growth'!CX13*('Tumor Growth'!CY13^2))/2</f>
        <v>1220.7246709999999</v>
      </c>
      <c r="C8" s="1">
        <f>('Tumor Growth'!CZ13*('Tumor Growth'!DA13^2))/2</f>
        <v>907.00083199999995</v>
      </c>
      <c r="D8" s="1">
        <f>('Tumor Growth'!DB13*('Tumor Growth'!DC13^2))/2</f>
        <v>2052.7377615</v>
      </c>
      <c r="F8" s="1">
        <f>('Tumor Growth'!C10*('Tumor Growth'!D10^2))/2</f>
        <v>132.90955199999999</v>
      </c>
      <c r="G8" s="1">
        <f>('Tumor Growth'!E10*('Tumor Growth'!F10^2))/2</f>
        <v>395.25196100000011</v>
      </c>
      <c r="H8" s="1">
        <f>('Tumor Growth'!G10*('Tumor Growth'!H10*2))/2</f>
        <v>63.791700000000006</v>
      </c>
      <c r="I8" s="1">
        <f>('Tumor Growth'!I10*('Tumor Growth'!J10^2))/2</f>
        <v>285.50665299999997</v>
      </c>
      <c r="J8" s="1">
        <f>('Tumor Growth'!K10*('Tumor Growth'!L10^2))/2</f>
        <v>730.86948800000016</v>
      </c>
      <c r="L8" s="1"/>
      <c r="M8" s="1"/>
      <c r="N8" s="1"/>
      <c r="O8" s="1"/>
      <c r="P8" s="1"/>
      <c r="R8" s="1"/>
      <c r="S8" s="1"/>
      <c r="T8" s="1"/>
      <c r="U8" s="1"/>
      <c r="V8" s="1">
        <f>('Tumor Growth'!AY12*('Tumor Growth'!AZ12^2))/2</f>
        <v>672.64301599999988</v>
      </c>
      <c r="X8" s="1">
        <f>('Tumor Growth'!CE13*('Tumor Growth'!CF13^2))/2</f>
        <v>0</v>
      </c>
      <c r="Y8" s="1">
        <f>('Tumor Growth'!CG13*('Tumor Growth'!CH13^2))/2</f>
        <v>0</v>
      </c>
      <c r="Z8" s="1">
        <f>('Tumor Growth'!CI13*('Tumor Growth'!CJ13^2))/2</f>
        <v>133.02285750000001</v>
      </c>
      <c r="AA8" s="1">
        <f>('Tumor Growth'!CK13*('Tumor Growth'!CK13^2))/2</f>
        <v>115.73777199999998</v>
      </c>
      <c r="AB8" s="1">
        <f>('Tumor Growth'!CM13*('Tumor Growth'!CN13^2))/2</f>
        <v>18.352656</v>
      </c>
      <c r="AC8" s="1">
        <f>('Tumor Growth'!CO13*('Tumor Growth'!CP13^2))/2</f>
        <v>167.703284</v>
      </c>
      <c r="AD8" s="1">
        <f>('Tumor Growth'!CQ13*('Tumor Growth'!CR13^2))/2</f>
        <v>70.560350000000014</v>
      </c>
      <c r="AF8" s="1"/>
      <c r="AG8" s="1"/>
      <c r="AH8" s="1"/>
      <c r="AI8" s="1"/>
      <c r="AJ8" s="1"/>
    </row>
    <row r="9" spans="1:37" x14ac:dyDescent="0.25">
      <c r="A9" s="1">
        <v>6</v>
      </c>
      <c r="B9" s="1">
        <f>('Tumor Growth'!CX14*('Tumor Growth'!CY14^2))/2</f>
        <v>1362.7909125000001</v>
      </c>
      <c r="C9" s="1">
        <f>('Tumor Growth'!CZ14*('Tumor Growth'!DA14^2))/2</f>
        <v>1183.407408</v>
      </c>
      <c r="D9" s="1">
        <f>('Tumor Growth'!DB14*('Tumor Growth'!DC14^2))/2</f>
        <v>2248.9599555000004</v>
      </c>
      <c r="F9" s="1">
        <f>('Tumor Growth'!C11*('Tumor Growth'!D11^2))/2</f>
        <v>134.724096</v>
      </c>
      <c r="G9" s="1">
        <f>('Tumor Growth'!E11*('Tumor Growth'!F11^2))/2</f>
        <v>421.24584600000003</v>
      </c>
      <c r="H9" s="1">
        <f>('Tumor Growth'!G11*('Tumor Growth'!H11*2))/2</f>
        <v>67.096400000000003</v>
      </c>
      <c r="I9" s="1">
        <f>('Tumor Growth'!I11*('Tumor Growth'!J11^2))/2</f>
        <v>462.98079999999993</v>
      </c>
      <c r="J9" s="1">
        <f>('Tumor Growth'!K11*('Tumor Growth'!L11^2))/2</f>
        <v>835.39912499999991</v>
      </c>
      <c r="L9" s="1">
        <f>('Tumor Growth'!W12*('Tumor Growth'!X12^2))/2</f>
        <v>36.641992000000002</v>
      </c>
      <c r="M9" s="1">
        <f>('Tumor Growth'!Y12*('Tumor Growth'!Z12^2))/2</f>
        <v>9.6048989999999996</v>
      </c>
      <c r="N9" s="1">
        <f>('Tumor Growth'!AA12*('Tumor Growth'!AB12^2))/2</f>
        <v>72.312948000000006</v>
      </c>
      <c r="O9" s="1">
        <f>('Tumor Growth'!AC12*('Tumor Growth'!AD12^2))/2</f>
        <v>345.156116</v>
      </c>
      <c r="P9" s="1">
        <f>('Tumor Growth'!AE12*('Tumor Growth'!AF12^2))/2</f>
        <v>833.73299200000008</v>
      </c>
      <c r="R9" s="1">
        <f>('Tumor Growth'!AQ12*('Tumor Growth'!AR12^2))/2</f>
        <v>290.96718750000002</v>
      </c>
      <c r="S9" s="1">
        <f>('Tumor Growth'!AS12*('Tumor Growth'!AT12^2))/2</f>
        <v>339.52846950000003</v>
      </c>
      <c r="T9" s="1">
        <f>('Tumor Growth'!AU12*('Tumor Growth'!AV12^2))/2</f>
        <v>243.62456999999998</v>
      </c>
      <c r="U9" s="1">
        <f>('Tumor Growth'!AW12*('Tumor Growth'!AX12^2))/2</f>
        <v>113.06636099999997</v>
      </c>
      <c r="V9" s="1">
        <f>('Tumor Growth'!AY13*('Tumor Growth'!AZ13^2))/2</f>
        <v>700.85930400000018</v>
      </c>
      <c r="X9" s="1">
        <f>('Tumor Growth'!CE14*('Tumor Growth'!CF14^2))/2</f>
        <v>0</v>
      </c>
      <c r="Y9" s="1">
        <f>('Tumor Growth'!CG14*('Tumor Growth'!CH14^2))/2</f>
        <v>0</v>
      </c>
      <c r="Z9" s="1">
        <f>('Tumor Growth'!CI14*('Tumor Growth'!CJ14^2))/2</f>
        <v>188.8747875</v>
      </c>
      <c r="AA9" s="1">
        <f>('Tumor Growth'!CK14*('Tumor Growth'!CK14^2))/2</f>
        <v>140.50568749999999</v>
      </c>
      <c r="AB9" s="1">
        <f>('Tumor Growth'!CM14*('Tumor Growth'!CN14^2))/2</f>
        <v>43.048687499999986</v>
      </c>
      <c r="AC9" s="1">
        <f>('Tumor Growth'!CO14*('Tumor Growth'!CP14^2))/2</f>
        <v>36.292535999999998</v>
      </c>
      <c r="AD9" s="1">
        <f>('Tumor Growth'!CQ14*('Tumor Growth'!CR14^2))/2</f>
        <v>34.59375</v>
      </c>
      <c r="AF9" s="1">
        <f>('Tumor Growth'!BK12*('Tumor Growth'!BL12^2))/2</f>
        <v>0</v>
      </c>
      <c r="AG9" s="1">
        <f>('Tumor Growth'!BM12*('Tumor Growth'!BM12^2))/2</f>
        <v>28.533312500000005</v>
      </c>
      <c r="AH9" s="1">
        <f>('Tumor Growth'!BO12*('Tumor Growth'!BP12^2))/2</f>
        <v>15.129399999999997</v>
      </c>
      <c r="AI9" s="1">
        <f>('Tumor Growth'!BQ12*('Tumor Growth'!BR12^2))/2</f>
        <v>0</v>
      </c>
      <c r="AJ9" s="1">
        <f>('Tumor Growth'!BS12*('Tumor Growth'!BT12^2))/2</f>
        <v>0</v>
      </c>
    </row>
    <row r="10" spans="1:37" x14ac:dyDescent="0.25">
      <c r="A10" s="1">
        <v>7</v>
      </c>
      <c r="B10" s="1">
        <f>('Tumor Growth'!CX15*('Tumor Growth'!CY15^2))/2</f>
        <v>1982.0532480000002</v>
      </c>
      <c r="C10" s="1">
        <f>('Tumor Growth'!CZ15*('Tumor Growth'!DA15^2))/2</f>
        <v>1452.2729759999997</v>
      </c>
      <c r="D10" s="9">
        <f>('Tumor Growth'!DB15*('Tumor Growth'!DC15^2))/2</f>
        <v>2244.1849520000001</v>
      </c>
      <c r="F10" s="1">
        <f>('Tumor Growth'!C12*('Tumor Growth'!D12^2))/2</f>
        <v>91.934720000000027</v>
      </c>
      <c r="G10" s="1">
        <f>('Tumor Growth'!E12*('Tumor Growth'!F12^2))/2</f>
        <v>425.82960000000003</v>
      </c>
      <c r="H10" s="1">
        <f>('Tumor Growth'!G12*('Tumor Growth'!H12*2))/2</f>
        <v>56.910000000000004</v>
      </c>
      <c r="I10" s="1">
        <f>('Tumor Growth'!I12*('Tumor Growth'!J12^2))/2</f>
        <v>673.3746799999999</v>
      </c>
      <c r="J10" s="1">
        <f>('Tumor Growth'!K12*('Tumor Growth'!L12^2))/2</f>
        <v>1042.9076</v>
      </c>
      <c r="L10" s="1">
        <f>('Tumor Growth'!W13*('Tumor Growth'!X13^2))/2</f>
        <v>31.853070500000001</v>
      </c>
      <c r="M10" s="1">
        <f>('Tumor Growth'!Y13*('Tumor Growth'!Z13^2))/2</f>
        <v>31.689936000000003</v>
      </c>
      <c r="N10" s="1">
        <f>('Tumor Growth'!AA13*('Tumor Growth'!AB13^2))/2</f>
        <v>224.11384000000001</v>
      </c>
      <c r="O10" s="1">
        <f>('Tumor Growth'!AC13*('Tumor Growth'!AD13^2))/2</f>
        <v>346.42834600000003</v>
      </c>
      <c r="P10" s="1">
        <f>('Tumor Growth'!AE13*('Tumor Growth'!AF13^2))/2</f>
        <v>699.63566399999979</v>
      </c>
      <c r="R10" s="1">
        <f>('Tumor Growth'!AQ13*('Tumor Growth'!AR13^2))/2</f>
        <v>268.88535299999995</v>
      </c>
      <c r="S10" s="1">
        <f>('Tumor Growth'!AS13*('Tumor Growth'!AT13^2))/2</f>
        <v>291.96449999999999</v>
      </c>
      <c r="T10" s="1">
        <f>('Tumor Growth'!AU13*('Tumor Growth'!AV13^2))/2</f>
        <v>383.41080649999998</v>
      </c>
      <c r="U10" s="1">
        <f>('Tumor Growth'!AW13*('Tumor Growth'!AX13^2))/2</f>
        <v>115.92232199999999</v>
      </c>
      <c r="V10" s="1">
        <f>('Tumor Growth'!AY14*('Tumor Growth'!AZ14^2))/2</f>
        <v>689.47659199999998</v>
      </c>
      <c r="X10" s="1">
        <f>('Tumor Growth'!CE15*('Tumor Growth'!CF15^2))/2</f>
        <v>0</v>
      </c>
      <c r="Y10" s="1">
        <f>('Tumor Growth'!CG15*('Tumor Growth'!CH15^2))/2</f>
        <v>0</v>
      </c>
      <c r="Z10" s="1">
        <f>('Tumor Growth'!CI15*('Tumor Growth'!CJ15^2))/2</f>
        <v>202.77532449999998</v>
      </c>
      <c r="AA10" s="1">
        <f>('Tumor Growth'!CK15*('Tumor Growth'!CK15^2))/2</f>
        <v>157.21599999999998</v>
      </c>
      <c r="AB10" s="1">
        <f>('Tumor Growth'!CM15*('Tumor Growth'!CN15^2))/2</f>
        <v>38.602452500000005</v>
      </c>
      <c r="AC10" s="1">
        <f>('Tumor Growth'!CO15*('Tumor Growth'!CP15^2))/2</f>
        <v>184.53322800000007</v>
      </c>
      <c r="AD10" s="1">
        <f>('Tumor Growth'!CQ15*('Tumor Growth'!CR15^2))/2</f>
        <v>77.570165000000003</v>
      </c>
      <c r="AF10" s="1">
        <f>('Tumor Growth'!BK13*('Tumor Growth'!BL13^2))/2</f>
        <v>0</v>
      </c>
      <c r="AG10" s="1">
        <f>('Tumor Growth'!BM13*('Tumor Growth'!BM13^2))/2</f>
        <v>0</v>
      </c>
      <c r="AH10" s="1">
        <f>('Tumor Growth'!BO13*('Tumor Growth'!BP13^2))/2</f>
        <v>49.168736000000003</v>
      </c>
      <c r="AI10" s="1">
        <f>('Tumor Growth'!BQ13*('Tumor Growth'!BR13^2))/2</f>
        <v>0</v>
      </c>
      <c r="AJ10" s="1">
        <f>('Tumor Growth'!BS13*('Tumor Growth'!BT13^2))/2</f>
        <v>0</v>
      </c>
    </row>
    <row r="11" spans="1:37" x14ac:dyDescent="0.25">
      <c r="A11" s="1">
        <v>8</v>
      </c>
      <c r="B11" s="9">
        <f>('Tumor Growth'!CX16*('Tumor Growth'!CY16^2))/2</f>
        <v>1704.0832144999999</v>
      </c>
      <c r="C11" s="1">
        <f>('Tumor Growth'!CZ16*('Tumor Growth'!DA16^2))/2</f>
        <v>1437.4876134999997</v>
      </c>
      <c r="D11" s="1"/>
      <c r="F11" s="1">
        <f>('Tumor Growth'!C13*('Tumor Growth'!D13^2))/2</f>
        <v>123.07714999999999</v>
      </c>
      <c r="G11" s="1">
        <f>('Tumor Growth'!E13*('Tumor Growth'!F13^2))/2</f>
        <v>547.86076800000001</v>
      </c>
      <c r="H11" s="1">
        <f>('Tumor Growth'!G13*('Tumor Growth'!H13*2))/2</f>
        <v>59.085000000000001</v>
      </c>
      <c r="I11" s="1">
        <f>('Tumor Growth'!I13*('Tumor Growth'!J13^2))/2</f>
        <v>937.68869600000005</v>
      </c>
      <c r="J11" s="1">
        <f>('Tumor Growth'!K13*('Tumor Growth'!L13^2))/2</f>
        <v>1293.249411</v>
      </c>
      <c r="L11" s="1">
        <f>('Tumor Growth'!W14*('Tumor Growth'!X14^2))/2</f>
        <v>33.827455499999999</v>
      </c>
      <c r="M11" s="1">
        <f>('Tumor Growth'!Y14*('Tumor Growth'!Z14^2))/2</f>
        <v>32.460911999999993</v>
      </c>
      <c r="N11" s="1">
        <f>('Tumor Growth'!AA14*('Tumor Growth'!AB14^2))/2</f>
        <v>206.02880000000005</v>
      </c>
      <c r="O11" s="1">
        <f>('Tumor Growth'!AC14*('Tumor Growth'!AD14^2))/2</f>
        <v>413.356086</v>
      </c>
      <c r="P11" s="1">
        <f>('Tumor Growth'!AE14*('Tumor Growth'!AF14^2))/2</f>
        <v>1091.5184959999999</v>
      </c>
      <c r="R11" s="1">
        <f>('Tumor Growth'!AQ14*('Tumor Growth'!AR14^2))/2</f>
        <v>201.792213</v>
      </c>
      <c r="S11" s="1">
        <f>('Tumor Growth'!AS14*('Tumor Growth'!AT14^2))/2</f>
        <v>308.14228849999995</v>
      </c>
      <c r="T11" s="1">
        <f>('Tumor Growth'!AU14*('Tumor Growth'!AV14^2))/2</f>
        <v>260.75832750000001</v>
      </c>
      <c r="U11" s="1">
        <f>('Tumor Growth'!AW14*('Tumor Growth'!AX14^2))/2</f>
        <v>44.880080000000007</v>
      </c>
      <c r="V11" s="1">
        <f>('Tumor Growth'!AY15*('Tumor Growth'!AZ15^2))/2</f>
        <v>734.21283600000004</v>
      </c>
      <c r="X11" s="1">
        <f>('Tumor Growth'!CE16*('Tumor Growth'!CF16^2))/2</f>
        <v>0</v>
      </c>
      <c r="Y11" s="1">
        <f>('Tumor Growth'!CG16*('Tumor Growth'!CH16^2))/2</f>
        <v>62.115479999999998</v>
      </c>
      <c r="Z11" s="1">
        <f>('Tumor Growth'!CI16*('Tumor Growth'!CJ16^2))/2</f>
        <v>363.09565400000002</v>
      </c>
      <c r="AA11" s="1">
        <f>('Tumor Growth'!CK16*('Tumor Growth'!CK16^2))/2</f>
        <v>128.02393749999999</v>
      </c>
      <c r="AB11" s="1">
        <f>('Tumor Growth'!CM16*('Tumor Growth'!CN16^2))/2</f>
        <v>43.124400000000001</v>
      </c>
      <c r="AC11" s="1">
        <f>('Tumor Growth'!CO16*('Tumor Growth'!CP16^2))/2</f>
        <v>28.331694000000006</v>
      </c>
      <c r="AD11" s="1">
        <f>('Tumor Growth'!CQ16*('Tumor Growth'!CR16^2))/2</f>
        <v>134.92594100000002</v>
      </c>
      <c r="AF11" s="1">
        <f>('Tumor Growth'!BK14*('Tumor Growth'!BL14^2))/2</f>
        <v>0</v>
      </c>
      <c r="AG11" s="1">
        <f>('Tumor Growth'!BM14*('Tumor Growth'!BM14^2))/2</f>
        <v>0</v>
      </c>
      <c r="AH11" s="1">
        <f>('Tumor Growth'!BO14*('Tumor Growth'!BP14^2))/2</f>
        <v>76.868725499999996</v>
      </c>
      <c r="AI11" s="1">
        <f>('Tumor Growth'!BQ14*('Tumor Growth'!BR14^2))/2</f>
        <v>0</v>
      </c>
      <c r="AJ11" s="1">
        <f>('Tumor Growth'!BS14*('Tumor Growth'!BT14^2))/2</f>
        <v>0</v>
      </c>
    </row>
    <row r="12" spans="1:37" x14ac:dyDescent="0.25">
      <c r="A12" s="1">
        <v>9</v>
      </c>
      <c r="B12" s="1"/>
      <c r="C12" s="1"/>
      <c r="D12" s="1"/>
      <c r="F12" s="1">
        <f>('Tumor Growth'!C14*('Tumor Growth'!D14^2))/2</f>
        <v>50.86777</v>
      </c>
      <c r="G12" s="1">
        <f>('Tumor Growth'!E14*('Tumor Growth'!F14^2))/2</f>
        <v>643.77278999999999</v>
      </c>
      <c r="H12" s="1">
        <f>('Tumor Growth'!G14*('Tumor Growth'!H14*2))/2</f>
        <v>59.140900000000009</v>
      </c>
      <c r="I12" s="1">
        <f>('Tumor Growth'!I14*('Tumor Growth'!J14^2))/2</f>
        <v>595.38297</v>
      </c>
      <c r="J12" s="1">
        <f>('Tumor Growth'!K14*('Tumor Growth'!L14^2))/2</f>
        <v>1378.9343875000004</v>
      </c>
      <c r="L12" s="1">
        <f>('Tumor Growth'!W15*('Tumor Growth'!X15^2))/2</f>
        <v>23.33625</v>
      </c>
      <c r="M12" s="1">
        <f>('Tumor Growth'!Y15*('Tumor Growth'!Z15^2))/2</f>
        <v>20.761109999999995</v>
      </c>
      <c r="N12" s="1">
        <f>('Tumor Growth'!AA15*('Tumor Growth'!AB15^2))/2</f>
        <v>212.06605950000002</v>
      </c>
      <c r="O12" s="1">
        <f>('Tumor Growth'!AC15*('Tumor Growth'!AD15^2))/2</f>
        <v>226.53820800000003</v>
      </c>
      <c r="P12" s="1">
        <f>('Tumor Growth'!AE15*('Tumor Growth'!AF15^2))/2</f>
        <v>1414.8287999999998</v>
      </c>
      <c r="R12" s="1">
        <f>('Tumor Growth'!AQ15*('Tumor Growth'!AR15^2))/2</f>
        <v>249.16959300000002</v>
      </c>
      <c r="S12" s="1">
        <f>('Tumor Growth'!AS15*('Tumor Growth'!AT15^2))/2</f>
        <v>257.76911199999995</v>
      </c>
      <c r="T12" s="1">
        <f>('Tumor Growth'!AU15*('Tumor Growth'!AV15^2))/2</f>
        <v>296.073824</v>
      </c>
      <c r="U12" s="1">
        <f>('Tumor Growth'!AW15*('Tumor Growth'!AX15^2))/2</f>
        <v>20.229999999999997</v>
      </c>
      <c r="V12" s="1">
        <f>('Tumor Growth'!AY16*('Tumor Growth'!AZ16^2))/2</f>
        <v>603.71697600000005</v>
      </c>
      <c r="X12" s="1"/>
      <c r="Y12" s="1"/>
      <c r="Z12" s="1"/>
      <c r="AA12" s="1"/>
      <c r="AB12" s="1"/>
      <c r="AC12" s="1"/>
      <c r="AD12" s="1"/>
      <c r="AF12" s="1">
        <f>('Tumor Growth'!BK15*('Tumor Growth'!BL15^2))/2</f>
        <v>0</v>
      </c>
      <c r="AG12" s="1">
        <f>('Tumor Growth'!BM15*('Tumor Growth'!BM15^2))/2</f>
        <v>30.581492000000001</v>
      </c>
      <c r="AH12" s="1">
        <f>('Tumor Growth'!BO15*('Tumor Growth'!BP15^2))/2</f>
        <v>11.904335999999999</v>
      </c>
      <c r="AI12" s="1">
        <f>('Tumor Growth'!BQ15*('Tumor Growth'!BR15^2))/2</f>
        <v>0</v>
      </c>
      <c r="AJ12" s="1">
        <f>('Tumor Growth'!BS15*('Tumor Growth'!BT15^2))/2</f>
        <v>0</v>
      </c>
    </row>
    <row r="13" spans="1:37" x14ac:dyDescent="0.25">
      <c r="A13" s="1">
        <v>10</v>
      </c>
      <c r="B13" s="1"/>
      <c r="C13" s="1"/>
      <c r="D13" s="1"/>
      <c r="F13" s="1">
        <f>('Tumor Growth'!C15*('Tumor Growth'!D15^2))/2</f>
        <v>45.371353999999997</v>
      </c>
      <c r="G13" s="1">
        <f>('Tumor Growth'!E15*('Tumor Growth'!F15^2))/2</f>
        <v>629.24557500000014</v>
      </c>
      <c r="H13" s="1">
        <f>('Tumor Growth'!G15*('Tumor Growth'!H15*2))/2</f>
        <v>59.774000000000001</v>
      </c>
      <c r="I13" s="1">
        <f>('Tumor Growth'!I15*('Tumor Growth'!J15^2))/2</f>
        <v>750.21616200000005</v>
      </c>
      <c r="J13" s="9">
        <f>('Tumor Growth'!K15*('Tumor Growth'!L15^2))/2</f>
        <v>1271.4737069999999</v>
      </c>
      <c r="L13" s="1">
        <f>('Tumor Growth'!W16*('Tumor Growth'!X16^2))/2</f>
        <v>17.055148000000003</v>
      </c>
      <c r="M13" s="1">
        <f>('Tumor Growth'!Y16*('Tumor Growth'!Z16^2))/2</f>
        <v>16.007325499999997</v>
      </c>
      <c r="N13" s="1">
        <f>('Tumor Growth'!AA16*('Tumor Growth'!AB16^2))/2</f>
        <v>271.212444</v>
      </c>
      <c r="O13" s="1">
        <f>('Tumor Growth'!AC16*('Tumor Growth'!AD16^2))/2</f>
        <v>386.41029349999997</v>
      </c>
      <c r="P13" s="1">
        <f>('Tumor Growth'!AE16*('Tumor Growth'!AF16^2))/2</f>
        <v>1476.4640080000001</v>
      </c>
      <c r="R13" s="1">
        <f>('Tumor Growth'!AQ16*('Tumor Growth'!AR16^2))/2</f>
        <v>204.806072</v>
      </c>
      <c r="S13" s="1">
        <f>('Tumor Growth'!AS16*('Tumor Growth'!AT16^2))/2</f>
        <v>324.94610900000004</v>
      </c>
      <c r="T13" s="1">
        <f>('Tumor Growth'!AU16*('Tumor Growth'!AV16^2))/2</f>
        <v>291.61125000000004</v>
      </c>
      <c r="U13" s="1">
        <f>('Tumor Growth'!AW16*('Tumor Growth'!AX16^2))/2</f>
        <v>32.940280999999999</v>
      </c>
      <c r="V13" s="1"/>
      <c r="X13" s="1"/>
      <c r="Y13" s="1"/>
      <c r="Z13" s="1"/>
      <c r="AA13" s="1"/>
      <c r="AB13" s="1"/>
      <c r="AC13" s="1"/>
      <c r="AD13" s="1"/>
      <c r="AF13" s="1">
        <f>('Tumor Growth'!BK16*('Tumor Growth'!BL16^2))/2</f>
        <v>0</v>
      </c>
      <c r="AG13" s="1">
        <f>('Tumor Growth'!BM16*('Tumor Growth'!BM16^2))/2</f>
        <v>21.4375</v>
      </c>
      <c r="AH13" s="1">
        <f>('Tumor Growth'!BO16*('Tumor Growth'!BP16^2))/2</f>
        <v>9.3409579999999988</v>
      </c>
      <c r="AI13" s="1">
        <f>('Tumor Growth'!BQ16*('Tumor Growth'!BR16^2))/2</f>
        <v>0</v>
      </c>
      <c r="AJ13" s="1">
        <f>('Tumor Growth'!BS16*('Tumor Growth'!BT16^2))/2</f>
        <v>0</v>
      </c>
    </row>
    <row r="14" spans="1:37" x14ac:dyDescent="0.25">
      <c r="A14" s="1">
        <v>11</v>
      </c>
      <c r="B14" s="1"/>
      <c r="C14" s="9">
        <f>('Tumor Growth'!CZ19*('Tumor Growth'!DA19^2))/2</f>
        <v>2319.3843750000001</v>
      </c>
      <c r="D14" s="1"/>
      <c r="F14" s="1">
        <f>('Tumor Growth'!C16*('Tumor Growth'!D16^2))/2</f>
        <v>21.000948000000001</v>
      </c>
      <c r="G14" s="1">
        <f>('Tumor Growth'!E16*('Tumor Growth'!F16^2))/2</f>
        <v>681.33632649999993</v>
      </c>
      <c r="H14" s="1">
        <f>('Tumor Growth'!G16*('Tumor Growth'!H16*2))/2</f>
        <v>76.896000000000015</v>
      </c>
      <c r="I14" s="1">
        <f>('Tumor Growth'!I16*('Tumor Growth'!J16^2))/2</f>
        <v>778.47484000000009</v>
      </c>
      <c r="J14" s="1"/>
      <c r="L14" s="1"/>
      <c r="M14" s="1"/>
      <c r="N14" s="1"/>
      <c r="O14" s="1"/>
      <c r="P14" s="1"/>
      <c r="R14" s="1"/>
      <c r="S14" s="1"/>
      <c r="T14" s="1"/>
      <c r="U14" s="1"/>
      <c r="V14" s="1"/>
      <c r="X14" s="1">
        <f>('Tumor Growth'!CE19*('Tumor Growth'!CF19^2))/2</f>
        <v>0</v>
      </c>
      <c r="Y14" s="1">
        <f>('Tumor Growth'!CG19*('Tumor Growth'!CH19^2))/2</f>
        <v>53.806824500000005</v>
      </c>
      <c r="Z14" s="1">
        <f>('Tumor Growth'!CI19*('Tumor Growth'!CJ19^2))/2</f>
        <v>709.32882599999994</v>
      </c>
      <c r="AA14" s="1">
        <f>('Tumor Growth'!CK19*('Tumor Growth'!CK19^2))/2</f>
        <v>104.79229200000003</v>
      </c>
      <c r="AB14" s="1">
        <f>('Tumor Growth'!CM19*('Tumor Growth'!CN19^2))/2</f>
        <v>40.966613999999993</v>
      </c>
      <c r="AC14" s="1">
        <f>('Tumor Growth'!CO19*('Tumor Growth'!CP19^2))/2</f>
        <v>82.624377499999994</v>
      </c>
      <c r="AD14" s="1">
        <f>('Tumor Growth'!CQ19*('Tumor Growth'!CR19^2))/2</f>
        <v>358.36459200000002</v>
      </c>
      <c r="AF14" s="1"/>
      <c r="AG14" s="1"/>
      <c r="AH14" s="1"/>
      <c r="AI14" s="1"/>
      <c r="AJ14" s="1"/>
    </row>
    <row r="15" spans="1:37" x14ac:dyDescent="0.25">
      <c r="A15" s="1">
        <v>12</v>
      </c>
      <c r="B15" s="1"/>
      <c r="C15" s="1"/>
      <c r="D15" s="1"/>
      <c r="F15" s="1"/>
      <c r="G15" s="1"/>
      <c r="H15" s="1"/>
      <c r="I15" s="1"/>
      <c r="J15" s="1"/>
      <c r="L15" s="1"/>
      <c r="M15" s="1"/>
      <c r="N15" s="1"/>
      <c r="O15" s="1"/>
      <c r="P15" s="1"/>
      <c r="R15" s="1"/>
      <c r="S15" s="1"/>
      <c r="T15" s="1"/>
      <c r="U15" s="1"/>
      <c r="V15" s="1">
        <f>('Tumor Growth'!AY19*('Tumor Growth'!AZ19^2))/2</f>
        <v>561.17396200000007</v>
      </c>
      <c r="X15" s="1">
        <f>('Tumor Growth'!CE20*('Tumor Growth'!CF20^2))/2</f>
        <v>0</v>
      </c>
      <c r="Y15" s="1">
        <f>('Tumor Growth'!CG20*('Tumor Growth'!CH20^2))/2</f>
        <v>69.408299999999983</v>
      </c>
      <c r="Z15" s="1">
        <f>('Tumor Growth'!CI20*('Tumor Growth'!CJ20^2))/2</f>
        <v>722.82759150000004</v>
      </c>
      <c r="AA15" s="1">
        <f>('Tumor Growth'!CK20*('Tumor Growth'!CK20^2))/2</f>
        <v>142.445156</v>
      </c>
      <c r="AB15" s="1">
        <f>('Tumor Growth'!CM20*('Tumor Growth'!CN20^2))/2</f>
        <v>50.397362500000007</v>
      </c>
      <c r="AC15" s="1">
        <f>('Tumor Growth'!CO20*('Tumor Growth'!CP20^2))/2</f>
        <v>165.16719999999998</v>
      </c>
      <c r="AD15" s="1">
        <f>('Tumor Growth'!CQ20*('Tumor Growth'!CR20^2))/2</f>
        <v>332.62319200000002</v>
      </c>
      <c r="AF15" s="1"/>
      <c r="AG15" s="1"/>
      <c r="AH15" s="1"/>
      <c r="AI15" s="1"/>
      <c r="AJ15" s="1"/>
    </row>
    <row r="16" spans="1:37" x14ac:dyDescent="0.25">
      <c r="A16" s="1">
        <v>13</v>
      </c>
      <c r="B16" s="1"/>
      <c r="C16" s="1"/>
      <c r="D16" s="1"/>
      <c r="F16" s="1"/>
      <c r="G16" s="1"/>
      <c r="H16" s="1"/>
      <c r="I16" s="1"/>
      <c r="J16" s="1"/>
      <c r="L16" s="1">
        <f>('Tumor Growth'!W19*('Tumor Growth'!X19^2))/2</f>
        <v>20.229999999999997</v>
      </c>
      <c r="M16" s="1">
        <f>('Tumor Growth'!Y19*('Tumor Growth'!Z19^2))/2</f>
        <v>0</v>
      </c>
      <c r="N16" s="1">
        <f>('Tumor Growth'!AA19*('Tumor Growth'!AB19^2))/2</f>
        <v>200.51084800000001</v>
      </c>
      <c r="O16" s="1">
        <f>('Tumor Growth'!AC19*('Tumor Growth'!AD19^2))/2</f>
        <v>619.84043200000008</v>
      </c>
      <c r="P16" s="9">
        <f>('Tumor Growth'!AE19*('Tumor Growth'!AF19^2))/2</f>
        <v>1670.823756</v>
      </c>
      <c r="R16" s="1">
        <f>('Tumor Growth'!AQ19*('Tumor Growth'!AR19^2))/2</f>
        <v>427.333752</v>
      </c>
      <c r="S16" s="1">
        <f>('Tumor Growth'!AS19*('Tumor Growth'!AT19^2))/2</f>
        <v>444.12568199999998</v>
      </c>
      <c r="T16" s="1">
        <f>('Tumor Growth'!AU19*('Tumor Growth'!AV19^2))/2</f>
        <v>358.39366850000005</v>
      </c>
      <c r="U16" s="1">
        <f>('Tumor Growth'!AW19*('Tumor Growth'!AX19^2))/2</f>
        <v>15.304887999999996</v>
      </c>
      <c r="V16" s="1">
        <f>('Tumor Growth'!AY20*('Tumor Growth'!AZ20^2))/2</f>
        <v>398.77124650000007</v>
      </c>
      <c r="X16" s="1"/>
      <c r="Y16" s="1"/>
      <c r="Z16" s="1"/>
      <c r="AA16" s="1"/>
      <c r="AB16" s="1"/>
      <c r="AC16" s="1"/>
      <c r="AD16" s="1"/>
      <c r="AF16" s="1">
        <f>('Tumor Growth'!BK19*('Tumor Growth'!BL19^2))/2</f>
        <v>0</v>
      </c>
      <c r="AG16" s="1">
        <f>('Tumor Growth'!BM19*('Tumor Growth'!BM19^2))/2</f>
        <v>0</v>
      </c>
      <c r="AH16" s="1">
        <f>('Tumor Growth'!BO19*('Tumor Growth'!BP19^2))/2</f>
        <v>2.9160000000000004</v>
      </c>
      <c r="AI16" s="1">
        <f>('Tumor Growth'!BQ19*('Tumor Growth'!BR19^2))/2</f>
        <v>0</v>
      </c>
      <c r="AJ16" s="1">
        <f>('Tumor Growth'!BS19*('Tumor Growth'!BT19^2))/2</f>
        <v>0</v>
      </c>
    </row>
    <row r="17" spans="1:36" x14ac:dyDescent="0.25">
      <c r="A17" s="1">
        <v>14</v>
      </c>
      <c r="B17" s="1"/>
      <c r="C17" s="1"/>
      <c r="D17" s="1"/>
      <c r="F17" s="1">
        <f>('Tumor Growth'!C19*('Tumor Growth'!D19^2))/2</f>
        <v>8.992364000000002</v>
      </c>
      <c r="G17" s="1">
        <f>('Tumor Growth'!E19*('Tumor Growth'!F19^2))/2</f>
        <v>729.16439200000002</v>
      </c>
      <c r="H17" s="1">
        <f>('Tumor Growth'!G19*('Tumor Growth'!H19*2))/2</f>
        <v>84.051699999999997</v>
      </c>
      <c r="I17" s="1">
        <f>('Tumor Growth'!I19*('Tumor Growth'!J19^2))/2</f>
        <v>1218.6378080000002</v>
      </c>
      <c r="J17" s="1"/>
      <c r="L17" s="1">
        <f>('Tumor Growth'!W20*('Tumor Growth'!X20^2))/2</f>
        <v>15.376000000000003</v>
      </c>
      <c r="M17" s="1">
        <f>('Tumor Growth'!Y20*('Tumor Growth'!Z20^2))/2</f>
        <v>0</v>
      </c>
      <c r="N17" s="1">
        <f>('Tumor Growth'!AA20*('Tumor Growth'!AB20^2))/2</f>
        <v>290.34028799999999</v>
      </c>
      <c r="O17" s="1">
        <f>('Tumor Growth'!AC20*('Tumor Growth'!AD20^2))/2</f>
        <v>512.34448999999995</v>
      </c>
      <c r="P17" s="1"/>
      <c r="R17" s="1">
        <f>('Tumor Growth'!AQ20*('Tumor Growth'!AR20^2))/2</f>
        <v>413.42220000000009</v>
      </c>
      <c r="S17" s="1">
        <f>('Tumor Growth'!AS20*('Tumor Growth'!AT20^2))/2</f>
        <v>450.54955499999994</v>
      </c>
      <c r="T17" s="1">
        <f>('Tumor Growth'!AU20*('Tumor Growth'!AV20^2))/2</f>
        <v>443.74828799999989</v>
      </c>
      <c r="U17" s="1">
        <f>('Tumor Growth'!AW20*('Tumor Growth'!AX20^2))/2</f>
        <v>7.3205999999999998</v>
      </c>
      <c r="V17" s="1"/>
      <c r="X17" s="1">
        <f>('Tumor Growth'!CE22*('Tumor Growth'!CF22^2))/2</f>
        <v>0</v>
      </c>
      <c r="Y17" s="1">
        <f>('Tumor Growth'!CG22*('Tumor Growth'!CH22^2))/2</f>
        <v>245.39576249999996</v>
      </c>
      <c r="Z17" s="1">
        <f>('Tumor Growth'!CI22*('Tumor Growth'!CJ22^2))/2</f>
        <v>758.4570460000001</v>
      </c>
      <c r="AA17" s="1">
        <f>('Tumor Growth'!CK22*('Tumor Growth'!CK22^2))/2</f>
        <v>215.18443749999997</v>
      </c>
      <c r="AB17" s="1">
        <f>('Tumor Growth'!CM22*('Tumor Growth'!CN22^2))/2</f>
        <v>88.935000000000002</v>
      </c>
      <c r="AC17" s="1">
        <f>('Tumor Growth'!CO22*('Tumor Growth'!CP22^2))/2</f>
        <v>197.55722499999999</v>
      </c>
      <c r="AD17" s="1">
        <f>('Tumor Growth'!CQ22*('Tumor Growth'!CR22^2))/2</f>
        <v>582.73995449999995</v>
      </c>
      <c r="AF17" s="1">
        <f>('Tumor Growth'!BK20*('Tumor Growth'!BL20^2))/2</f>
        <v>0</v>
      </c>
      <c r="AG17" s="1">
        <f>('Tumor Growth'!BM20*('Tumor Growth'!BM20^2))/2</f>
        <v>0</v>
      </c>
      <c r="AH17" s="1">
        <f>('Tumor Growth'!BO20*('Tumor Growth'!BP20^2))/2</f>
        <v>0</v>
      </c>
      <c r="AI17" s="1">
        <f>('Tumor Growth'!BQ20*('Tumor Growth'!BR20^2))/2</f>
        <v>0</v>
      </c>
      <c r="AJ17" s="1">
        <f>('Tumor Growth'!BS20*('Tumor Growth'!BT20^2))/2</f>
        <v>0</v>
      </c>
    </row>
    <row r="18" spans="1:36" x14ac:dyDescent="0.25">
      <c r="A18" s="1">
        <v>15</v>
      </c>
      <c r="B18" s="1"/>
      <c r="C18" s="1"/>
      <c r="D18" s="1"/>
      <c r="F18" s="1">
        <f>('Tumor Growth'!C20*('Tumor Growth'!D20^2))/2</f>
        <v>5.2809200000000009</v>
      </c>
      <c r="G18" s="1">
        <f>('Tumor Growth'!E20*('Tumor Growth'!F20^2))/2</f>
        <v>825.14358849999985</v>
      </c>
      <c r="H18" s="1">
        <f>('Tumor Growth'!G20*('Tumor Growth'!H20*2))/2</f>
        <v>109.82960000000001</v>
      </c>
      <c r="I18" s="1">
        <f>('Tumor Growth'!I20*('Tumor Growth'!J20^2))/2</f>
        <v>1240.3642340000001</v>
      </c>
      <c r="J18" s="1"/>
      <c r="L18" s="1"/>
      <c r="M18" s="1"/>
      <c r="N18" s="1"/>
      <c r="O18" s="1"/>
      <c r="P18" s="1"/>
      <c r="R18" s="1"/>
      <c r="S18" s="1"/>
      <c r="T18" s="1"/>
      <c r="U18" s="1"/>
      <c r="V18" s="1">
        <f>('Tumor Growth'!AY22*('Tumor Growth'!AZ22^2))/2</f>
        <v>367.01532450000008</v>
      </c>
      <c r="X18" s="1">
        <f>('Tumor Growth'!CE23*('Tumor Growth'!CF23^2))/2</f>
        <v>0</v>
      </c>
      <c r="Y18" s="1">
        <f>('Tumor Growth'!CG23*('Tumor Growth'!CH23^2))/2</f>
        <v>401.10677199999998</v>
      </c>
      <c r="Z18" s="1">
        <f>('Tumor Growth'!CI23*('Tumor Growth'!CJ23^2))/2</f>
        <v>1221.8592665000001</v>
      </c>
      <c r="AA18" s="1">
        <f>('Tumor Growth'!CK23*('Tumor Growth'!CK23^2))/2</f>
        <v>696.83430650000003</v>
      </c>
      <c r="AB18" s="1">
        <f>('Tumor Growth'!CM23*('Tumor Growth'!CN23^2))/2</f>
        <v>70.381237500000012</v>
      </c>
      <c r="AC18" s="1">
        <f>('Tumor Growth'!CO23*('Tumor Growth'!CP23^2))/2</f>
        <v>302.56647499999997</v>
      </c>
      <c r="AD18" s="1">
        <f>('Tumor Growth'!CQ23*('Tumor Growth'!CR23^2))/2</f>
        <v>1074.3958259999999</v>
      </c>
      <c r="AF18" s="1"/>
      <c r="AG18" s="1"/>
      <c r="AH18" s="1"/>
      <c r="AI18" s="1"/>
      <c r="AJ18" s="1"/>
    </row>
    <row r="19" spans="1:36" x14ac:dyDescent="0.25">
      <c r="A19" s="1">
        <v>16</v>
      </c>
      <c r="B19" s="1"/>
      <c r="C19" s="1"/>
      <c r="D19" s="1"/>
      <c r="F19" s="1"/>
      <c r="G19" s="1"/>
      <c r="H19" s="1"/>
      <c r="I19" s="1"/>
      <c r="J19" s="1"/>
      <c r="L19" s="1">
        <f>('Tumor Growth'!W22*('Tumor Growth'!X22^2))/2</f>
        <v>0</v>
      </c>
      <c r="M19" s="1">
        <f>('Tumor Growth'!Y22*('Tumor Growth'!Z22^2))/2</f>
        <v>0</v>
      </c>
      <c r="N19" s="1">
        <f>('Tumor Growth'!AA22*('Tumor Growth'!AB22^2))/2</f>
        <v>356.57382149999995</v>
      </c>
      <c r="O19" s="1">
        <f>('Tumor Growth'!AC22*('Tumor Growth'!AD22^2))/2</f>
        <v>805.48925599999995</v>
      </c>
      <c r="P19" s="1"/>
      <c r="R19" s="1">
        <f>('Tumor Growth'!AQ22*('Tumor Growth'!AR22^2))/2</f>
        <v>600.22313600000007</v>
      </c>
      <c r="S19" s="1">
        <f>('Tumor Growth'!AS22*('Tumor Growth'!AT22^2))/2</f>
        <v>490.52055150000001</v>
      </c>
      <c r="T19" s="1">
        <f>('Tumor Growth'!AU22*('Tumor Growth'!AV22^2))/2</f>
        <v>583.5</v>
      </c>
      <c r="U19" s="1">
        <f>('Tumor Growth'!AW22*('Tumor Growth'!AX22^2))/2</f>
        <v>4.417389</v>
      </c>
      <c r="V19" s="1">
        <f>('Tumor Growth'!AY23*('Tumor Growth'!AZ23^2))/2</f>
        <v>489.44500599999992</v>
      </c>
      <c r="X19" s="1">
        <f>('Tumor Growth'!CE24*('Tumor Growth'!CF24^2))/2</f>
        <v>0</v>
      </c>
      <c r="Y19" s="1">
        <f>('Tumor Growth'!CG24*('Tumor Growth'!CH24^2))/2</f>
        <v>410.298384</v>
      </c>
      <c r="Z19" s="9">
        <f>('Tumor Growth'!CI24*('Tumor Growth'!CJ24^2))/2</f>
        <v>1003.621311</v>
      </c>
      <c r="AA19" s="1">
        <f>('Tumor Growth'!CK24*('Tumor Growth'!CK24^2))/2</f>
        <v>740.77200000000005</v>
      </c>
      <c r="AB19" s="1">
        <f>('Tumor Growth'!CM24*('Tumor Growth'!CN24^2))/2</f>
        <v>119.11360999999997</v>
      </c>
      <c r="AC19" s="1">
        <f>('Tumor Growth'!CO24*('Tumor Growth'!CP24^2))/2</f>
        <v>276.71058449999998</v>
      </c>
      <c r="AD19" s="1">
        <f>('Tumor Growth'!CQ24*('Tumor Growth'!CR24^2))/2</f>
        <v>1573.5063779999998</v>
      </c>
      <c r="AF19" s="1">
        <f>('Tumor Growth'!BK22*('Tumor Growth'!BL22^2))/2</f>
        <v>0</v>
      </c>
      <c r="AG19" s="1">
        <f>('Tumor Growth'!BM22*('Tumor Growth'!BM22^2))/2</f>
        <v>0</v>
      </c>
      <c r="AH19" s="1">
        <f>('Tumor Growth'!BO22*('Tumor Growth'!BP22^2))/2</f>
        <v>26.543104</v>
      </c>
      <c r="AI19" s="1">
        <f>('Tumor Growth'!BQ22*('Tumor Growth'!BR22^2))/2</f>
        <v>0</v>
      </c>
      <c r="AJ19" s="1">
        <f>('Tumor Growth'!BS22*('Tumor Growth'!BT22^2))/2</f>
        <v>0</v>
      </c>
    </row>
    <row r="20" spans="1:36" x14ac:dyDescent="0.25">
      <c r="A20" s="1">
        <v>17</v>
      </c>
      <c r="B20" s="1"/>
      <c r="C20" s="1"/>
      <c r="D20" s="1"/>
      <c r="F20" s="1">
        <f>('Tumor Growth'!C22*('Tumor Growth'!D22^2))/2</f>
        <v>0</v>
      </c>
      <c r="G20" s="1">
        <f>('Tumor Growth'!E22*('Tumor Growth'!F22^2))/2</f>
        <v>822.00095999999996</v>
      </c>
      <c r="H20" s="1">
        <f>('Tumor Growth'!G22*('Tumor Growth'!H22*2))/2</f>
        <v>92.678200000000004</v>
      </c>
      <c r="I20" s="1">
        <f>('Tumor Growth'!I22*('Tumor Growth'!J22^2))/2</f>
        <v>1683.0695825</v>
      </c>
      <c r="J20" s="1"/>
      <c r="L20" s="1">
        <f>('Tumor Growth'!W23*('Tumor Growth'!X23^2))/2</f>
        <v>0</v>
      </c>
      <c r="M20" s="1">
        <f>('Tumor Growth'!Y23*('Tumor Growth'!Z23^2))/2</f>
        <v>0</v>
      </c>
      <c r="N20" s="1">
        <f>('Tumor Growth'!AA23*('Tumor Growth'!AB23^2))/2</f>
        <v>232.45960650000001</v>
      </c>
      <c r="O20" s="1">
        <f>('Tumor Growth'!AC23*('Tumor Growth'!AD23^2))/2</f>
        <v>885.79574600000001</v>
      </c>
      <c r="P20" s="1"/>
      <c r="R20" s="1">
        <f>('Tumor Growth'!AQ23*('Tumor Growth'!AR23^2))/2</f>
        <v>544.07287400000007</v>
      </c>
      <c r="S20" s="1">
        <f>('Tumor Growth'!AS23*('Tumor Growth'!AT23^2))/2</f>
        <v>541.71150150000005</v>
      </c>
      <c r="T20" s="1">
        <f>('Tumor Growth'!AU23*('Tumor Growth'!AV23^2))/2</f>
        <v>556.12374399999999</v>
      </c>
      <c r="U20" s="1">
        <f>('Tumor Growth'!AW23*('Tumor Growth'!AX23^2))/2</f>
        <v>0</v>
      </c>
      <c r="V20" s="1">
        <f>('Tumor Growth'!AY24*('Tumor Growth'!AZ24^2))/2</f>
        <v>410.97788800000001</v>
      </c>
      <c r="X20" s="1">
        <f>('Tumor Growth'!CE25*('Tumor Growth'!CF25^2))/2</f>
        <v>0</v>
      </c>
      <c r="Y20" s="1">
        <f>('Tumor Growth'!CG25*('Tumor Growth'!CH25^2))/2</f>
        <v>405.50281649999999</v>
      </c>
      <c r="Z20" s="1"/>
      <c r="AA20" s="1">
        <f>('Tumor Growth'!CK25*('Tumor Growth'!CK25^2))/2</f>
        <v>804.92022400000019</v>
      </c>
      <c r="AB20" s="1">
        <f>('Tumor Growth'!CM25*('Tumor Growth'!CN25^2))/2</f>
        <v>129.11708249999998</v>
      </c>
      <c r="AC20" s="1">
        <f>('Tumor Growth'!CO25*('Tumor Growth'!CP25^2))/2</f>
        <v>413.6076250000001</v>
      </c>
      <c r="AD20" s="1">
        <f>('Tumor Growth'!CQ25*('Tumor Growth'!CR25^2))/2</f>
        <v>1337.5285550000001</v>
      </c>
      <c r="AF20" s="1">
        <f>('Tumor Growth'!BK23*('Tumor Growth'!BL23^2))/2</f>
        <v>0</v>
      </c>
      <c r="AG20" s="1">
        <f>('Tumor Growth'!BM23*('Tumor Growth'!BM23^2))/2</f>
        <v>0</v>
      </c>
      <c r="AH20" s="1">
        <f>('Tumor Growth'!BO23*('Tumor Growth'!BP23^2))/2</f>
        <v>0</v>
      </c>
      <c r="AI20" s="1">
        <f>('Tumor Growth'!BQ23*('Tumor Growth'!BR23^2))/2</f>
        <v>0</v>
      </c>
      <c r="AJ20" s="1">
        <f>('Tumor Growth'!BS23*('Tumor Growth'!BT23^2))/2</f>
        <v>0</v>
      </c>
    </row>
    <row r="21" spans="1:36" x14ac:dyDescent="0.25">
      <c r="A21" s="1">
        <v>18</v>
      </c>
      <c r="B21" s="1"/>
      <c r="C21" s="1"/>
      <c r="D21" s="1"/>
      <c r="F21" s="1">
        <f>('Tumor Growth'!C23*('Tumor Growth'!D23^2))/2</f>
        <v>0</v>
      </c>
      <c r="G21" s="1">
        <f>('Tumor Growth'!E23*('Tumor Growth'!F23^2))/2</f>
        <v>1191.6452160000001</v>
      </c>
      <c r="H21" s="1">
        <f>('Tumor Growth'!G23*('Tumor Growth'!H23*2))/2</f>
        <v>89.341199999999986</v>
      </c>
      <c r="I21" s="1">
        <f>('Tumor Growth'!I23*('Tumor Growth'!J23^2))/2</f>
        <v>1997.4461919999999</v>
      </c>
      <c r="J21" s="1"/>
      <c r="L21" s="1">
        <f>('Tumor Growth'!W24*('Tumor Growth'!X24^2))/2</f>
        <v>0</v>
      </c>
      <c r="M21" s="1">
        <f>('Tumor Growth'!Y24*('Tumor Growth'!Z24^2))/2</f>
        <v>0</v>
      </c>
      <c r="N21" s="1">
        <f>('Tumor Growth'!AA24*('Tumor Growth'!AB24^2))/2</f>
        <v>272.71849599999996</v>
      </c>
      <c r="O21" s="9">
        <f>('Tumor Growth'!AC24*('Tumor Growth'!AD24^2))/2</f>
        <v>1126.8079200000002</v>
      </c>
      <c r="P21" s="1"/>
      <c r="R21" s="1">
        <f>('Tumor Growth'!AQ24*('Tumor Growth'!AR24^2))/2</f>
        <v>785.60699299999987</v>
      </c>
      <c r="S21" s="1">
        <f>('Tumor Growth'!AS24*('Tumor Growth'!AT24^2))/2</f>
        <v>956.35562499999992</v>
      </c>
      <c r="T21" s="1">
        <f>('Tumor Growth'!AU24*('Tumor Growth'!AV24^2))/2</f>
        <v>964.11492799999996</v>
      </c>
      <c r="U21" s="1">
        <f>('Tumor Growth'!AW24*('Tumor Growth'!AX24^2))/2</f>
        <v>0</v>
      </c>
      <c r="V21" s="1">
        <f>('Tumor Growth'!AY25*('Tumor Growth'!AZ25^2))/2</f>
        <v>393.19694550000003</v>
      </c>
      <c r="X21" s="1">
        <f>('Tumor Growth'!CE26*('Tumor Growth'!CF26^2))/2</f>
        <v>0</v>
      </c>
      <c r="Y21" s="1">
        <f>('Tumor Growth'!CG26*('Tumor Growth'!CH26^2))/2</f>
        <v>497.76435199999992</v>
      </c>
      <c r="Z21" s="1"/>
      <c r="AA21" s="1">
        <f>('Tumor Growth'!CK26*('Tumor Growth'!CK26^2))/2</f>
        <v>1644.0041514999998</v>
      </c>
      <c r="AB21" s="1">
        <f>('Tumor Growth'!CM26*('Tumor Growth'!CN26^2))/2</f>
        <v>148.34707200000003</v>
      </c>
      <c r="AC21" s="1">
        <f>('Tumor Growth'!CO26*('Tumor Growth'!CP26^2))/2</f>
        <v>375.903549</v>
      </c>
      <c r="AD21" s="1">
        <f>('Tumor Growth'!CQ26*('Tumor Growth'!CR26^2))/2</f>
        <v>1717.004424</v>
      </c>
      <c r="AF21" s="1">
        <f>('Tumor Growth'!BK24*('Tumor Growth'!BL24^2))/2</f>
        <v>10.408752</v>
      </c>
      <c r="AG21" s="1">
        <f>('Tumor Growth'!BM24*('Tumor Growth'!BM24^2))/2</f>
        <v>0</v>
      </c>
      <c r="AH21" s="1">
        <f>('Tumor Growth'!BO24*('Tumor Growth'!BP24^2))/2</f>
        <v>49.548672000000003</v>
      </c>
      <c r="AI21" s="1">
        <f>('Tumor Growth'!BQ24*('Tumor Growth'!BR24^2))/2</f>
        <v>100.93626399999998</v>
      </c>
      <c r="AJ21" s="1">
        <f>('Tumor Growth'!BS24*('Tumor Growth'!BT24^2))/2</f>
        <v>0</v>
      </c>
    </row>
    <row r="22" spans="1:36" x14ac:dyDescent="0.25">
      <c r="A22" s="1">
        <v>19</v>
      </c>
      <c r="B22" s="1"/>
      <c r="C22" s="1"/>
      <c r="D22" s="1"/>
      <c r="F22" s="1">
        <f>('Tumor Growth'!C24*('Tumor Growth'!D24^2))/2</f>
        <v>0</v>
      </c>
      <c r="G22" s="9">
        <f>('Tumor Growth'!E24*('Tumor Growth'!F24^2))/2</f>
        <v>1281.3991739999999</v>
      </c>
      <c r="H22" s="1">
        <f>('Tumor Growth'!G24*('Tumor Growth'!H24*2))/2</f>
        <v>97.730400000000003</v>
      </c>
      <c r="I22" s="9">
        <f>('Tumor Growth'!I24*('Tumor Growth'!J24^2))/2</f>
        <v>2155.83455</v>
      </c>
      <c r="J22" s="1"/>
      <c r="L22" s="1">
        <f>('Tumor Growth'!W25*('Tumor Growth'!X25^2))/2</f>
        <v>0</v>
      </c>
      <c r="M22" s="1">
        <f>('Tumor Growth'!Y25*('Tumor Growth'!Z25^2))/2</f>
        <v>0</v>
      </c>
      <c r="N22" s="1">
        <f>('Tumor Growth'!AA25*('Tumor Growth'!AB25^2))/2</f>
        <v>258.50633749999997</v>
      </c>
      <c r="O22" s="1"/>
      <c r="P22" s="1"/>
      <c r="R22" s="1">
        <f>('Tumor Growth'!AQ25*('Tumor Growth'!AR25^2))/2</f>
        <v>846.32361000000003</v>
      </c>
      <c r="S22" s="1">
        <f>('Tumor Growth'!AS25*('Tumor Growth'!AT25^2))/2</f>
        <v>1058.526656</v>
      </c>
      <c r="T22" s="1">
        <f>('Tumor Growth'!AU25*('Tumor Growth'!AV25^2))/2</f>
        <v>991.87896749999982</v>
      </c>
      <c r="U22" s="1">
        <f>('Tumor Growth'!AW25*('Tumor Growth'!AX25^2))/2</f>
        <v>0</v>
      </c>
      <c r="V22" s="1">
        <f>('Tumor Growth'!AY26*('Tumor Growth'!AZ26^2))/2</f>
        <v>435.614936</v>
      </c>
      <c r="X22" s="1">
        <f>('Tumor Growth'!CE27*('Tumor Growth'!CF27^2))/2</f>
        <v>0</v>
      </c>
      <c r="Y22" s="1">
        <f>('Tumor Growth'!CG27*('Tumor Growth'!CH27^2))/2</f>
        <v>820.94835199999989</v>
      </c>
      <c r="Z22" s="1"/>
      <c r="AA22" s="1">
        <f>('Tumor Growth'!CK27*('Tumor Growth'!CK27^2))/2</f>
        <v>1769.8029120000001</v>
      </c>
      <c r="AB22" s="1">
        <f>('Tumor Growth'!CM27*('Tumor Growth'!CN27^2))/2</f>
        <v>208.54838800000002</v>
      </c>
      <c r="AC22" s="1">
        <f>('Tumor Growth'!CO27*('Tumor Growth'!CP27^2))/2</f>
        <v>395.29505599999999</v>
      </c>
      <c r="AD22" s="1">
        <f>('Tumor Growth'!CQ27*('Tumor Growth'!CR27^2))/2</f>
        <v>1800.2409084999999</v>
      </c>
      <c r="AF22" s="1">
        <f>('Tumor Growth'!BK25*('Tumor Growth'!BL25^2))/2</f>
        <v>17.083872</v>
      </c>
      <c r="AG22" s="1">
        <f>('Tumor Growth'!BM25*('Tumor Growth'!BM25^2))/2</f>
        <v>0</v>
      </c>
      <c r="AH22" s="1">
        <f>('Tumor Growth'!BO25*('Tumor Growth'!BP25^2))/2</f>
        <v>132.582528</v>
      </c>
      <c r="AI22" s="1">
        <f>('Tumor Growth'!BQ25*('Tumor Growth'!BR25^2))/2</f>
        <v>160.88225399999999</v>
      </c>
      <c r="AJ22" s="1">
        <f>('Tumor Growth'!BS25*('Tumor Growth'!BT25^2))/2</f>
        <v>0</v>
      </c>
    </row>
    <row r="23" spans="1:36" x14ac:dyDescent="0.25">
      <c r="A23" s="1">
        <v>20</v>
      </c>
      <c r="B23" s="1"/>
      <c r="C23" s="1"/>
      <c r="D23" s="1"/>
      <c r="F23" s="1">
        <f>('Tumor Growth'!C25*('Tumor Growth'!D25^2))/2</f>
        <v>0</v>
      </c>
      <c r="G23" s="1"/>
      <c r="H23" s="1">
        <f>('Tumor Growth'!G25*('Tumor Growth'!H25*2))/2</f>
        <v>95.104799999999997</v>
      </c>
      <c r="I23" s="1"/>
      <c r="J23" s="1"/>
      <c r="L23" s="1">
        <f>('Tumor Growth'!W26*('Tumor Growth'!X26^2))/2</f>
        <v>0</v>
      </c>
      <c r="M23" s="1">
        <f>('Tumor Growth'!Y26*('Tumor Growth'!Z26^2))/2</f>
        <v>0</v>
      </c>
      <c r="N23" s="1">
        <f>('Tumor Growth'!AA26*('Tumor Growth'!AB26^2))/2</f>
        <v>329.81156799999997</v>
      </c>
      <c r="O23" s="1"/>
      <c r="P23" s="1"/>
      <c r="R23" s="1">
        <f>('Tumor Growth'!AQ26*('Tumor Growth'!AR26^2))/2</f>
        <v>1352.2950000000001</v>
      </c>
      <c r="S23" s="1">
        <f>('Tumor Growth'!AS26*('Tumor Growth'!AT26^2))/2</f>
        <v>1279.129338</v>
      </c>
      <c r="T23" s="1">
        <f>('Tumor Growth'!AU26*('Tumor Growth'!AV26^2))/2</f>
        <v>1164.4480979999998</v>
      </c>
      <c r="U23" s="1">
        <f>('Tumor Growth'!AW26*('Tumor Growth'!AX26^2))/2</f>
        <v>0</v>
      </c>
      <c r="V23" s="1">
        <f>('Tumor Growth'!AY27*('Tumor Growth'!AZ27^2))/2</f>
        <v>434.04344550000002</v>
      </c>
      <c r="X23" s="1">
        <f>('Tumor Growth'!CE28*('Tumor Growth'!CF28^2))/2</f>
        <v>0</v>
      </c>
      <c r="Y23" s="1">
        <f>('Tumor Growth'!CG28*('Tumor Growth'!CH28^2))/2</f>
        <v>550.70668799999999</v>
      </c>
      <c r="Z23" s="1"/>
      <c r="AA23" s="9">
        <f>('Tumor Growth'!CK28*('Tumor Growth'!CK28^2))/2</f>
        <v>2086.6405000000004</v>
      </c>
      <c r="AB23" s="1">
        <f>('Tumor Growth'!CM28*('Tumor Growth'!CN28^2))/2</f>
        <v>128.34</v>
      </c>
      <c r="AC23" s="1">
        <f>('Tumor Growth'!CO28*('Tumor Growth'!CP28^2))/2</f>
        <v>302.92889600000001</v>
      </c>
      <c r="AD23" s="9">
        <f>('Tumor Growth'!CQ28*('Tumor Growth'!CR28^2))/2</f>
        <v>2360.4131414999997</v>
      </c>
      <c r="AF23" s="1">
        <f>('Tumor Growth'!BK26*('Tumor Growth'!BL26^2))/2</f>
        <v>31.629311999999999</v>
      </c>
      <c r="AG23" s="1">
        <f>('Tumor Growth'!BM26*('Tumor Growth'!BM26^2))/2</f>
        <v>0</v>
      </c>
      <c r="AH23" s="1">
        <f>('Tumor Growth'!BO26*('Tumor Growth'!BP26^2))/2</f>
        <v>238.47918750000005</v>
      </c>
      <c r="AI23" s="1">
        <f>('Tumor Growth'!BQ26*('Tumor Growth'!BR26^2))/2</f>
        <v>243.87048000000001</v>
      </c>
      <c r="AJ23" s="1">
        <f>('Tumor Growth'!BS26*('Tumor Growth'!BT26^2))/2</f>
        <v>0</v>
      </c>
    </row>
    <row r="24" spans="1:36" x14ac:dyDescent="0.25">
      <c r="A24" s="1">
        <v>21</v>
      </c>
      <c r="B24" s="1"/>
      <c r="C24" s="1"/>
      <c r="D24" s="1"/>
      <c r="F24" s="1">
        <f>('Tumor Growth'!C26*('Tumor Growth'!D26^2))/2</f>
        <v>0</v>
      </c>
      <c r="G24" s="1"/>
      <c r="H24" s="1">
        <f>('Tumor Growth'!G26*('Tumor Growth'!H26*2))/2</f>
        <v>94.047600000000003</v>
      </c>
      <c r="I24" s="1"/>
      <c r="J24" s="1"/>
      <c r="L24" s="1">
        <f>('Tumor Growth'!W27*('Tumor Growth'!X27^2))/2</f>
        <v>0</v>
      </c>
      <c r="M24" s="1">
        <f>('Tumor Growth'!Y27*('Tumor Growth'!Z27^2))/2</f>
        <v>0</v>
      </c>
      <c r="N24" s="1">
        <f>('Tumor Growth'!AA27*('Tumor Growth'!AB27^2))/2</f>
        <v>383.69812000000002</v>
      </c>
      <c r="O24" s="1"/>
      <c r="P24" s="1"/>
      <c r="R24" s="1">
        <f>('Tumor Growth'!AQ27*('Tumor Growth'!AR27^2))/2</f>
        <v>1738.1290125000003</v>
      </c>
      <c r="S24" s="1">
        <f>('Tumor Growth'!AS27*('Tumor Growth'!AT27^2))/2</f>
        <v>1499.0469700000001</v>
      </c>
      <c r="T24" s="1">
        <f>('Tumor Growth'!AU27*('Tumor Growth'!AV27^2))/2</f>
        <v>1984.2478065000003</v>
      </c>
      <c r="U24" s="1">
        <f>('Tumor Growth'!AW27*('Tumor Growth'!AX27^2))/2</f>
        <v>0</v>
      </c>
      <c r="V24" s="1">
        <f>('Tumor Growth'!AY28*('Tumor Growth'!AZ28^2))/2</f>
        <v>760.52275200000008</v>
      </c>
      <c r="X24" s="1"/>
      <c r="Y24" s="1"/>
      <c r="Z24" s="1"/>
      <c r="AA24" s="1"/>
      <c r="AB24" s="1"/>
      <c r="AC24" s="1"/>
      <c r="AD24" s="1"/>
      <c r="AF24" s="1">
        <f>('Tumor Growth'!BK27*('Tumor Growth'!BL27^2))/2</f>
        <v>39.155043499999998</v>
      </c>
      <c r="AG24" s="1">
        <f>('Tumor Growth'!BM27*('Tumor Growth'!BM27^2))/2</f>
        <v>0</v>
      </c>
      <c r="AH24" s="1">
        <f>('Tumor Growth'!BO27*('Tumor Growth'!BP27^2))/2</f>
        <v>271.74139199999996</v>
      </c>
      <c r="AI24" s="1">
        <f>('Tumor Growth'!BQ27*('Tumor Growth'!BR27^2))/2</f>
        <v>223.17399099999997</v>
      </c>
      <c r="AJ24" s="1">
        <f>('Tumor Growth'!BS27*('Tumor Growth'!BT27^2))/2</f>
        <v>0</v>
      </c>
    </row>
    <row r="25" spans="1:36" x14ac:dyDescent="0.25">
      <c r="A25" s="1">
        <v>22</v>
      </c>
      <c r="B25" s="1"/>
      <c r="C25" s="1"/>
      <c r="D25" s="1"/>
      <c r="F25" s="1">
        <f>('Tumor Growth'!C27*('Tumor Growth'!D27^2))/2</f>
        <v>0</v>
      </c>
      <c r="G25" s="1"/>
      <c r="H25" s="1">
        <f>('Tumor Growth'!G27*('Tumor Growth'!H27*2))/2</f>
        <v>121.7997</v>
      </c>
      <c r="I25" s="1"/>
      <c r="J25" s="1"/>
      <c r="L25" s="1">
        <f>('Tumor Growth'!W28*('Tumor Growth'!X28^2))/2</f>
        <v>0</v>
      </c>
      <c r="M25" s="1">
        <f>('Tumor Growth'!Y28*('Tumor Growth'!Z28^2))/2</f>
        <v>0</v>
      </c>
      <c r="N25" s="1">
        <f>('Tumor Growth'!AA28*('Tumor Growth'!AB28^2))/2</f>
        <v>433.94169599999987</v>
      </c>
      <c r="O25" s="1"/>
      <c r="P25" s="1"/>
      <c r="R25" s="9">
        <f>('Tumor Growth'!AQ28*('Tumor Growth'!AR28^2))/2</f>
        <v>1766.9635650000002</v>
      </c>
      <c r="S25" s="9">
        <f>('Tumor Growth'!AS28*('Tumor Growth'!AT28^2))/2</f>
        <v>1486.328696</v>
      </c>
      <c r="T25" s="9">
        <f>('Tumor Growth'!AU28*('Tumor Growth'!AV28^2))/2</f>
        <v>2157.4450000000002</v>
      </c>
      <c r="U25" s="1">
        <f>('Tumor Growth'!AW28*('Tumor Growth'!AX28^2))/2</f>
        <v>0</v>
      </c>
      <c r="V25" s="1"/>
      <c r="X25" s="1"/>
      <c r="Y25" s="1"/>
      <c r="Z25" s="1"/>
      <c r="AA25" s="1"/>
      <c r="AB25" s="1"/>
      <c r="AC25" s="1"/>
      <c r="AD25" s="1"/>
      <c r="AF25" s="1">
        <f>('Tumor Growth'!BK28*('Tumor Growth'!BL28^2))/2</f>
        <v>98.398880000000005</v>
      </c>
      <c r="AG25" s="1">
        <f>('Tumor Growth'!BM28*('Tumor Growth'!BM28^2))/2</f>
        <v>0</v>
      </c>
      <c r="AH25" s="1">
        <f>('Tumor Growth'!BO28*('Tumor Growth'!BP28^2))/2</f>
        <v>344.96646799999996</v>
      </c>
      <c r="AI25" s="1">
        <f>('Tumor Growth'!BQ28*('Tumor Growth'!BR28^2))/2</f>
        <v>433.79758799999996</v>
      </c>
      <c r="AJ25" s="1">
        <f>('Tumor Growth'!BS28*('Tumor Growth'!BT28^2))/2</f>
        <v>0</v>
      </c>
    </row>
    <row r="26" spans="1:36" x14ac:dyDescent="0.25">
      <c r="A26" s="1">
        <v>23</v>
      </c>
      <c r="B26" s="1"/>
      <c r="C26" s="1"/>
      <c r="D26" s="1"/>
      <c r="F26" s="1">
        <f>('Tumor Growth'!C28*('Tumor Growth'!D28^2))/2</f>
        <v>0</v>
      </c>
      <c r="G26" s="1"/>
      <c r="H26" s="9">
        <f>('Tumor Growth'!G28*('Tumor Growth'!H28*2))/2</f>
        <v>152.74530000000001</v>
      </c>
      <c r="I26" s="1"/>
      <c r="J26" s="1"/>
      <c r="L26" s="1"/>
      <c r="M26" s="1"/>
      <c r="N26" s="1"/>
      <c r="O26" s="1"/>
      <c r="P26" s="1"/>
      <c r="R26" s="1"/>
      <c r="S26" s="1"/>
      <c r="T26" s="1"/>
      <c r="U26" s="1"/>
      <c r="V26" s="1"/>
      <c r="X26" s="1"/>
      <c r="Y26" s="1"/>
      <c r="Z26" s="1"/>
      <c r="AA26" s="1"/>
      <c r="AB26" s="1"/>
      <c r="AC26" s="1"/>
      <c r="AD26" s="1"/>
      <c r="AF26" s="1"/>
      <c r="AG26" s="1"/>
      <c r="AH26" s="1"/>
      <c r="AI26" s="1"/>
      <c r="AJ26" s="1"/>
    </row>
    <row r="27" spans="1:36" x14ac:dyDescent="0.25">
      <c r="A27" s="1">
        <v>24</v>
      </c>
      <c r="B27" s="1"/>
      <c r="C27" s="1"/>
      <c r="D27" s="1"/>
      <c r="F27" s="1"/>
      <c r="G27" s="1"/>
      <c r="H27" s="1"/>
      <c r="I27" s="1"/>
      <c r="J27" s="1"/>
      <c r="L27" s="1"/>
      <c r="M27" s="1"/>
      <c r="N27" s="1"/>
      <c r="O27" s="1"/>
      <c r="P27" s="1"/>
      <c r="R27" s="1"/>
      <c r="S27" s="1"/>
      <c r="T27" s="1"/>
      <c r="U27" s="1"/>
      <c r="V27" s="1"/>
      <c r="X27" s="1">
        <f>('Tumor Growth'!CE32*('Tumor Growth'!CF32^2))/2</f>
        <v>0</v>
      </c>
      <c r="Y27" s="1">
        <f>('Tumor Growth'!CG32*('Tumor Growth'!CH32^2))/2</f>
        <v>1697.5890260000003</v>
      </c>
      <c r="Z27" s="1"/>
      <c r="AA27" s="1"/>
      <c r="AB27" s="1">
        <f>('Tumor Growth'!CM32*('Tumor Growth'!CN32^2))/2</f>
        <v>251.10739199999998</v>
      </c>
      <c r="AC27" s="1">
        <f>('Tumor Growth'!CO32*('Tumor Growth'!CP32^2))/2</f>
        <v>968.89648650000015</v>
      </c>
      <c r="AD27" s="1"/>
      <c r="AF27" s="1"/>
      <c r="AG27" s="1"/>
      <c r="AH27" s="1"/>
      <c r="AI27" s="1"/>
      <c r="AJ27" s="1"/>
    </row>
    <row r="28" spans="1:36" x14ac:dyDescent="0.25">
      <c r="A28" s="1">
        <v>25</v>
      </c>
      <c r="B28" s="1"/>
      <c r="C28" s="1"/>
      <c r="D28" s="1"/>
      <c r="F28" s="1"/>
      <c r="G28" s="1"/>
      <c r="H28" s="1"/>
      <c r="I28" s="1"/>
      <c r="J28" s="1"/>
      <c r="L28" s="1"/>
      <c r="M28" s="1"/>
      <c r="N28" s="1"/>
      <c r="O28" s="1"/>
      <c r="P28" s="1"/>
      <c r="R28" s="1"/>
      <c r="S28" s="1"/>
      <c r="T28" s="1"/>
      <c r="U28" s="1"/>
      <c r="V28" s="1">
        <f>('Tumor Growth'!AY32*('Tumor Growth'!AZ32^2))/2</f>
        <v>2056.6109834999997</v>
      </c>
      <c r="X28" s="1">
        <f>('Tumor Growth'!CE33*('Tumor Growth'!CF33^2))/2</f>
        <v>0</v>
      </c>
      <c r="Y28" s="9">
        <f>('Tumor Growth'!CG33*('Tumor Growth'!CH33^2))/2</f>
        <v>3211.3437475000001</v>
      </c>
      <c r="Z28" s="1"/>
      <c r="AA28" s="1"/>
      <c r="AB28" s="1">
        <f>('Tumor Growth'!CM33*('Tumor Growth'!CN33^2))/2</f>
        <v>458.46585399999998</v>
      </c>
      <c r="AC28" s="9">
        <f>('Tumor Growth'!CO33*('Tumor Growth'!CP33^2))/2</f>
        <v>1050.9354500000002</v>
      </c>
      <c r="AD28" s="1"/>
      <c r="AF28" s="1"/>
      <c r="AG28" s="1"/>
      <c r="AH28" s="1"/>
      <c r="AI28" s="1"/>
      <c r="AJ28" s="1"/>
    </row>
    <row r="29" spans="1:36" x14ac:dyDescent="0.25">
      <c r="A29" s="1">
        <v>26</v>
      </c>
      <c r="B29" s="1"/>
      <c r="C29" s="1"/>
      <c r="D29" s="1"/>
      <c r="F29" s="1"/>
      <c r="G29" s="1"/>
      <c r="H29" s="1"/>
      <c r="I29" s="1"/>
      <c r="J29" s="1"/>
      <c r="L29" s="1">
        <f>('Tumor Growth'!W32*('Tumor Growth'!X32^2))/2</f>
        <v>0</v>
      </c>
      <c r="M29" s="1">
        <f>('Tumor Growth'!Y32*('Tumor Growth'!Z32^2))/2</f>
        <v>0</v>
      </c>
      <c r="N29" s="1">
        <f>('Tumor Growth'!AA32*('Tumor Growth'!AB32^2))/2</f>
        <v>829.12578749999989</v>
      </c>
      <c r="O29" s="1"/>
      <c r="P29" s="1"/>
      <c r="R29" s="1"/>
      <c r="S29" s="1"/>
      <c r="T29" s="1"/>
      <c r="U29" s="1">
        <f>('Tumor Growth'!AW32*('Tumor Growth'!AX32^2))/2</f>
        <v>0</v>
      </c>
      <c r="V29" s="9">
        <f>('Tumor Growth'!AY33*('Tumor Growth'!AZ33^2))/2</f>
        <v>2175.2431875000002</v>
      </c>
      <c r="X29" s="1">
        <f>('Tumor Growth'!CE34*('Tumor Growth'!CF34^2))/2</f>
        <v>0</v>
      </c>
      <c r="Y29" s="1"/>
      <c r="Z29" s="1"/>
      <c r="AA29" s="1"/>
      <c r="AB29" s="1">
        <f>('Tumor Growth'!CM34*('Tumor Growth'!CN34^2))/2</f>
        <v>491.96403199999986</v>
      </c>
      <c r="AC29" s="1"/>
      <c r="AD29" s="1"/>
      <c r="AF29" s="1">
        <f>('Tumor Growth'!BK32*('Tumor Growth'!BL32^2))/2</f>
        <v>213.99249700000001</v>
      </c>
      <c r="AG29" s="1">
        <f>('Tumor Growth'!BM32*('Tumor Growth'!BM32^2))/2</f>
        <v>0</v>
      </c>
      <c r="AH29" s="1">
        <f>('Tumor Growth'!BO32*('Tumor Growth'!BP32^2))/2</f>
        <v>557.53380000000004</v>
      </c>
      <c r="AI29" s="1">
        <f>('Tumor Growth'!BQ32*('Tumor Growth'!BR32^2))/2</f>
        <v>807.54333750000001</v>
      </c>
      <c r="AJ29" s="1">
        <f>('Tumor Growth'!BS32*('Tumor Growth'!BT32^2))/2</f>
        <v>0</v>
      </c>
    </row>
    <row r="30" spans="1:36" x14ac:dyDescent="0.25">
      <c r="A30" s="1">
        <v>27</v>
      </c>
      <c r="B30" s="1"/>
      <c r="C30" s="1"/>
      <c r="D30" s="1"/>
      <c r="F30" s="1">
        <f>('Tumor Growth'!C32*('Tumor Growth'!D32^2))/2</f>
        <v>0</v>
      </c>
      <c r="G30" s="1"/>
      <c r="H30" s="1"/>
      <c r="I30" s="1"/>
      <c r="J30" s="1"/>
      <c r="L30" s="1">
        <f>('Tumor Growth'!W33*('Tumor Growth'!X33^2))/2</f>
        <v>0</v>
      </c>
      <c r="M30" s="1">
        <f>('Tumor Growth'!Y33*('Tumor Growth'!Z33^2))/2</f>
        <v>0</v>
      </c>
      <c r="N30" s="9">
        <f>('Tumor Growth'!AA33*('Tumor Growth'!AB33^2))/2</f>
        <v>1852.9453125</v>
      </c>
      <c r="O30" s="1"/>
      <c r="P30" s="1"/>
      <c r="R30" s="1"/>
      <c r="S30" s="1"/>
      <c r="T30" s="1"/>
      <c r="U30" s="1">
        <f>('Tumor Growth'!AW33*('Tumor Growth'!AX33^2))/2</f>
        <v>0</v>
      </c>
      <c r="V30" s="1"/>
      <c r="X30" s="1"/>
      <c r="Y30" s="1"/>
      <c r="Z30" s="1"/>
      <c r="AA30" s="1"/>
      <c r="AB30" s="1"/>
      <c r="AC30" s="1"/>
      <c r="AD30" s="1"/>
      <c r="AF30" s="1">
        <f>('Tumor Growth'!BK33*('Tumor Growth'!BL33^2))/2</f>
        <v>326.11687199999989</v>
      </c>
      <c r="AG30" s="1">
        <f>('Tumor Growth'!BM33*('Tumor Growth'!BM33^2))/2</f>
        <v>0</v>
      </c>
      <c r="AH30" s="1">
        <f>('Tumor Growth'!BO33*('Tumor Growth'!BP33^2))/2</f>
        <v>731.20561199999997</v>
      </c>
      <c r="AI30" s="1">
        <f>('Tumor Growth'!BQ33*('Tumor Growth'!BR33^2))/2</f>
        <v>1365.18435</v>
      </c>
      <c r="AJ30" s="1">
        <f>('Tumor Growth'!BS33*('Tumor Growth'!BT33^2))/2</f>
        <v>0</v>
      </c>
    </row>
    <row r="31" spans="1:36" x14ac:dyDescent="0.25">
      <c r="A31" s="1">
        <v>28</v>
      </c>
      <c r="B31" s="1"/>
      <c r="C31" s="1"/>
      <c r="D31" s="1"/>
      <c r="F31" s="1">
        <f>('Tumor Growth'!C33*('Tumor Growth'!D33^2))/2</f>
        <v>0</v>
      </c>
      <c r="G31" s="1"/>
      <c r="H31" s="1"/>
      <c r="I31" s="1"/>
      <c r="J31" s="1"/>
      <c r="L31" s="1">
        <f>('Tumor Growth'!W34*('Tumor Growth'!X34^2))/2</f>
        <v>0</v>
      </c>
      <c r="M31" s="1">
        <f>('Tumor Growth'!Y34*('Tumor Growth'!Z34^2))/2</f>
        <v>0</v>
      </c>
      <c r="N31" s="1"/>
      <c r="O31" s="1"/>
      <c r="P31" s="1"/>
      <c r="R31" s="1"/>
      <c r="S31" s="1"/>
      <c r="T31" s="1"/>
      <c r="U31" s="1">
        <f>('Tumor Growth'!AW34*('Tumor Growth'!AX34^2))/2</f>
        <v>0</v>
      </c>
      <c r="V31" s="1"/>
      <c r="X31" s="1">
        <f>('Tumor Growth'!CE36*('Tumor Growth'!CF36^2))/2</f>
        <v>0</v>
      </c>
      <c r="Y31" s="1"/>
      <c r="Z31" s="1"/>
      <c r="AA31" s="1"/>
      <c r="AB31" s="1">
        <f>('Tumor Growth'!CM36*('Tumor Growth'!CN36^2))/2</f>
        <v>600.32521600000007</v>
      </c>
      <c r="AC31" s="1"/>
      <c r="AD31" s="1"/>
      <c r="AF31" s="1">
        <f>('Tumor Growth'!BK34*('Tumor Growth'!BL34^2))/2</f>
        <v>372.23420850000002</v>
      </c>
      <c r="AG31" s="1">
        <f>('Tumor Growth'!BM34*('Tumor Growth'!BM34^2))/2</f>
        <v>0</v>
      </c>
      <c r="AH31" s="1">
        <f>('Tumor Growth'!BO34*('Tumor Growth'!BP34^2))/2</f>
        <v>679.03562399999998</v>
      </c>
      <c r="AI31" s="9">
        <f>('Tumor Growth'!BQ34*('Tumor Growth'!BR34^2))/2</f>
        <v>1551.8340720000001</v>
      </c>
      <c r="AJ31" s="1">
        <f>('Tumor Growth'!BS34*('Tumor Growth'!BT34^2))/2</f>
        <v>0</v>
      </c>
    </row>
    <row r="32" spans="1:36" x14ac:dyDescent="0.25">
      <c r="A32" s="1">
        <v>29</v>
      </c>
      <c r="B32" s="1"/>
      <c r="C32" s="1"/>
      <c r="D32" s="1"/>
      <c r="F32" s="1">
        <f>('Tumor Growth'!C34*('Tumor Growth'!D34^2))/2</f>
        <v>0</v>
      </c>
      <c r="G32" s="1"/>
      <c r="H32" s="1"/>
      <c r="I32" s="1"/>
      <c r="J32" s="1"/>
      <c r="L32" s="1"/>
      <c r="M32" s="1"/>
      <c r="N32" s="1"/>
      <c r="O32" s="1"/>
      <c r="P32" s="1"/>
      <c r="R32" s="1"/>
      <c r="S32" s="1"/>
      <c r="T32" s="1"/>
      <c r="U32" s="1"/>
      <c r="V32" s="1"/>
      <c r="X32" s="1">
        <f>('Tumor Growth'!CE37*('Tumor Growth'!CF37^2))/2</f>
        <v>0</v>
      </c>
      <c r="Y32" s="1"/>
      <c r="Z32" s="1"/>
      <c r="AA32" s="1"/>
      <c r="AB32" s="1">
        <f>('Tumor Growth'!CM37*('Tumor Growth'!CN37^2))/2</f>
        <v>411.68704000000002</v>
      </c>
      <c r="AC32" s="1"/>
      <c r="AD32" s="1"/>
      <c r="AF32" s="1"/>
      <c r="AG32" s="1"/>
      <c r="AH32" s="1"/>
      <c r="AI32" s="1"/>
      <c r="AJ32" s="1"/>
    </row>
    <row r="33" spans="1:36" x14ac:dyDescent="0.25">
      <c r="A33" s="1">
        <v>30</v>
      </c>
      <c r="F33" s="1"/>
      <c r="L33" s="1">
        <f>('Tumor Growth'!W36*('Tumor Growth'!X36^2))/2</f>
        <v>0</v>
      </c>
      <c r="M33" s="1">
        <f>('Tumor Growth'!Y36*('Tumor Growth'!Z36^2))/2</f>
        <v>0</v>
      </c>
      <c r="U33" s="1">
        <f>('Tumor Growth'!AW36*('Tumor Growth'!AX36^2))/2</f>
        <v>0</v>
      </c>
      <c r="X33" s="1"/>
      <c r="Y33" s="1"/>
      <c r="Z33" s="1"/>
      <c r="AA33" s="1"/>
      <c r="AB33" s="1"/>
      <c r="AF33" s="1">
        <f>('Tumor Growth'!BK36*('Tumor Growth'!BL36^2))/2</f>
        <v>307.0548</v>
      </c>
      <c r="AG33" s="1">
        <f>('Tumor Growth'!BM36*('Tumor Growth'!BM36^2))/2</f>
        <v>0</v>
      </c>
      <c r="AH33" s="1">
        <f>('Tumor Growth'!BO36*('Tumor Growth'!BP36^2))/2</f>
        <v>819.7890000000001</v>
      </c>
      <c r="AJ33" s="1">
        <f>('Tumor Growth'!BS36*('Tumor Growth'!BT36^2))/2</f>
        <v>0</v>
      </c>
    </row>
    <row r="34" spans="1:36" x14ac:dyDescent="0.25">
      <c r="A34" s="1">
        <v>31</v>
      </c>
      <c r="F34" s="1">
        <f>('Tumor Growth'!C36*('Tumor Growth'!D36^2))/2</f>
        <v>0</v>
      </c>
      <c r="L34" s="1">
        <f>('Tumor Growth'!W37*('Tumor Growth'!X37^2))/2</f>
        <v>0</v>
      </c>
      <c r="M34" s="1">
        <f>('Tumor Growth'!Y37*('Tumor Growth'!Z37^2))/2</f>
        <v>0</v>
      </c>
      <c r="U34" s="1">
        <f>('Tumor Growth'!AW37*('Tumor Growth'!AX37^2))/2</f>
        <v>0</v>
      </c>
      <c r="X34" s="1"/>
      <c r="Y34" s="1"/>
      <c r="Z34" s="1"/>
      <c r="AA34" s="1"/>
      <c r="AB34" s="1"/>
      <c r="AF34" s="1">
        <f>('Tumor Growth'!BK37*('Tumor Growth'!BL37^2))/2</f>
        <v>407.11820149999994</v>
      </c>
      <c r="AG34" s="1">
        <f>('Tumor Growth'!BM37*('Tumor Growth'!BM37^2))/2</f>
        <v>0</v>
      </c>
      <c r="AH34" s="1">
        <f>('Tumor Growth'!BO37*('Tumor Growth'!BP37^2))/2</f>
        <v>863.69321250000007</v>
      </c>
      <c r="AJ34" s="1">
        <f>('Tumor Growth'!BS37*('Tumor Growth'!BT37^2))/2</f>
        <v>0</v>
      </c>
    </row>
    <row r="35" spans="1:36" x14ac:dyDescent="0.25">
      <c r="A35" s="1">
        <v>32</v>
      </c>
      <c r="F35" s="1">
        <f>('Tumor Growth'!C37*('Tumor Growth'!D37^2))/2</f>
        <v>0</v>
      </c>
      <c r="L35" s="1"/>
      <c r="M35" s="1"/>
      <c r="U35" s="1"/>
      <c r="X35" s="1">
        <f>('Tumor Growth'!CE40*('Tumor Growth'!CF40^2))/2</f>
        <v>0</v>
      </c>
      <c r="Y35" s="1"/>
      <c r="Z35" s="1"/>
      <c r="AA35" s="1"/>
      <c r="AB35" s="1">
        <f>('Tumor Growth'!CM40*('Tumor Growth'!CN40^2))/2</f>
        <v>1333.7984354999999</v>
      </c>
      <c r="AF35" s="1"/>
      <c r="AG35" s="1"/>
      <c r="AH35" s="1"/>
      <c r="AJ35" s="1"/>
    </row>
    <row r="36" spans="1:36" x14ac:dyDescent="0.25">
      <c r="A36" s="1">
        <v>33</v>
      </c>
      <c r="F36" s="1"/>
      <c r="L36" s="1"/>
      <c r="M36" s="1"/>
      <c r="U36" s="1"/>
      <c r="X36" s="1"/>
      <c r="Y36" s="1"/>
      <c r="Z36" s="1"/>
      <c r="AA36" s="1"/>
      <c r="AB36" s="1"/>
      <c r="AF36" s="1"/>
      <c r="AG36" s="1"/>
      <c r="AH36" s="1"/>
      <c r="AJ36" s="1"/>
    </row>
    <row r="37" spans="1:36" x14ac:dyDescent="0.25">
      <c r="A37" s="1">
        <v>34</v>
      </c>
      <c r="F37" s="1"/>
      <c r="L37" s="1">
        <f>('Tumor Growth'!W40*('Tumor Growth'!X40^2))/2</f>
        <v>0</v>
      </c>
      <c r="M37" s="1">
        <f>('Tumor Growth'!Y40*('Tumor Growth'!Z40^2))/2</f>
        <v>0</v>
      </c>
      <c r="U37" s="1">
        <f>('Tumor Growth'!AW40*('Tumor Growth'!AX40^2))/2</f>
        <v>0</v>
      </c>
      <c r="AF37" s="1">
        <f>('Tumor Growth'!BK40*('Tumor Growth'!BL40^2))/2</f>
        <v>867.06610499999999</v>
      </c>
      <c r="AG37" s="1">
        <f>('Tumor Growth'!BM40*('Tumor Growth'!BM40^2))/2</f>
        <v>0</v>
      </c>
      <c r="AH37" s="1">
        <f>('Tumor Growth'!BO40*('Tumor Growth'!BP40^2))/2</f>
        <v>2183.1017999999999</v>
      </c>
      <c r="AJ37" s="1">
        <f>('Tumor Growth'!BS40*('Tumor Growth'!BT40^2))/2</f>
        <v>0</v>
      </c>
    </row>
    <row r="38" spans="1:36" x14ac:dyDescent="0.25">
      <c r="A38" s="1">
        <v>35</v>
      </c>
      <c r="F38" s="1">
        <f>('Tumor Growth'!C40*('Tumor Growth'!D40^2))/2</f>
        <v>0</v>
      </c>
    </row>
    <row r="40" spans="1:36" x14ac:dyDescent="0.25">
      <c r="A40" s="1"/>
      <c r="B40" s="82" t="s">
        <v>11</v>
      </c>
      <c r="C40" s="83"/>
      <c r="D40" s="84"/>
      <c r="F40" s="72" t="s">
        <v>6</v>
      </c>
      <c r="G40" s="72"/>
      <c r="H40" s="72"/>
      <c r="I40" s="72"/>
      <c r="J40" s="72"/>
      <c r="L40" s="82" t="s">
        <v>7</v>
      </c>
      <c r="M40" s="83"/>
      <c r="N40" s="83"/>
      <c r="O40" s="83"/>
      <c r="P40" s="84"/>
      <c r="R40" s="82" t="s">
        <v>8</v>
      </c>
      <c r="S40" s="83"/>
      <c r="T40" s="83"/>
      <c r="U40" s="83"/>
      <c r="V40" s="84"/>
      <c r="X40" s="82" t="s">
        <v>10</v>
      </c>
      <c r="Y40" s="83"/>
      <c r="Z40" s="83"/>
      <c r="AA40" s="83"/>
      <c r="AB40" s="83"/>
      <c r="AC40" s="83"/>
      <c r="AD40" s="84"/>
      <c r="AF40" s="82" t="s">
        <v>9</v>
      </c>
      <c r="AG40" s="83"/>
      <c r="AH40" s="83"/>
      <c r="AI40" s="83"/>
      <c r="AJ40" s="84"/>
    </row>
    <row r="41" spans="1:36" x14ac:dyDescent="0.25">
      <c r="A41" s="1" t="s">
        <v>2</v>
      </c>
      <c r="B41" s="1" t="s">
        <v>12</v>
      </c>
      <c r="C41" s="1" t="s">
        <v>13</v>
      </c>
      <c r="D41" s="1" t="s">
        <v>14</v>
      </c>
      <c r="E41" s="1" t="s">
        <v>2</v>
      </c>
      <c r="F41" s="1" t="s">
        <v>12</v>
      </c>
      <c r="G41" s="1" t="s">
        <v>13</v>
      </c>
      <c r="H41" s="1" t="s">
        <v>14</v>
      </c>
      <c r="I41" s="1" t="s">
        <v>15</v>
      </c>
      <c r="J41" s="1" t="s">
        <v>16</v>
      </c>
      <c r="K41" s="11" t="s">
        <v>2</v>
      </c>
      <c r="L41" s="1" t="s">
        <v>12</v>
      </c>
      <c r="M41" s="1" t="s">
        <v>13</v>
      </c>
      <c r="N41" s="1" t="s">
        <v>14</v>
      </c>
      <c r="O41" s="1" t="s">
        <v>15</v>
      </c>
      <c r="P41" s="1" t="s">
        <v>16</v>
      </c>
      <c r="Q41" s="25" t="s">
        <v>2</v>
      </c>
      <c r="R41" s="1" t="s">
        <v>12</v>
      </c>
      <c r="S41" s="1" t="s">
        <v>13</v>
      </c>
      <c r="T41" s="1" t="s">
        <v>14</v>
      </c>
      <c r="U41" s="1" t="s">
        <v>15</v>
      </c>
      <c r="V41" s="1" t="s">
        <v>16</v>
      </c>
      <c r="W41" s="25" t="s">
        <v>2</v>
      </c>
      <c r="X41" s="1" t="s">
        <v>12</v>
      </c>
      <c r="Y41" s="1" t="s">
        <v>13</v>
      </c>
      <c r="Z41" s="1" t="s">
        <v>14</v>
      </c>
      <c r="AA41" s="1" t="s">
        <v>15</v>
      </c>
      <c r="AB41" s="1" t="s">
        <v>16</v>
      </c>
      <c r="AC41" s="1" t="s">
        <v>22</v>
      </c>
      <c r="AD41" s="1" t="s">
        <v>23</v>
      </c>
      <c r="AE41" s="25" t="s">
        <v>2</v>
      </c>
      <c r="AF41" s="1" t="s">
        <v>12</v>
      </c>
      <c r="AG41" s="1" t="s">
        <v>13</v>
      </c>
      <c r="AH41" s="1" t="s">
        <v>14</v>
      </c>
      <c r="AI41" s="1" t="s">
        <v>15</v>
      </c>
      <c r="AJ41" s="1" t="s">
        <v>16</v>
      </c>
    </row>
    <row r="42" spans="1:36" x14ac:dyDescent="0.25">
      <c r="A42" s="1">
        <v>0</v>
      </c>
      <c r="B42" s="1">
        <v>149.31037499999996</v>
      </c>
      <c r="C42" s="1">
        <v>142.457652</v>
      </c>
      <c r="D42" s="1">
        <v>323.49619600000005</v>
      </c>
      <c r="E42" s="1">
        <v>0</v>
      </c>
      <c r="F42" s="1">
        <v>59.405840000000005</v>
      </c>
      <c r="G42" s="1">
        <v>106.25211449999999</v>
      </c>
      <c r="H42" s="1">
        <v>22.528000000000002</v>
      </c>
      <c r="I42" s="1">
        <v>35.970750000000002</v>
      </c>
      <c r="J42" s="1">
        <v>110.67843800000001</v>
      </c>
      <c r="K42" s="11">
        <v>0</v>
      </c>
      <c r="L42" s="1">
        <v>33.252415999999997</v>
      </c>
      <c r="M42" s="1">
        <v>12.644768499999998</v>
      </c>
      <c r="N42" s="1">
        <v>41.307991999999999</v>
      </c>
      <c r="O42" s="1">
        <v>54.740338999999992</v>
      </c>
      <c r="P42" s="1">
        <v>110.1981555</v>
      </c>
      <c r="Q42" s="25">
        <v>0</v>
      </c>
      <c r="R42" s="1">
        <v>182.16395449999999</v>
      </c>
      <c r="S42" s="1">
        <v>100.4309145</v>
      </c>
      <c r="T42" s="1">
        <v>223.440282</v>
      </c>
      <c r="U42" s="1">
        <v>118.2740585</v>
      </c>
      <c r="V42" s="1">
        <v>187.81714200000002</v>
      </c>
      <c r="W42" s="25">
        <v>0</v>
      </c>
      <c r="X42" s="1">
        <v>34.209792</v>
      </c>
      <c r="Y42" s="1">
        <v>105.18894900000002</v>
      </c>
      <c r="Z42" s="1">
        <v>90.97545599999998</v>
      </c>
      <c r="AA42" s="1">
        <v>130.45855949999998</v>
      </c>
      <c r="AB42" s="1">
        <v>44.445309999999999</v>
      </c>
      <c r="AC42" s="1">
        <v>82.027775999999989</v>
      </c>
      <c r="AD42" s="1">
        <v>67.5371655</v>
      </c>
      <c r="AE42" s="25">
        <v>0</v>
      </c>
      <c r="AF42" s="1">
        <v>69.346778500000013</v>
      </c>
      <c r="AG42" s="1">
        <v>126.8180685</v>
      </c>
      <c r="AH42" s="1">
        <v>25.033206</v>
      </c>
      <c r="AI42" s="1">
        <v>77.480496000000016</v>
      </c>
      <c r="AJ42" s="1">
        <v>21.827734499999998</v>
      </c>
    </row>
    <row r="43" spans="1:36" x14ac:dyDescent="0.25">
      <c r="A43" s="1">
        <v>2</v>
      </c>
      <c r="B43" s="1">
        <v>459.21791250000007</v>
      </c>
      <c r="C43" s="1">
        <v>212.64055199999999</v>
      </c>
      <c r="D43" s="1">
        <v>839.15528200000006</v>
      </c>
      <c r="E43" s="1">
        <v>3</v>
      </c>
      <c r="F43" s="1">
        <v>170.02137599999998</v>
      </c>
      <c r="G43" s="1">
        <v>330.99068799999986</v>
      </c>
      <c r="H43" s="1">
        <v>50.616800000000005</v>
      </c>
      <c r="I43" s="1">
        <v>255.3115675</v>
      </c>
      <c r="J43" s="1">
        <v>641.04118749999986</v>
      </c>
      <c r="K43" s="11">
        <v>2</v>
      </c>
      <c r="L43" s="1">
        <v>72.199145999999985</v>
      </c>
      <c r="M43" s="1">
        <v>36.538847999999994</v>
      </c>
      <c r="N43" s="1">
        <v>246.48999999999998</v>
      </c>
      <c r="O43" s="1">
        <v>294.93606600000004</v>
      </c>
      <c r="P43" s="1">
        <v>679.8807855</v>
      </c>
      <c r="Q43" s="25">
        <v>1</v>
      </c>
      <c r="R43" s="1"/>
      <c r="S43" s="1"/>
      <c r="T43" s="1"/>
      <c r="U43" s="1"/>
      <c r="V43" s="1">
        <v>290.47390000000001</v>
      </c>
      <c r="W43" s="25">
        <v>2</v>
      </c>
      <c r="X43" s="1">
        <v>0</v>
      </c>
      <c r="Y43" s="1">
        <v>0</v>
      </c>
      <c r="Z43" s="1">
        <v>30.624075000000001</v>
      </c>
      <c r="AA43" s="1">
        <v>0</v>
      </c>
      <c r="AB43" s="1">
        <v>0</v>
      </c>
      <c r="AC43" s="1">
        <v>93.472137000000018</v>
      </c>
      <c r="AD43" s="1">
        <v>0</v>
      </c>
      <c r="AE43" s="25">
        <v>2</v>
      </c>
      <c r="AF43" s="1">
        <v>0</v>
      </c>
      <c r="AG43" s="1">
        <v>97.052269499999994</v>
      </c>
      <c r="AH43" s="1">
        <v>0</v>
      </c>
      <c r="AI43" s="1">
        <v>0</v>
      </c>
      <c r="AJ43" s="1">
        <v>0</v>
      </c>
    </row>
    <row r="44" spans="1:36" x14ac:dyDescent="0.25">
      <c r="A44" s="1">
        <v>4</v>
      </c>
      <c r="B44" s="1">
        <v>1123.9345600000001</v>
      </c>
      <c r="C44" s="1">
        <v>605.78117599999996</v>
      </c>
      <c r="D44" s="1">
        <v>1145.1802250000001</v>
      </c>
      <c r="E44" s="1">
        <v>5</v>
      </c>
      <c r="F44" s="1">
        <v>132.90955199999999</v>
      </c>
      <c r="G44" s="1">
        <v>395.25196100000011</v>
      </c>
      <c r="H44" s="1">
        <v>63.791700000000006</v>
      </c>
      <c r="I44" s="1">
        <v>285.50665299999997</v>
      </c>
      <c r="J44" s="1">
        <v>730.86948800000016</v>
      </c>
      <c r="K44" s="11">
        <v>3</v>
      </c>
      <c r="L44" s="1">
        <v>64.008999999999986</v>
      </c>
      <c r="M44" s="1">
        <v>21.755303999999999</v>
      </c>
      <c r="N44" s="1">
        <v>140.46777</v>
      </c>
      <c r="O44" s="1">
        <v>386.76184949999998</v>
      </c>
      <c r="P44" s="1">
        <v>482.33892599999996</v>
      </c>
      <c r="Q44" s="25">
        <v>2</v>
      </c>
      <c r="R44" s="1">
        <v>197.18792999999999</v>
      </c>
      <c r="S44" s="1">
        <v>128.82285000000002</v>
      </c>
      <c r="T44" s="1">
        <v>324.55052799999999</v>
      </c>
      <c r="U44" s="1">
        <v>174.761064</v>
      </c>
      <c r="V44" s="1">
        <v>688.95252349999987</v>
      </c>
      <c r="W44" s="25">
        <v>4</v>
      </c>
      <c r="X44" s="1">
        <v>0</v>
      </c>
      <c r="Y44" s="1">
        <v>0</v>
      </c>
      <c r="Z44" s="1">
        <v>81.841073999999978</v>
      </c>
      <c r="AA44" s="1">
        <v>109.62811350000001</v>
      </c>
      <c r="AB44" s="1">
        <v>30.331781999999993</v>
      </c>
      <c r="AC44" s="1">
        <v>197.02411499999999</v>
      </c>
      <c r="AD44" s="1">
        <v>58.476982500000013</v>
      </c>
      <c r="AE44" s="25">
        <v>3</v>
      </c>
      <c r="AF44" s="1">
        <v>0</v>
      </c>
      <c r="AG44" s="1">
        <v>65.548255999999995</v>
      </c>
      <c r="AH44" s="1">
        <v>27.092025</v>
      </c>
      <c r="AI44" s="1">
        <v>14.0403375</v>
      </c>
      <c r="AJ44" s="1">
        <v>7.9100820000000009</v>
      </c>
    </row>
    <row r="45" spans="1:36" x14ac:dyDescent="0.25">
      <c r="A45" s="1">
        <v>5</v>
      </c>
      <c r="B45" s="1">
        <v>1220.7246709999999</v>
      </c>
      <c r="C45" s="1">
        <v>907.00083199999995</v>
      </c>
      <c r="D45" s="41">
        <v>2052.7377615</v>
      </c>
      <c r="E45">
        <v>6</v>
      </c>
      <c r="F45" s="1">
        <v>134.724096</v>
      </c>
      <c r="G45" s="1">
        <v>421.24584600000003</v>
      </c>
      <c r="H45" s="1">
        <v>67.096400000000003</v>
      </c>
      <c r="I45" s="1">
        <v>462.98079999999993</v>
      </c>
      <c r="J45" s="1">
        <v>835.39912499999991</v>
      </c>
      <c r="K45" s="11">
        <v>4</v>
      </c>
      <c r="L45" s="1">
        <v>55.630840499999991</v>
      </c>
      <c r="M45" s="1">
        <v>19.472710000000003</v>
      </c>
      <c r="N45" s="1">
        <v>280.17048600000004</v>
      </c>
      <c r="O45" s="1">
        <v>444.93249999999995</v>
      </c>
      <c r="P45" s="1">
        <v>485.85723750000005</v>
      </c>
      <c r="Q45" s="25">
        <v>3</v>
      </c>
      <c r="R45" s="1">
        <v>260.06793749999997</v>
      </c>
      <c r="S45" s="1">
        <v>107.31986100000002</v>
      </c>
      <c r="T45" s="1">
        <v>253.57658749999999</v>
      </c>
      <c r="U45" s="1">
        <v>73.192524000000006</v>
      </c>
      <c r="V45" s="1">
        <v>771.06645000000003</v>
      </c>
      <c r="W45" s="25">
        <v>5</v>
      </c>
      <c r="X45" s="1">
        <v>0</v>
      </c>
      <c r="Y45" s="1">
        <v>0</v>
      </c>
      <c r="Z45" s="1">
        <v>133.02285750000001</v>
      </c>
      <c r="AA45" s="1">
        <v>115.73777199999998</v>
      </c>
      <c r="AB45" s="1">
        <v>18.352656</v>
      </c>
      <c r="AC45" s="1">
        <v>167.703284</v>
      </c>
      <c r="AD45" s="1">
        <v>70.560350000000014</v>
      </c>
      <c r="AE45" s="25">
        <v>4</v>
      </c>
      <c r="AF45" s="1">
        <v>0</v>
      </c>
      <c r="AG45" s="1">
        <v>27.219969500000001</v>
      </c>
      <c r="AH45" s="1">
        <v>34.373668000000002</v>
      </c>
      <c r="AI45" s="1">
        <v>0</v>
      </c>
      <c r="AJ45" s="1">
        <v>0</v>
      </c>
    </row>
    <row r="46" spans="1:36" x14ac:dyDescent="0.25">
      <c r="A46">
        <v>6</v>
      </c>
      <c r="B46">
        <v>1362.7909125000001</v>
      </c>
      <c r="C46">
        <v>1183.407408</v>
      </c>
      <c r="D46">
        <v>2248.9599555000004</v>
      </c>
      <c r="E46">
        <v>7</v>
      </c>
      <c r="F46" s="1">
        <v>91.934720000000027</v>
      </c>
      <c r="G46" s="1">
        <v>425.82960000000003</v>
      </c>
      <c r="H46" s="1">
        <v>56.910000000000004</v>
      </c>
      <c r="I46" s="1">
        <v>673.3746799999999</v>
      </c>
      <c r="J46" s="1">
        <v>1042.9076</v>
      </c>
      <c r="K46" s="26">
        <v>6</v>
      </c>
      <c r="L46" s="1">
        <v>36.641992000000002</v>
      </c>
      <c r="M46" s="1">
        <v>9.6048989999999996</v>
      </c>
      <c r="N46" s="1">
        <v>72.312948000000006</v>
      </c>
      <c r="O46" s="1">
        <v>345.156116</v>
      </c>
      <c r="P46" s="1">
        <v>833.73299200000008</v>
      </c>
      <c r="Q46" s="25">
        <v>4</v>
      </c>
      <c r="R46" s="1">
        <v>280.15222949999998</v>
      </c>
      <c r="S46" s="1">
        <v>309.88684999999992</v>
      </c>
      <c r="T46" s="1">
        <v>248.91607800000003</v>
      </c>
      <c r="U46" s="1">
        <v>142.79683199999999</v>
      </c>
      <c r="V46" s="1"/>
      <c r="W46" s="1">
        <v>6</v>
      </c>
      <c r="X46">
        <v>0</v>
      </c>
      <c r="Y46">
        <v>0</v>
      </c>
      <c r="Z46">
        <v>188.8747875</v>
      </c>
      <c r="AA46">
        <v>140.50568749999999</v>
      </c>
      <c r="AB46">
        <v>43.048687499999986</v>
      </c>
      <c r="AC46">
        <v>36.292535999999998</v>
      </c>
      <c r="AD46">
        <v>34.59375</v>
      </c>
      <c r="AE46">
        <v>6</v>
      </c>
      <c r="AF46" s="1">
        <v>0</v>
      </c>
      <c r="AG46" s="1">
        <v>28.533312500000005</v>
      </c>
      <c r="AH46" s="1">
        <v>15.129399999999997</v>
      </c>
      <c r="AI46" s="1">
        <v>0</v>
      </c>
      <c r="AJ46" s="1">
        <v>0</v>
      </c>
    </row>
    <row r="47" spans="1:36" x14ac:dyDescent="0.25">
      <c r="A47">
        <v>7</v>
      </c>
      <c r="B47" s="41">
        <v>1982.0532480000002</v>
      </c>
      <c r="C47">
        <v>1452.2729759999997</v>
      </c>
      <c r="D47">
        <v>2244.1849520000001</v>
      </c>
      <c r="E47">
        <v>8</v>
      </c>
      <c r="F47" s="1">
        <v>123.07714999999999</v>
      </c>
      <c r="G47" s="1">
        <v>547.86076800000001</v>
      </c>
      <c r="H47" s="1">
        <v>59.085000000000001</v>
      </c>
      <c r="I47" s="1">
        <v>937.68869600000005</v>
      </c>
      <c r="J47" s="1">
        <v>1293.249411</v>
      </c>
      <c r="K47" s="26">
        <v>7</v>
      </c>
      <c r="L47" s="1">
        <v>31.853070500000001</v>
      </c>
      <c r="M47" s="1">
        <v>31.689936000000003</v>
      </c>
      <c r="N47" s="1">
        <v>224.11384000000001</v>
      </c>
      <c r="O47" s="1">
        <v>346.42834600000003</v>
      </c>
      <c r="P47" s="1">
        <v>699.63566399999979</v>
      </c>
      <c r="Q47" s="25">
        <v>5</v>
      </c>
      <c r="R47" s="1"/>
      <c r="S47" s="1"/>
      <c r="T47" s="1"/>
      <c r="U47" s="1"/>
      <c r="V47" s="1">
        <v>672.64301599999988</v>
      </c>
      <c r="W47" s="1">
        <v>7</v>
      </c>
      <c r="X47">
        <v>0</v>
      </c>
      <c r="Y47">
        <v>0</v>
      </c>
      <c r="Z47">
        <v>202.77532449999998</v>
      </c>
      <c r="AA47">
        <v>157.21599999999998</v>
      </c>
      <c r="AB47">
        <v>38.602452500000005</v>
      </c>
      <c r="AC47">
        <v>184.53322800000007</v>
      </c>
      <c r="AD47">
        <v>77.570165000000003</v>
      </c>
      <c r="AE47">
        <v>7</v>
      </c>
      <c r="AF47" s="1">
        <v>0</v>
      </c>
      <c r="AG47" s="1">
        <v>0</v>
      </c>
      <c r="AH47" s="1">
        <v>49.168736000000003</v>
      </c>
      <c r="AI47" s="1">
        <v>0</v>
      </c>
      <c r="AJ47" s="1">
        <v>0</v>
      </c>
    </row>
    <row r="48" spans="1:36" x14ac:dyDescent="0.25">
      <c r="A48">
        <v>8</v>
      </c>
      <c r="B48">
        <v>1704.0832144999999</v>
      </c>
      <c r="C48" s="41">
        <v>1437.4876134999997</v>
      </c>
      <c r="E48" s="1">
        <v>9</v>
      </c>
      <c r="F48">
        <v>50.86777</v>
      </c>
      <c r="G48">
        <v>643.77278999999999</v>
      </c>
      <c r="H48">
        <v>59.140900000000009</v>
      </c>
      <c r="I48">
        <v>595.38297</v>
      </c>
      <c r="J48">
        <v>1378.9343875000004</v>
      </c>
      <c r="K48" s="1">
        <v>8</v>
      </c>
      <c r="L48">
        <v>33.827455499999999</v>
      </c>
      <c r="M48">
        <v>32.460911999999993</v>
      </c>
      <c r="N48">
        <v>206.02880000000005</v>
      </c>
      <c r="O48">
        <v>413.356086</v>
      </c>
      <c r="P48">
        <v>1091.5184959999999</v>
      </c>
      <c r="Q48">
        <v>6</v>
      </c>
      <c r="R48" s="1">
        <v>290.96718750000002</v>
      </c>
      <c r="S48" s="1">
        <v>339.52846950000003</v>
      </c>
      <c r="T48" s="1">
        <v>243.62456999999998</v>
      </c>
      <c r="U48" s="1">
        <v>113.06636099999997</v>
      </c>
      <c r="V48" s="1">
        <v>700.85930400000018</v>
      </c>
      <c r="W48" s="1">
        <v>8</v>
      </c>
      <c r="X48">
        <v>0</v>
      </c>
      <c r="Y48">
        <v>62.115479999999998</v>
      </c>
      <c r="Z48">
        <v>363.09565400000002</v>
      </c>
      <c r="AA48">
        <v>128.02393749999999</v>
      </c>
      <c r="AB48">
        <v>43.124400000000001</v>
      </c>
      <c r="AC48">
        <v>28.331694000000006</v>
      </c>
      <c r="AD48">
        <v>134.92594100000002</v>
      </c>
      <c r="AE48" s="1">
        <v>8</v>
      </c>
      <c r="AF48">
        <v>0</v>
      </c>
      <c r="AG48">
        <v>0</v>
      </c>
      <c r="AH48">
        <v>76.868725499999996</v>
      </c>
      <c r="AI48">
        <v>0</v>
      </c>
      <c r="AJ48">
        <v>0</v>
      </c>
    </row>
    <row r="49" spans="1:36" x14ac:dyDescent="0.25">
      <c r="A49">
        <v>11</v>
      </c>
      <c r="C49">
        <v>2319.3843750000001</v>
      </c>
      <c r="E49" s="1">
        <v>10</v>
      </c>
      <c r="F49">
        <v>45.371353999999997</v>
      </c>
      <c r="G49">
        <v>629.24557500000014</v>
      </c>
      <c r="H49">
        <v>59.774000000000001</v>
      </c>
      <c r="I49">
        <v>750.21616200000005</v>
      </c>
      <c r="J49" s="41">
        <v>1271.4737069999999</v>
      </c>
      <c r="K49" s="1">
        <v>9</v>
      </c>
      <c r="L49">
        <v>23.33625</v>
      </c>
      <c r="M49">
        <v>20.761109999999995</v>
      </c>
      <c r="N49">
        <v>212.06605950000002</v>
      </c>
      <c r="O49">
        <v>226.53820800000003</v>
      </c>
      <c r="P49">
        <v>1414.8287999999998</v>
      </c>
      <c r="Q49">
        <v>7</v>
      </c>
      <c r="R49" s="1">
        <v>268.88535299999995</v>
      </c>
      <c r="S49" s="1">
        <v>291.96449999999999</v>
      </c>
      <c r="T49" s="1">
        <v>383.41080649999998</v>
      </c>
      <c r="U49" s="1">
        <v>115.92232199999999</v>
      </c>
      <c r="V49" s="1"/>
      <c r="W49" s="1">
        <v>11</v>
      </c>
      <c r="X49">
        <v>0</v>
      </c>
      <c r="Y49">
        <v>53.806824500000005</v>
      </c>
      <c r="Z49">
        <v>709.32882599999994</v>
      </c>
      <c r="AA49">
        <v>104.79229200000003</v>
      </c>
      <c r="AB49">
        <v>40.966613999999993</v>
      </c>
      <c r="AC49">
        <v>82.624377499999994</v>
      </c>
      <c r="AD49">
        <v>358.36459200000002</v>
      </c>
      <c r="AE49" s="1">
        <v>9</v>
      </c>
      <c r="AF49">
        <v>0</v>
      </c>
      <c r="AG49">
        <v>30.581492000000001</v>
      </c>
      <c r="AH49">
        <v>11.904335999999999</v>
      </c>
      <c r="AI49">
        <v>0</v>
      </c>
      <c r="AJ49">
        <v>0</v>
      </c>
    </row>
    <row r="50" spans="1:36" x14ac:dyDescent="0.25">
      <c r="E50" s="1">
        <v>11</v>
      </c>
      <c r="F50">
        <v>21.000948000000001</v>
      </c>
      <c r="G50">
        <v>681.33632649999993</v>
      </c>
      <c r="H50">
        <v>76.896000000000015</v>
      </c>
      <c r="I50">
        <v>778.47484000000009</v>
      </c>
      <c r="K50" s="1">
        <v>10</v>
      </c>
      <c r="L50">
        <v>17.055148000000003</v>
      </c>
      <c r="M50">
        <v>16.007325499999997</v>
      </c>
      <c r="N50">
        <v>271.212444</v>
      </c>
      <c r="O50">
        <v>386.41029349999997</v>
      </c>
      <c r="P50" s="41">
        <v>1476.4640080000001</v>
      </c>
      <c r="Q50" s="1">
        <v>8</v>
      </c>
      <c r="R50">
        <v>201.792213</v>
      </c>
      <c r="S50">
        <v>308.14228849999995</v>
      </c>
      <c r="T50">
        <v>260.75832750000001</v>
      </c>
      <c r="U50">
        <v>44.880080000000007</v>
      </c>
      <c r="V50">
        <v>734.21283600000004</v>
      </c>
      <c r="W50" s="1">
        <v>12</v>
      </c>
      <c r="X50">
        <v>0</v>
      </c>
      <c r="Y50">
        <v>69.408299999999983</v>
      </c>
      <c r="Z50">
        <v>722.82759150000004</v>
      </c>
      <c r="AA50">
        <v>142.445156</v>
      </c>
      <c r="AB50">
        <v>50.397362500000007</v>
      </c>
      <c r="AC50">
        <v>165.16719999999998</v>
      </c>
      <c r="AD50">
        <v>332.62319200000002</v>
      </c>
      <c r="AE50" s="1">
        <v>10</v>
      </c>
      <c r="AF50">
        <v>0</v>
      </c>
      <c r="AG50">
        <v>21.4375</v>
      </c>
      <c r="AH50">
        <v>9.3409579999999988</v>
      </c>
      <c r="AI50">
        <v>0</v>
      </c>
      <c r="AJ50">
        <v>0</v>
      </c>
    </row>
    <row r="51" spans="1:36" x14ac:dyDescent="0.25">
      <c r="E51" s="1">
        <v>14</v>
      </c>
      <c r="F51">
        <v>8.992364000000002</v>
      </c>
      <c r="G51">
        <v>729.16439200000002</v>
      </c>
      <c r="H51">
        <v>84.051699999999997</v>
      </c>
      <c r="I51">
        <v>1218.6378080000002</v>
      </c>
      <c r="K51" s="1">
        <v>13</v>
      </c>
      <c r="L51">
        <v>20.229999999999997</v>
      </c>
      <c r="M51">
        <v>0</v>
      </c>
      <c r="N51">
        <v>200.51084800000001</v>
      </c>
      <c r="O51">
        <v>619.84043200000008</v>
      </c>
      <c r="P51">
        <v>1670.823756</v>
      </c>
      <c r="Q51" s="1">
        <v>9</v>
      </c>
      <c r="R51">
        <v>249.16959300000002</v>
      </c>
      <c r="S51">
        <v>257.76911199999995</v>
      </c>
      <c r="T51">
        <v>296.073824</v>
      </c>
      <c r="U51">
        <v>20.229999999999997</v>
      </c>
      <c r="V51">
        <v>603.71697600000005</v>
      </c>
      <c r="W51" s="1">
        <v>14</v>
      </c>
      <c r="X51">
        <v>0</v>
      </c>
      <c r="Y51">
        <v>245.39576249999996</v>
      </c>
      <c r="Z51">
        <v>758.4570460000001</v>
      </c>
      <c r="AA51">
        <v>215.18443749999997</v>
      </c>
      <c r="AB51">
        <v>88.935000000000002</v>
      </c>
      <c r="AC51">
        <v>197.55722499999999</v>
      </c>
      <c r="AD51">
        <v>582.73995449999995</v>
      </c>
      <c r="AE51" s="1">
        <v>13</v>
      </c>
      <c r="AF51">
        <v>0</v>
      </c>
      <c r="AG51">
        <v>0</v>
      </c>
      <c r="AH51">
        <v>2.9160000000000004</v>
      </c>
      <c r="AI51">
        <v>0</v>
      </c>
      <c r="AJ51">
        <v>0</v>
      </c>
    </row>
    <row r="52" spans="1:36" x14ac:dyDescent="0.25">
      <c r="E52" s="1">
        <v>15</v>
      </c>
      <c r="F52">
        <v>5.2809200000000009</v>
      </c>
      <c r="G52">
        <v>825.14358849999985</v>
      </c>
      <c r="H52">
        <v>109.82960000000001</v>
      </c>
      <c r="I52">
        <v>1240.3642340000001</v>
      </c>
      <c r="K52" s="1">
        <v>14</v>
      </c>
      <c r="L52">
        <v>15.376000000000003</v>
      </c>
      <c r="M52">
        <v>0</v>
      </c>
      <c r="N52">
        <v>290.34028799999999</v>
      </c>
      <c r="O52">
        <v>512.34448999999995</v>
      </c>
      <c r="Q52" s="1">
        <v>10</v>
      </c>
      <c r="R52">
        <v>204.806072</v>
      </c>
      <c r="S52">
        <v>324.94610900000004</v>
      </c>
      <c r="T52">
        <v>291.61125000000004</v>
      </c>
      <c r="U52">
        <v>32.940280999999999</v>
      </c>
      <c r="W52" s="1">
        <v>15</v>
      </c>
      <c r="X52">
        <v>0</v>
      </c>
      <c r="Y52">
        <v>401.10677199999998</v>
      </c>
      <c r="Z52">
        <v>1221.8592665000001</v>
      </c>
      <c r="AA52">
        <v>696.83430650000003</v>
      </c>
      <c r="AB52">
        <v>70.381237500000012</v>
      </c>
      <c r="AC52">
        <v>302.56647499999997</v>
      </c>
      <c r="AD52">
        <v>1074.3958259999999</v>
      </c>
      <c r="AE52" s="1">
        <v>14</v>
      </c>
      <c r="AF52">
        <v>0</v>
      </c>
      <c r="AG52">
        <v>0</v>
      </c>
      <c r="AH52">
        <v>0</v>
      </c>
      <c r="AI52">
        <v>0</v>
      </c>
      <c r="AJ52">
        <v>0</v>
      </c>
    </row>
    <row r="53" spans="1:36" x14ac:dyDescent="0.25">
      <c r="E53">
        <v>17</v>
      </c>
      <c r="F53">
        <v>0</v>
      </c>
      <c r="G53">
        <v>822.00095999999996</v>
      </c>
      <c r="H53">
        <v>92.678200000000004</v>
      </c>
      <c r="I53" s="41">
        <v>1683.0695825</v>
      </c>
      <c r="K53" s="1">
        <v>16</v>
      </c>
      <c r="L53">
        <v>0</v>
      </c>
      <c r="M53">
        <v>0</v>
      </c>
      <c r="N53">
        <v>356.57382149999995</v>
      </c>
      <c r="O53">
        <v>805.48925599999995</v>
      </c>
      <c r="Q53" s="1">
        <v>12</v>
      </c>
      <c r="V53">
        <v>561.17396200000007</v>
      </c>
      <c r="W53" s="1">
        <v>16</v>
      </c>
      <c r="X53">
        <v>0</v>
      </c>
      <c r="Y53">
        <v>410.298384</v>
      </c>
      <c r="Z53" s="41">
        <v>1003.621311</v>
      </c>
      <c r="AA53">
        <v>740.77200000000005</v>
      </c>
      <c r="AB53">
        <v>119.11360999999997</v>
      </c>
      <c r="AC53">
        <v>276.71058449999998</v>
      </c>
      <c r="AD53">
        <v>1573.5063779999998</v>
      </c>
      <c r="AE53" s="1">
        <v>16</v>
      </c>
      <c r="AF53">
        <v>0</v>
      </c>
      <c r="AG53">
        <v>0</v>
      </c>
      <c r="AH53">
        <v>26.543104</v>
      </c>
      <c r="AI53">
        <v>0</v>
      </c>
      <c r="AJ53">
        <v>0</v>
      </c>
    </row>
    <row r="54" spans="1:36" x14ac:dyDescent="0.25">
      <c r="E54">
        <v>18</v>
      </c>
      <c r="F54">
        <v>0</v>
      </c>
      <c r="G54">
        <v>1191.6452160000001</v>
      </c>
      <c r="H54">
        <v>89.341199999999986</v>
      </c>
      <c r="I54">
        <v>1997.4461919999999</v>
      </c>
      <c r="K54" s="1">
        <v>17</v>
      </c>
      <c r="L54">
        <v>0</v>
      </c>
      <c r="M54">
        <v>0</v>
      </c>
      <c r="N54">
        <v>232.45960650000001</v>
      </c>
      <c r="O54">
        <v>885.79574600000001</v>
      </c>
      <c r="Q54" s="1">
        <v>13</v>
      </c>
      <c r="R54">
        <v>427.333752</v>
      </c>
      <c r="S54">
        <v>444.12568199999998</v>
      </c>
      <c r="T54">
        <v>358.39366850000005</v>
      </c>
      <c r="U54">
        <v>15.304887999999996</v>
      </c>
      <c r="V54">
        <v>398.77124650000007</v>
      </c>
      <c r="W54" s="1">
        <v>17</v>
      </c>
      <c r="X54">
        <v>0</v>
      </c>
      <c r="Y54">
        <v>405.50281649999999</v>
      </c>
      <c r="AA54">
        <v>804.92022400000019</v>
      </c>
      <c r="AB54">
        <v>129.11708249999998</v>
      </c>
      <c r="AC54">
        <v>413.6076250000001</v>
      </c>
      <c r="AD54" s="41">
        <v>1337.5285550000001</v>
      </c>
      <c r="AE54" s="1">
        <v>17</v>
      </c>
      <c r="AF54">
        <v>0</v>
      </c>
      <c r="AG54">
        <v>0</v>
      </c>
      <c r="AH54">
        <v>0</v>
      </c>
      <c r="AI54">
        <v>0</v>
      </c>
      <c r="AJ54">
        <v>0</v>
      </c>
    </row>
    <row r="55" spans="1:36" x14ac:dyDescent="0.25">
      <c r="E55">
        <v>19</v>
      </c>
      <c r="F55">
        <v>0</v>
      </c>
      <c r="G55" s="41">
        <v>1281.3991739999999</v>
      </c>
      <c r="H55">
        <v>97.730400000000003</v>
      </c>
      <c r="I55">
        <v>2155.83455</v>
      </c>
      <c r="K55" s="1">
        <v>18</v>
      </c>
      <c r="L55">
        <v>0</v>
      </c>
      <c r="M55">
        <v>0</v>
      </c>
      <c r="N55">
        <v>272.71849599999996</v>
      </c>
      <c r="O55" s="41">
        <v>1126.8079200000002</v>
      </c>
      <c r="Q55" s="1">
        <v>14</v>
      </c>
      <c r="R55">
        <v>413.42220000000009</v>
      </c>
      <c r="S55">
        <v>450.54955499999994</v>
      </c>
      <c r="T55">
        <v>443.74828799999989</v>
      </c>
      <c r="U55">
        <v>7.3205999999999998</v>
      </c>
      <c r="W55" s="1">
        <v>18</v>
      </c>
      <c r="X55">
        <v>0</v>
      </c>
      <c r="Y55">
        <v>497.76435199999992</v>
      </c>
      <c r="AA55" s="41">
        <v>1644.0041514999998</v>
      </c>
      <c r="AB55">
        <v>148.34707200000003</v>
      </c>
      <c r="AC55">
        <v>375.903549</v>
      </c>
      <c r="AD55">
        <v>1717.004424</v>
      </c>
      <c r="AE55" s="1">
        <v>18</v>
      </c>
      <c r="AF55">
        <v>10.408752</v>
      </c>
      <c r="AG55">
        <v>0</v>
      </c>
      <c r="AH55">
        <v>49.548672000000003</v>
      </c>
      <c r="AI55">
        <v>100.93626399999998</v>
      </c>
      <c r="AJ55">
        <v>0</v>
      </c>
    </row>
    <row r="56" spans="1:36" x14ac:dyDescent="0.25">
      <c r="E56">
        <v>20</v>
      </c>
      <c r="F56">
        <v>0</v>
      </c>
      <c r="H56">
        <v>95.104799999999997</v>
      </c>
      <c r="K56" s="1">
        <v>19</v>
      </c>
      <c r="L56">
        <v>0</v>
      </c>
      <c r="M56">
        <v>0</v>
      </c>
      <c r="N56">
        <v>258.50633749999997</v>
      </c>
      <c r="Q56" s="1">
        <v>15</v>
      </c>
      <c r="V56">
        <v>367.01532450000008</v>
      </c>
      <c r="W56" s="1">
        <v>19</v>
      </c>
      <c r="X56">
        <v>0</v>
      </c>
      <c r="Y56">
        <v>820.94835199999989</v>
      </c>
      <c r="AA56">
        <v>1769.8029120000001</v>
      </c>
      <c r="AB56">
        <v>208.54838800000002</v>
      </c>
      <c r="AC56">
        <v>395.29505599999999</v>
      </c>
      <c r="AD56">
        <v>1800.2409084999999</v>
      </c>
      <c r="AE56" s="1">
        <v>19</v>
      </c>
      <c r="AF56">
        <v>17.083872</v>
      </c>
      <c r="AG56">
        <v>0</v>
      </c>
      <c r="AH56">
        <v>132.582528</v>
      </c>
      <c r="AI56">
        <v>160.88225399999999</v>
      </c>
      <c r="AJ56">
        <v>0</v>
      </c>
    </row>
    <row r="57" spans="1:36" x14ac:dyDescent="0.25">
      <c r="E57">
        <v>21</v>
      </c>
      <c r="F57">
        <v>0</v>
      </c>
      <c r="H57">
        <v>94.047600000000003</v>
      </c>
      <c r="K57" s="1">
        <v>20</v>
      </c>
      <c r="L57">
        <v>0</v>
      </c>
      <c r="M57">
        <v>0</v>
      </c>
      <c r="N57">
        <v>329.81156799999997</v>
      </c>
      <c r="Q57" s="1">
        <v>16</v>
      </c>
      <c r="R57">
        <v>600.22313600000007</v>
      </c>
      <c r="S57">
        <v>490.52055150000001</v>
      </c>
      <c r="T57">
        <v>583.5</v>
      </c>
      <c r="U57">
        <v>4.417389</v>
      </c>
      <c r="V57">
        <v>489.44500599999992</v>
      </c>
      <c r="W57" s="1">
        <v>20</v>
      </c>
      <c r="X57">
        <v>0</v>
      </c>
      <c r="Y57">
        <v>550.70668799999999</v>
      </c>
      <c r="AA57">
        <v>2086.6405000000004</v>
      </c>
      <c r="AB57">
        <v>128.34</v>
      </c>
      <c r="AC57">
        <v>302.92889600000001</v>
      </c>
      <c r="AD57">
        <v>2360.4131414999997</v>
      </c>
      <c r="AE57" s="1">
        <v>20</v>
      </c>
      <c r="AF57">
        <v>31.629311999999999</v>
      </c>
      <c r="AG57">
        <v>0</v>
      </c>
      <c r="AH57">
        <v>238.47918750000005</v>
      </c>
      <c r="AI57">
        <v>243.87048000000001</v>
      </c>
      <c r="AJ57">
        <v>0</v>
      </c>
    </row>
    <row r="58" spans="1:36" x14ac:dyDescent="0.25">
      <c r="E58">
        <v>22</v>
      </c>
      <c r="F58">
        <v>0</v>
      </c>
      <c r="H58">
        <v>121.7997</v>
      </c>
      <c r="K58" s="1">
        <v>21</v>
      </c>
      <c r="L58">
        <v>0</v>
      </c>
      <c r="M58">
        <v>0</v>
      </c>
      <c r="N58">
        <v>383.69812000000002</v>
      </c>
      <c r="Q58" s="1">
        <v>17</v>
      </c>
      <c r="R58">
        <v>544.07287400000007</v>
      </c>
      <c r="S58">
        <v>541.71150150000005</v>
      </c>
      <c r="T58">
        <v>556.12374399999999</v>
      </c>
      <c r="U58">
        <v>0</v>
      </c>
      <c r="V58">
        <v>410.97788800000001</v>
      </c>
      <c r="W58" s="1">
        <v>24</v>
      </c>
      <c r="X58">
        <v>0</v>
      </c>
      <c r="Y58" s="41">
        <v>1697.5890260000003</v>
      </c>
      <c r="AB58">
        <v>251.10739199999998</v>
      </c>
      <c r="AC58">
        <v>968.89648650000015</v>
      </c>
      <c r="AE58" s="1">
        <v>21</v>
      </c>
      <c r="AF58">
        <v>39.155043499999998</v>
      </c>
      <c r="AG58">
        <v>0</v>
      </c>
      <c r="AH58">
        <v>271.74139199999996</v>
      </c>
      <c r="AI58">
        <v>223.17399099999997</v>
      </c>
      <c r="AJ58">
        <v>0</v>
      </c>
    </row>
    <row r="59" spans="1:36" x14ac:dyDescent="0.25">
      <c r="E59">
        <v>23</v>
      </c>
      <c r="F59">
        <v>0</v>
      </c>
      <c r="H59" s="41">
        <v>152.74530000000001</v>
      </c>
      <c r="K59" s="1">
        <v>22</v>
      </c>
      <c r="L59">
        <v>0</v>
      </c>
      <c r="M59">
        <v>0</v>
      </c>
      <c r="N59">
        <v>433.94169599999987</v>
      </c>
      <c r="Q59" s="1">
        <v>18</v>
      </c>
      <c r="R59">
        <v>785.60699299999987</v>
      </c>
      <c r="S59">
        <v>956.35562499999992</v>
      </c>
      <c r="T59">
        <v>964.11492799999996</v>
      </c>
      <c r="U59">
        <v>0</v>
      </c>
      <c r="V59">
        <v>393.19694550000003</v>
      </c>
      <c r="W59" s="1">
        <v>25</v>
      </c>
      <c r="X59">
        <v>0</v>
      </c>
      <c r="Y59">
        <v>3211.3437475000001</v>
      </c>
      <c r="AB59">
        <v>458.46585399999998</v>
      </c>
      <c r="AC59" s="41">
        <v>1050.9354500000002</v>
      </c>
      <c r="AE59" s="1">
        <v>22</v>
      </c>
      <c r="AF59">
        <v>98.398880000000005</v>
      </c>
      <c r="AG59">
        <v>0</v>
      </c>
      <c r="AH59">
        <v>344.96646799999996</v>
      </c>
      <c r="AI59">
        <v>433.79758799999996</v>
      </c>
      <c r="AJ59">
        <v>0</v>
      </c>
    </row>
    <row r="60" spans="1:36" x14ac:dyDescent="0.25">
      <c r="E60">
        <v>27</v>
      </c>
      <c r="F60">
        <v>0</v>
      </c>
      <c r="K60" s="50">
        <v>26</v>
      </c>
      <c r="L60">
        <v>0</v>
      </c>
      <c r="M60">
        <v>0</v>
      </c>
      <c r="N60">
        <v>829.12578749999989</v>
      </c>
      <c r="Q60" s="1">
        <v>19</v>
      </c>
      <c r="R60">
        <v>846.32361000000003</v>
      </c>
      <c r="S60">
        <v>1058.526656</v>
      </c>
      <c r="T60">
        <v>991.87896749999982</v>
      </c>
      <c r="U60">
        <v>0</v>
      </c>
      <c r="V60">
        <v>435.614936</v>
      </c>
      <c r="W60" s="1">
        <v>26</v>
      </c>
      <c r="X60">
        <v>0</v>
      </c>
      <c r="AB60">
        <v>491.96403199999986</v>
      </c>
      <c r="AE60" s="1">
        <v>26</v>
      </c>
      <c r="AF60">
        <v>213.99249700000001</v>
      </c>
      <c r="AG60">
        <v>0</v>
      </c>
      <c r="AH60">
        <v>557.53380000000004</v>
      </c>
      <c r="AI60">
        <v>807.54333750000001</v>
      </c>
      <c r="AJ60">
        <v>0</v>
      </c>
    </row>
    <row r="61" spans="1:36" x14ac:dyDescent="0.25">
      <c r="E61">
        <v>28</v>
      </c>
      <c r="F61">
        <v>0</v>
      </c>
      <c r="K61" s="1">
        <v>27</v>
      </c>
      <c r="L61">
        <v>0</v>
      </c>
      <c r="M61">
        <v>0</v>
      </c>
      <c r="N61" s="41">
        <v>1852.9453125</v>
      </c>
      <c r="Q61" s="1">
        <v>20</v>
      </c>
      <c r="R61" s="41">
        <v>1352.2950000000001</v>
      </c>
      <c r="S61">
        <v>1279.129338</v>
      </c>
      <c r="T61" s="41">
        <v>1164.4480979999998</v>
      </c>
      <c r="U61">
        <v>0</v>
      </c>
      <c r="V61">
        <v>434.04344550000002</v>
      </c>
      <c r="W61" s="1">
        <v>28</v>
      </c>
      <c r="X61">
        <v>0</v>
      </c>
      <c r="AB61">
        <v>600.32521600000007</v>
      </c>
      <c r="AE61" s="1">
        <v>27</v>
      </c>
      <c r="AF61">
        <v>326.11687199999989</v>
      </c>
      <c r="AG61">
        <v>0</v>
      </c>
      <c r="AH61">
        <v>731.20561199999997</v>
      </c>
      <c r="AI61">
        <v>1365.18435</v>
      </c>
      <c r="AJ61">
        <v>0</v>
      </c>
    </row>
    <row r="62" spans="1:36" x14ac:dyDescent="0.25">
      <c r="E62" s="1">
        <v>29</v>
      </c>
      <c r="F62">
        <v>0</v>
      </c>
      <c r="K62" s="1">
        <v>28</v>
      </c>
      <c r="L62">
        <v>0</v>
      </c>
      <c r="M62">
        <v>0</v>
      </c>
      <c r="Q62" s="1">
        <v>21</v>
      </c>
      <c r="R62">
        <v>1738.1290125000003</v>
      </c>
      <c r="S62" s="41">
        <v>1499.0469700000001</v>
      </c>
      <c r="T62">
        <v>1984.2478065000003</v>
      </c>
      <c r="U62">
        <v>0</v>
      </c>
      <c r="V62">
        <v>760.52275200000008</v>
      </c>
      <c r="W62" s="1">
        <v>29</v>
      </c>
      <c r="X62">
        <v>0</v>
      </c>
      <c r="AB62">
        <v>411.68704000000002</v>
      </c>
      <c r="AE62" s="1">
        <v>28</v>
      </c>
      <c r="AF62">
        <v>372.23420850000002</v>
      </c>
      <c r="AG62">
        <v>0</v>
      </c>
      <c r="AH62">
        <v>679.03562399999998</v>
      </c>
      <c r="AI62" s="41">
        <v>1551.8340720000001</v>
      </c>
      <c r="AJ62">
        <v>0</v>
      </c>
    </row>
    <row r="63" spans="1:36" x14ac:dyDescent="0.25">
      <c r="E63" s="1">
        <v>31</v>
      </c>
      <c r="F63">
        <v>0</v>
      </c>
      <c r="K63" s="1">
        <v>30</v>
      </c>
      <c r="L63">
        <v>0</v>
      </c>
      <c r="M63">
        <v>0</v>
      </c>
      <c r="Q63" s="1">
        <v>22</v>
      </c>
      <c r="R63">
        <v>1766.9635650000002</v>
      </c>
      <c r="S63">
        <v>1486.328696</v>
      </c>
      <c r="T63">
        <v>2157.4450000000002</v>
      </c>
      <c r="U63">
        <v>0</v>
      </c>
      <c r="W63" s="1">
        <v>32</v>
      </c>
      <c r="X63">
        <v>0</v>
      </c>
      <c r="AB63">
        <v>1333.7984354999999</v>
      </c>
      <c r="AE63" s="1">
        <v>30</v>
      </c>
      <c r="AF63">
        <v>307.0548</v>
      </c>
      <c r="AG63">
        <v>0</v>
      </c>
      <c r="AH63">
        <v>819.7890000000001</v>
      </c>
      <c r="AJ63">
        <v>0</v>
      </c>
    </row>
    <row r="64" spans="1:36" x14ac:dyDescent="0.25">
      <c r="E64" s="1">
        <v>32</v>
      </c>
      <c r="F64">
        <v>0</v>
      </c>
      <c r="K64" s="1">
        <v>31</v>
      </c>
      <c r="L64">
        <v>0</v>
      </c>
      <c r="M64">
        <v>0</v>
      </c>
      <c r="Q64" s="1">
        <v>25</v>
      </c>
      <c r="V64" s="41">
        <v>2056.6109834999997</v>
      </c>
      <c r="W64" s="1"/>
      <c r="AE64" s="1">
        <v>31</v>
      </c>
      <c r="AF64">
        <v>407.11820149999994</v>
      </c>
      <c r="AG64">
        <v>0</v>
      </c>
      <c r="AH64">
        <v>863.69321250000007</v>
      </c>
      <c r="AJ64">
        <v>0</v>
      </c>
    </row>
    <row r="65" spans="5:36" x14ac:dyDescent="0.25">
      <c r="E65" s="1">
        <v>35</v>
      </c>
      <c r="F65">
        <v>0</v>
      </c>
      <c r="K65" s="1">
        <v>34</v>
      </c>
      <c r="L65">
        <v>0</v>
      </c>
      <c r="M65">
        <v>0</v>
      </c>
      <c r="Q65" s="1">
        <v>26</v>
      </c>
      <c r="U65">
        <v>0</v>
      </c>
      <c r="V65">
        <v>2175.2431875000002</v>
      </c>
      <c r="AE65" s="1">
        <v>34</v>
      </c>
      <c r="AF65">
        <v>867.06610499999999</v>
      </c>
      <c r="AG65">
        <v>0</v>
      </c>
      <c r="AH65">
        <v>2183.1017999999999</v>
      </c>
      <c r="AJ65">
        <v>0</v>
      </c>
    </row>
    <row r="66" spans="5:36" x14ac:dyDescent="0.25">
      <c r="E66" s="1"/>
      <c r="F66" s="1"/>
      <c r="K66" s="1"/>
      <c r="L66" s="1"/>
      <c r="M66" s="1"/>
      <c r="Q66" s="1">
        <v>27</v>
      </c>
      <c r="U66">
        <v>0</v>
      </c>
      <c r="AE66" s="1"/>
    </row>
    <row r="67" spans="5:36" x14ac:dyDescent="0.25">
      <c r="Q67" s="50">
        <v>28</v>
      </c>
      <c r="U67">
        <v>0</v>
      </c>
      <c r="W67" s="1"/>
    </row>
    <row r="68" spans="5:36" x14ac:dyDescent="0.25">
      <c r="Q68" s="1">
        <v>30</v>
      </c>
      <c r="U68">
        <v>0</v>
      </c>
      <c r="W68" s="1"/>
    </row>
    <row r="69" spans="5:36" x14ac:dyDescent="0.25">
      <c r="K69" s="1"/>
      <c r="Q69" s="1">
        <v>31</v>
      </c>
      <c r="U69">
        <v>0</v>
      </c>
      <c r="W69" s="1"/>
      <c r="AE69" s="1">
        <v>35</v>
      </c>
    </row>
    <row r="70" spans="5:36" x14ac:dyDescent="0.25">
      <c r="Q70" s="1">
        <v>34</v>
      </c>
      <c r="U70">
        <v>0</v>
      </c>
    </row>
    <row r="71" spans="5:36" x14ac:dyDescent="0.25">
      <c r="Q71" s="1"/>
      <c r="U71" s="1"/>
    </row>
    <row r="74" spans="5:36" x14ac:dyDescent="0.25">
      <c r="Q74" s="1"/>
    </row>
  </sheetData>
  <mergeCells count="12">
    <mergeCell ref="B40:D40"/>
    <mergeCell ref="R1:V1"/>
    <mergeCell ref="X1:AD1"/>
    <mergeCell ref="AF1:AJ1"/>
    <mergeCell ref="F40:J40"/>
    <mergeCell ref="L40:P40"/>
    <mergeCell ref="R40:V40"/>
    <mergeCell ref="X40:AD40"/>
    <mergeCell ref="AF40:AJ40"/>
    <mergeCell ref="B1:D1"/>
    <mergeCell ref="F1:J1"/>
    <mergeCell ref="L1:P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5ACD1-A028-4720-9511-251000E7AEE0}">
  <dimension ref="A1:G50"/>
  <sheetViews>
    <sheetView workbookViewId="0">
      <selection activeCell="I3" sqref="I3"/>
    </sheetView>
  </sheetViews>
  <sheetFormatPr defaultRowHeight="15" x14ac:dyDescent="0.25"/>
  <cols>
    <col min="2" max="2" width="10.5703125" customWidth="1"/>
    <col min="3" max="3" width="12" customWidth="1"/>
  </cols>
  <sheetData>
    <row r="1" spans="1:7" ht="60" x14ac:dyDescent="0.25">
      <c r="A1" s="3" t="s">
        <v>2</v>
      </c>
      <c r="B1" s="43" t="s">
        <v>11</v>
      </c>
      <c r="C1" s="48" t="s">
        <v>6</v>
      </c>
      <c r="D1" s="46" t="s">
        <v>7</v>
      </c>
      <c r="E1" s="45" t="s">
        <v>8</v>
      </c>
      <c r="F1" s="44" t="s">
        <v>45</v>
      </c>
      <c r="G1" s="47" t="s">
        <v>9</v>
      </c>
    </row>
    <row r="2" spans="1:7" x14ac:dyDescent="0.25">
      <c r="A2" s="49">
        <v>0</v>
      </c>
      <c r="B2" s="50">
        <v>100</v>
      </c>
      <c r="C2" s="50">
        <v>100</v>
      </c>
      <c r="D2" s="50">
        <v>100</v>
      </c>
      <c r="E2" s="50">
        <v>100</v>
      </c>
      <c r="F2" s="50">
        <v>100</v>
      </c>
      <c r="G2" s="50">
        <v>100</v>
      </c>
    </row>
    <row r="3" spans="1:7" x14ac:dyDescent="0.25">
      <c r="A3" s="51">
        <v>1</v>
      </c>
      <c r="B3" s="50">
        <v>100</v>
      </c>
      <c r="C3" s="50">
        <v>100</v>
      </c>
      <c r="D3" s="50">
        <v>100</v>
      </c>
      <c r="E3" s="50">
        <v>100</v>
      </c>
      <c r="F3" s="50">
        <v>100</v>
      </c>
      <c r="G3" s="50">
        <v>100</v>
      </c>
    </row>
    <row r="4" spans="1:7" x14ac:dyDescent="0.25">
      <c r="A4" s="51">
        <v>2</v>
      </c>
      <c r="B4" s="50">
        <v>100</v>
      </c>
      <c r="C4" s="50">
        <v>100</v>
      </c>
      <c r="D4" s="50">
        <v>100</v>
      </c>
      <c r="E4" s="50">
        <v>100</v>
      </c>
      <c r="F4" s="50">
        <v>100</v>
      </c>
      <c r="G4" s="50">
        <v>100</v>
      </c>
    </row>
    <row r="5" spans="1:7" x14ac:dyDescent="0.25">
      <c r="A5" s="51">
        <v>3</v>
      </c>
      <c r="B5" s="50">
        <v>100</v>
      </c>
      <c r="C5" s="50">
        <v>100</v>
      </c>
      <c r="D5" s="50">
        <v>100</v>
      </c>
      <c r="E5" s="50">
        <v>100</v>
      </c>
      <c r="F5" s="50">
        <v>100</v>
      </c>
      <c r="G5" s="50">
        <v>100</v>
      </c>
    </row>
    <row r="6" spans="1:7" x14ac:dyDescent="0.25">
      <c r="A6" s="51">
        <v>4</v>
      </c>
      <c r="B6" s="50">
        <v>100</v>
      </c>
      <c r="C6" s="50">
        <v>100</v>
      </c>
      <c r="D6" s="50">
        <v>100</v>
      </c>
      <c r="E6" s="50">
        <v>100</v>
      </c>
      <c r="F6" s="50">
        <v>100</v>
      </c>
      <c r="G6" s="50">
        <v>100</v>
      </c>
    </row>
    <row r="7" spans="1:7" x14ac:dyDescent="0.25">
      <c r="A7" s="51">
        <v>5</v>
      </c>
      <c r="B7" s="50">
        <v>100</v>
      </c>
      <c r="C7" s="50">
        <v>100</v>
      </c>
      <c r="D7" s="50">
        <v>100</v>
      </c>
      <c r="E7" s="50">
        <v>100</v>
      </c>
      <c r="F7" s="50">
        <v>100</v>
      </c>
      <c r="G7" s="50">
        <v>100</v>
      </c>
    </row>
    <row r="8" spans="1:7" x14ac:dyDescent="0.25">
      <c r="A8" s="51">
        <v>5</v>
      </c>
      <c r="B8" s="50">
        <v>66</v>
      </c>
      <c r="C8" s="50">
        <v>100</v>
      </c>
      <c r="D8" s="50">
        <v>100</v>
      </c>
      <c r="E8" s="50">
        <v>100</v>
      </c>
      <c r="F8" s="50">
        <v>100</v>
      </c>
      <c r="G8" s="50">
        <v>100</v>
      </c>
    </row>
    <row r="9" spans="1:7" x14ac:dyDescent="0.25">
      <c r="A9" s="51">
        <v>6</v>
      </c>
      <c r="B9" s="50">
        <v>66</v>
      </c>
      <c r="C9" s="50">
        <v>100</v>
      </c>
      <c r="D9" s="50">
        <v>100</v>
      </c>
      <c r="E9" s="50">
        <v>100</v>
      </c>
      <c r="F9" s="50">
        <v>100</v>
      </c>
      <c r="G9" s="50">
        <v>100</v>
      </c>
    </row>
    <row r="10" spans="1:7" x14ac:dyDescent="0.25">
      <c r="A10" s="51">
        <v>7</v>
      </c>
      <c r="B10" s="50">
        <v>66</v>
      </c>
      <c r="C10" s="50">
        <v>100</v>
      </c>
      <c r="D10" s="50">
        <v>100</v>
      </c>
      <c r="E10" s="50">
        <v>100</v>
      </c>
      <c r="F10" s="50">
        <v>100</v>
      </c>
      <c r="G10" s="50">
        <v>100</v>
      </c>
    </row>
    <row r="11" spans="1:7" x14ac:dyDescent="0.25">
      <c r="A11" s="51">
        <v>7</v>
      </c>
      <c r="B11" s="50">
        <v>33</v>
      </c>
      <c r="C11" s="50">
        <v>100</v>
      </c>
      <c r="D11" s="50">
        <v>100</v>
      </c>
      <c r="E11" s="50">
        <v>100</v>
      </c>
      <c r="F11" s="50">
        <v>100</v>
      </c>
      <c r="G11" s="50">
        <v>100</v>
      </c>
    </row>
    <row r="12" spans="1:7" x14ac:dyDescent="0.25">
      <c r="A12" s="51">
        <v>8</v>
      </c>
      <c r="B12" s="50">
        <v>33</v>
      </c>
      <c r="C12" s="50">
        <v>100</v>
      </c>
      <c r="D12" s="50">
        <v>100</v>
      </c>
      <c r="E12" s="50">
        <v>100</v>
      </c>
      <c r="F12" s="50">
        <v>100</v>
      </c>
      <c r="G12" s="50">
        <v>100</v>
      </c>
    </row>
    <row r="13" spans="1:7" x14ac:dyDescent="0.25">
      <c r="A13" s="51">
        <v>8</v>
      </c>
      <c r="B13" s="50">
        <v>0</v>
      </c>
      <c r="C13" s="26">
        <v>100</v>
      </c>
      <c r="D13" s="26">
        <v>100</v>
      </c>
      <c r="E13" s="50">
        <v>100</v>
      </c>
      <c r="F13" s="26">
        <v>100</v>
      </c>
      <c r="G13" s="50">
        <v>100</v>
      </c>
    </row>
    <row r="14" spans="1:7" x14ac:dyDescent="0.25">
      <c r="A14" s="51">
        <v>9</v>
      </c>
      <c r="B14" s="50">
        <v>0</v>
      </c>
      <c r="C14" s="50">
        <v>100</v>
      </c>
      <c r="D14" s="50">
        <v>100</v>
      </c>
      <c r="E14" s="50">
        <v>100</v>
      </c>
      <c r="F14" s="50">
        <v>100</v>
      </c>
      <c r="G14" s="50">
        <v>100</v>
      </c>
    </row>
    <row r="15" spans="1:7" x14ac:dyDescent="0.25">
      <c r="A15" s="51">
        <v>10</v>
      </c>
      <c r="B15" s="50">
        <v>0</v>
      </c>
      <c r="C15" s="26">
        <v>100</v>
      </c>
      <c r="D15">
        <v>100</v>
      </c>
      <c r="E15" s="50">
        <v>100</v>
      </c>
      <c r="F15" s="26">
        <v>100</v>
      </c>
      <c r="G15" s="50">
        <v>100</v>
      </c>
    </row>
    <row r="16" spans="1:7" x14ac:dyDescent="0.25">
      <c r="A16" s="51">
        <v>10</v>
      </c>
      <c r="B16" s="50">
        <v>0</v>
      </c>
      <c r="C16" s="50">
        <v>80</v>
      </c>
      <c r="D16" s="50">
        <v>80</v>
      </c>
      <c r="E16" s="50">
        <v>100</v>
      </c>
      <c r="F16" s="50">
        <v>100</v>
      </c>
      <c r="G16" s="50">
        <v>100</v>
      </c>
    </row>
    <row r="17" spans="1:7" x14ac:dyDescent="0.25">
      <c r="A17" s="51">
        <v>11</v>
      </c>
      <c r="B17" s="50">
        <v>0</v>
      </c>
      <c r="C17" s="26">
        <v>80</v>
      </c>
      <c r="D17">
        <v>80</v>
      </c>
      <c r="E17" s="50">
        <v>100</v>
      </c>
      <c r="F17" s="26">
        <v>100</v>
      </c>
      <c r="G17" s="50">
        <v>100</v>
      </c>
    </row>
    <row r="18" spans="1:7" x14ac:dyDescent="0.25">
      <c r="A18" s="51">
        <v>11</v>
      </c>
      <c r="B18" s="50">
        <v>0</v>
      </c>
      <c r="C18" s="50">
        <v>80</v>
      </c>
      <c r="D18" s="50">
        <v>80</v>
      </c>
      <c r="E18" s="50">
        <v>100</v>
      </c>
      <c r="F18" s="50">
        <v>100</v>
      </c>
      <c r="G18" s="50">
        <v>100</v>
      </c>
    </row>
    <row r="19" spans="1:7" x14ac:dyDescent="0.25">
      <c r="A19" s="51">
        <v>12</v>
      </c>
      <c r="B19" s="50">
        <v>0</v>
      </c>
      <c r="C19" s="50">
        <v>80</v>
      </c>
      <c r="D19" s="50">
        <v>80</v>
      </c>
      <c r="E19" s="50">
        <v>100</v>
      </c>
      <c r="F19" s="50">
        <v>100</v>
      </c>
      <c r="G19" s="50">
        <v>100</v>
      </c>
    </row>
    <row r="20" spans="1:7" x14ac:dyDescent="0.25">
      <c r="A20" s="51">
        <v>13</v>
      </c>
      <c r="B20" s="50">
        <v>0</v>
      </c>
      <c r="C20" s="50">
        <v>80</v>
      </c>
      <c r="D20" s="50">
        <v>80</v>
      </c>
      <c r="E20" s="50">
        <v>100</v>
      </c>
      <c r="F20" s="50">
        <v>100</v>
      </c>
      <c r="G20" s="50">
        <v>100</v>
      </c>
    </row>
    <row r="21" spans="1:7" x14ac:dyDescent="0.25">
      <c r="A21" s="51">
        <v>13</v>
      </c>
      <c r="B21" s="50">
        <v>0</v>
      </c>
      <c r="C21" s="50">
        <v>80</v>
      </c>
      <c r="D21" s="50">
        <v>80</v>
      </c>
      <c r="E21" s="50">
        <v>100</v>
      </c>
      <c r="F21" s="50">
        <v>100</v>
      </c>
      <c r="G21" s="50">
        <v>100</v>
      </c>
    </row>
    <row r="22" spans="1:7" x14ac:dyDescent="0.25">
      <c r="A22" s="51">
        <v>14</v>
      </c>
      <c r="B22" s="50">
        <v>0</v>
      </c>
      <c r="C22" s="50">
        <v>80</v>
      </c>
      <c r="D22" s="50">
        <v>80</v>
      </c>
      <c r="E22" s="50">
        <v>100</v>
      </c>
      <c r="F22" s="50">
        <v>100</v>
      </c>
      <c r="G22" s="50">
        <v>100</v>
      </c>
    </row>
    <row r="23" spans="1:7" x14ac:dyDescent="0.25">
      <c r="A23" s="51">
        <v>15</v>
      </c>
      <c r="B23" s="50">
        <v>0</v>
      </c>
      <c r="C23" s="50">
        <v>80</v>
      </c>
      <c r="D23" s="50">
        <v>80</v>
      </c>
      <c r="E23" s="50">
        <v>100</v>
      </c>
      <c r="F23" s="50">
        <v>100</v>
      </c>
      <c r="G23" s="50">
        <v>100</v>
      </c>
    </row>
    <row r="24" spans="1:7" x14ac:dyDescent="0.25">
      <c r="A24" s="51">
        <v>16</v>
      </c>
      <c r="B24" s="50">
        <v>0</v>
      </c>
      <c r="C24" s="50">
        <v>80</v>
      </c>
      <c r="D24" s="50">
        <v>80</v>
      </c>
      <c r="E24" s="50">
        <v>100</v>
      </c>
      <c r="F24" s="50">
        <v>100</v>
      </c>
      <c r="G24" s="50">
        <v>100</v>
      </c>
    </row>
    <row r="25" spans="1:7" x14ac:dyDescent="0.25">
      <c r="A25" s="51">
        <v>16</v>
      </c>
      <c r="B25" s="50">
        <v>0</v>
      </c>
      <c r="C25" s="50">
        <v>80</v>
      </c>
      <c r="D25" s="50">
        <v>80</v>
      </c>
      <c r="E25" s="50">
        <v>100</v>
      </c>
      <c r="F25" s="50">
        <v>86</v>
      </c>
      <c r="G25" s="50">
        <v>100</v>
      </c>
    </row>
    <row r="26" spans="1:7" x14ac:dyDescent="0.25">
      <c r="A26" s="51">
        <v>17</v>
      </c>
      <c r="B26" s="50">
        <v>0</v>
      </c>
      <c r="C26" s="50">
        <v>80</v>
      </c>
      <c r="D26" s="50">
        <v>80</v>
      </c>
      <c r="E26" s="50">
        <v>100</v>
      </c>
      <c r="F26" s="50">
        <v>86</v>
      </c>
      <c r="G26" s="50">
        <v>100</v>
      </c>
    </row>
    <row r="27" spans="1:7" x14ac:dyDescent="0.25">
      <c r="A27" s="51">
        <v>17</v>
      </c>
      <c r="B27" s="50">
        <v>0</v>
      </c>
      <c r="C27" s="50">
        <v>60</v>
      </c>
      <c r="D27" s="50">
        <v>80</v>
      </c>
      <c r="E27" s="50">
        <v>100</v>
      </c>
      <c r="F27" s="50">
        <v>71</v>
      </c>
      <c r="G27" s="50">
        <v>100</v>
      </c>
    </row>
    <row r="28" spans="1:7" x14ac:dyDescent="0.25">
      <c r="A28" s="51">
        <v>18</v>
      </c>
      <c r="B28" s="50">
        <v>0</v>
      </c>
      <c r="C28" s="50">
        <v>60</v>
      </c>
      <c r="D28" s="50">
        <v>80</v>
      </c>
      <c r="E28" s="50">
        <v>100</v>
      </c>
      <c r="F28" s="50">
        <v>71</v>
      </c>
      <c r="G28" s="50">
        <v>100</v>
      </c>
    </row>
    <row r="29" spans="1:7" x14ac:dyDescent="0.25">
      <c r="A29" s="51">
        <v>18</v>
      </c>
      <c r="B29" s="50">
        <v>0</v>
      </c>
      <c r="C29" s="50">
        <v>60</v>
      </c>
      <c r="D29" s="50">
        <v>60</v>
      </c>
      <c r="E29" s="50">
        <v>100</v>
      </c>
      <c r="F29" s="50">
        <v>57</v>
      </c>
      <c r="G29" s="50">
        <v>100</v>
      </c>
    </row>
    <row r="30" spans="1:7" x14ac:dyDescent="0.25">
      <c r="A30" s="51">
        <v>19</v>
      </c>
      <c r="B30" s="50">
        <v>0</v>
      </c>
      <c r="C30" s="50">
        <v>60</v>
      </c>
      <c r="D30" s="50">
        <v>60</v>
      </c>
      <c r="E30" s="50">
        <v>100</v>
      </c>
      <c r="F30" s="50">
        <v>57</v>
      </c>
      <c r="G30" s="50">
        <v>100</v>
      </c>
    </row>
    <row r="31" spans="1:7" x14ac:dyDescent="0.25">
      <c r="A31" s="51">
        <v>19</v>
      </c>
      <c r="B31" s="50">
        <v>0</v>
      </c>
      <c r="C31" s="50">
        <v>40</v>
      </c>
      <c r="D31" s="50">
        <v>60</v>
      </c>
      <c r="E31" s="50">
        <v>100</v>
      </c>
      <c r="F31" s="50">
        <v>57</v>
      </c>
      <c r="G31" s="50">
        <v>100</v>
      </c>
    </row>
    <row r="32" spans="1:7" x14ac:dyDescent="0.25">
      <c r="A32" s="51">
        <v>20</v>
      </c>
      <c r="B32" s="50">
        <v>0</v>
      </c>
      <c r="C32" s="50">
        <v>40</v>
      </c>
      <c r="D32" s="50">
        <v>60</v>
      </c>
      <c r="E32" s="50">
        <v>100</v>
      </c>
      <c r="F32" s="50">
        <v>57</v>
      </c>
      <c r="G32" s="50">
        <v>100</v>
      </c>
    </row>
    <row r="33" spans="1:7" x14ac:dyDescent="0.25">
      <c r="A33" s="51">
        <v>20</v>
      </c>
      <c r="B33" s="50">
        <v>0</v>
      </c>
      <c r="C33" s="50">
        <v>40</v>
      </c>
      <c r="D33" s="50">
        <v>60</v>
      </c>
      <c r="E33" s="50">
        <v>60</v>
      </c>
      <c r="F33" s="50">
        <v>57</v>
      </c>
      <c r="G33" s="50">
        <v>100</v>
      </c>
    </row>
    <row r="34" spans="1:7" x14ac:dyDescent="0.25">
      <c r="A34" s="51">
        <v>21</v>
      </c>
      <c r="B34" s="50">
        <v>0</v>
      </c>
      <c r="C34" s="50">
        <v>40</v>
      </c>
      <c r="D34" s="50">
        <v>60</v>
      </c>
      <c r="E34" s="50">
        <v>60</v>
      </c>
      <c r="F34" s="50">
        <v>57</v>
      </c>
      <c r="G34" s="50">
        <v>100</v>
      </c>
    </row>
    <row r="35" spans="1:7" x14ac:dyDescent="0.25">
      <c r="A35" s="51">
        <v>21</v>
      </c>
      <c r="B35" s="50">
        <v>0</v>
      </c>
      <c r="C35" s="50">
        <v>40</v>
      </c>
      <c r="D35" s="50">
        <v>60</v>
      </c>
      <c r="E35" s="50">
        <v>40</v>
      </c>
      <c r="F35" s="50">
        <v>57</v>
      </c>
      <c r="G35" s="50">
        <v>100</v>
      </c>
    </row>
    <row r="36" spans="1:7" x14ac:dyDescent="0.25">
      <c r="A36" s="51">
        <v>22</v>
      </c>
      <c r="B36" s="50">
        <v>0</v>
      </c>
      <c r="C36" s="50">
        <v>40</v>
      </c>
      <c r="D36" s="50">
        <v>60</v>
      </c>
      <c r="E36" s="50">
        <v>40</v>
      </c>
      <c r="F36" s="50">
        <v>57</v>
      </c>
      <c r="G36" s="50">
        <v>100</v>
      </c>
    </row>
    <row r="37" spans="1:7" x14ac:dyDescent="0.25">
      <c r="A37" s="51">
        <v>22</v>
      </c>
      <c r="B37" s="50">
        <v>0</v>
      </c>
      <c r="C37" s="50">
        <v>40</v>
      </c>
      <c r="D37" s="50">
        <v>60</v>
      </c>
      <c r="E37" s="50">
        <v>40</v>
      </c>
      <c r="F37" s="50">
        <v>57</v>
      </c>
      <c r="G37" s="50">
        <v>100</v>
      </c>
    </row>
    <row r="38" spans="1:7" x14ac:dyDescent="0.25">
      <c r="A38" s="51">
        <v>23</v>
      </c>
      <c r="B38" s="50">
        <v>0</v>
      </c>
      <c r="C38" s="50">
        <v>40</v>
      </c>
      <c r="D38" s="50">
        <v>60</v>
      </c>
      <c r="E38" s="50">
        <v>40</v>
      </c>
      <c r="F38" s="50">
        <v>57</v>
      </c>
      <c r="G38" s="50">
        <v>100</v>
      </c>
    </row>
    <row r="39" spans="1:7" x14ac:dyDescent="0.25">
      <c r="A39" s="51">
        <v>23</v>
      </c>
      <c r="B39" s="50">
        <v>0</v>
      </c>
      <c r="C39" s="50">
        <v>20</v>
      </c>
      <c r="D39" s="50">
        <v>60</v>
      </c>
      <c r="E39" s="50">
        <v>40</v>
      </c>
      <c r="F39" s="50">
        <v>57</v>
      </c>
      <c r="G39" s="50">
        <v>100</v>
      </c>
    </row>
    <row r="40" spans="1:7" x14ac:dyDescent="0.25">
      <c r="A40" s="51">
        <v>24</v>
      </c>
      <c r="B40" s="50">
        <v>0</v>
      </c>
      <c r="C40" s="50">
        <v>20</v>
      </c>
      <c r="D40" s="50">
        <v>60</v>
      </c>
      <c r="E40" s="50">
        <v>40</v>
      </c>
      <c r="F40" s="50">
        <v>57</v>
      </c>
      <c r="G40" s="50">
        <v>100</v>
      </c>
    </row>
    <row r="41" spans="1:7" x14ac:dyDescent="0.25">
      <c r="A41" s="51">
        <v>24</v>
      </c>
      <c r="B41" s="50">
        <v>0</v>
      </c>
      <c r="C41" s="50">
        <v>20</v>
      </c>
      <c r="D41" s="50">
        <v>60</v>
      </c>
      <c r="E41" s="50">
        <v>40</v>
      </c>
      <c r="F41" s="50">
        <v>43</v>
      </c>
      <c r="G41" s="50">
        <v>100</v>
      </c>
    </row>
    <row r="42" spans="1:7" x14ac:dyDescent="0.25">
      <c r="A42" s="51">
        <v>25</v>
      </c>
      <c r="B42" s="50">
        <v>0</v>
      </c>
      <c r="C42" s="50">
        <v>20</v>
      </c>
      <c r="D42" s="50">
        <v>60</v>
      </c>
      <c r="E42" s="50">
        <v>40</v>
      </c>
      <c r="F42" s="50">
        <v>43</v>
      </c>
      <c r="G42" s="50">
        <v>100</v>
      </c>
    </row>
    <row r="43" spans="1:7" x14ac:dyDescent="0.25">
      <c r="A43" s="51">
        <v>25</v>
      </c>
      <c r="B43" s="50">
        <v>0</v>
      </c>
      <c r="C43" s="50">
        <v>20</v>
      </c>
      <c r="D43" s="50">
        <v>60</v>
      </c>
      <c r="E43" s="50">
        <v>20</v>
      </c>
      <c r="F43" s="50">
        <v>29</v>
      </c>
      <c r="G43" s="50">
        <v>100</v>
      </c>
    </row>
    <row r="44" spans="1:7" x14ac:dyDescent="0.25">
      <c r="A44" s="51">
        <v>26</v>
      </c>
      <c r="B44" s="50">
        <v>0</v>
      </c>
      <c r="C44" s="50">
        <v>20</v>
      </c>
      <c r="D44" s="50">
        <v>60</v>
      </c>
      <c r="E44" s="50">
        <v>20</v>
      </c>
      <c r="F44" s="50">
        <v>29</v>
      </c>
      <c r="G44" s="50">
        <v>100</v>
      </c>
    </row>
    <row r="45" spans="1:7" x14ac:dyDescent="0.25">
      <c r="A45" s="51">
        <v>26</v>
      </c>
      <c r="B45" s="50">
        <v>0</v>
      </c>
      <c r="C45" s="50">
        <v>20</v>
      </c>
      <c r="D45" s="50">
        <v>60</v>
      </c>
      <c r="E45" s="50">
        <v>20</v>
      </c>
      <c r="F45" s="50">
        <v>29</v>
      </c>
      <c r="G45" s="50">
        <v>100</v>
      </c>
    </row>
    <row r="46" spans="1:7" x14ac:dyDescent="0.25">
      <c r="A46" s="51">
        <v>27</v>
      </c>
      <c r="B46" s="50">
        <v>0</v>
      </c>
      <c r="C46" s="50">
        <v>20</v>
      </c>
      <c r="D46" s="50">
        <v>60</v>
      </c>
      <c r="E46" s="50">
        <v>20</v>
      </c>
      <c r="G46" s="50">
        <v>100</v>
      </c>
    </row>
    <row r="47" spans="1:7" x14ac:dyDescent="0.25">
      <c r="A47" s="51">
        <v>27</v>
      </c>
      <c r="B47" s="50">
        <v>0</v>
      </c>
      <c r="C47" s="50">
        <v>20</v>
      </c>
      <c r="D47" s="50">
        <v>40</v>
      </c>
      <c r="E47" s="50">
        <v>20</v>
      </c>
      <c r="G47" s="50">
        <v>100</v>
      </c>
    </row>
    <row r="48" spans="1:7" x14ac:dyDescent="0.25">
      <c r="A48" s="51">
        <v>28</v>
      </c>
      <c r="B48" s="50">
        <v>0</v>
      </c>
      <c r="C48" s="50">
        <v>20</v>
      </c>
      <c r="D48" s="50">
        <v>40</v>
      </c>
      <c r="E48" s="50">
        <v>20</v>
      </c>
      <c r="G48" s="50">
        <v>100</v>
      </c>
    </row>
    <row r="49" spans="1:7" x14ac:dyDescent="0.25">
      <c r="A49" s="51">
        <v>28</v>
      </c>
      <c r="B49" s="50">
        <v>0</v>
      </c>
      <c r="C49" s="50">
        <v>20</v>
      </c>
      <c r="D49" s="50">
        <v>40</v>
      </c>
      <c r="E49" s="50">
        <v>20</v>
      </c>
      <c r="G49" s="50">
        <v>80</v>
      </c>
    </row>
    <row r="50" spans="1:7" x14ac:dyDescent="0.25">
      <c r="A50" s="51">
        <v>29</v>
      </c>
      <c r="B50" s="50">
        <v>0</v>
      </c>
      <c r="C50" s="50">
        <v>20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74AFA-B49E-4C21-8215-CD10DE87C63F}">
  <dimension ref="A1:S93"/>
  <sheetViews>
    <sheetView workbookViewId="0">
      <selection activeCell="T32" sqref="T32"/>
    </sheetView>
  </sheetViews>
  <sheetFormatPr defaultRowHeight="15" x14ac:dyDescent="0.25"/>
  <cols>
    <col min="2" max="2" width="10.85546875" customWidth="1"/>
    <col min="3" max="3" width="10.7109375" customWidth="1"/>
    <col min="4" max="4" width="10.28515625" customWidth="1"/>
    <col min="10" max="10" width="11" customWidth="1"/>
  </cols>
  <sheetData>
    <row r="1" spans="1:19" ht="60" x14ac:dyDescent="0.25">
      <c r="A1" s="3" t="s">
        <v>2</v>
      </c>
      <c r="B1" s="43" t="s">
        <v>11</v>
      </c>
      <c r="C1" s="48" t="s">
        <v>6</v>
      </c>
      <c r="D1" s="46" t="s">
        <v>7</v>
      </c>
      <c r="E1" s="45" t="s">
        <v>8</v>
      </c>
      <c r="F1" s="44" t="s">
        <v>45</v>
      </c>
      <c r="G1" s="47" t="s">
        <v>9</v>
      </c>
      <c r="I1" s="3" t="s">
        <v>2</v>
      </c>
      <c r="J1" s="43" t="s">
        <v>11</v>
      </c>
      <c r="K1" s="44" t="s">
        <v>46</v>
      </c>
      <c r="L1" s="47" t="s">
        <v>9</v>
      </c>
      <c r="M1" s="57" t="s">
        <v>47</v>
      </c>
      <c r="Q1" t="s">
        <v>10</v>
      </c>
      <c r="R1" s="59" t="s">
        <v>48</v>
      </c>
      <c r="S1" t="s">
        <v>49</v>
      </c>
    </row>
    <row r="2" spans="1:19" x14ac:dyDescent="0.25">
      <c r="A2" s="49">
        <v>0</v>
      </c>
      <c r="B2" s="50">
        <v>100</v>
      </c>
      <c r="C2" s="50">
        <v>100</v>
      </c>
      <c r="D2" s="50">
        <v>100</v>
      </c>
      <c r="E2" s="50">
        <v>100</v>
      </c>
      <c r="F2" s="50">
        <v>100</v>
      </c>
      <c r="G2" s="50">
        <v>100</v>
      </c>
      <c r="I2" s="49">
        <v>0</v>
      </c>
      <c r="J2" s="50"/>
      <c r="K2" s="50">
        <v>100</v>
      </c>
      <c r="L2" s="50">
        <v>100</v>
      </c>
      <c r="M2">
        <v>100</v>
      </c>
      <c r="P2" s="55">
        <v>0</v>
      </c>
      <c r="Q2">
        <v>10</v>
      </c>
    </row>
    <row r="3" spans="1:19" x14ac:dyDescent="0.25">
      <c r="A3" s="51">
        <v>1</v>
      </c>
      <c r="B3" s="50">
        <v>100</v>
      </c>
      <c r="C3" s="50">
        <v>100</v>
      </c>
      <c r="D3" s="50">
        <v>100</v>
      </c>
      <c r="E3" s="50">
        <v>100</v>
      </c>
      <c r="F3" s="50">
        <v>100</v>
      </c>
      <c r="G3" s="50">
        <v>100</v>
      </c>
      <c r="I3" s="51">
        <v>1</v>
      </c>
      <c r="J3" s="50"/>
      <c r="K3" s="50">
        <v>100</v>
      </c>
      <c r="L3" s="50">
        <v>100</v>
      </c>
      <c r="M3">
        <v>100</v>
      </c>
      <c r="P3" s="55">
        <v>1</v>
      </c>
      <c r="Q3">
        <v>10</v>
      </c>
    </row>
    <row r="4" spans="1:19" x14ac:dyDescent="0.25">
      <c r="A4" s="51">
        <v>2</v>
      </c>
      <c r="B4" s="50">
        <v>100</v>
      </c>
      <c r="C4" s="50">
        <v>100</v>
      </c>
      <c r="D4" s="50">
        <v>100</v>
      </c>
      <c r="E4" s="50">
        <v>100</v>
      </c>
      <c r="F4" s="50">
        <v>100</v>
      </c>
      <c r="G4" s="50">
        <v>100</v>
      </c>
      <c r="I4" s="51">
        <v>2</v>
      </c>
      <c r="J4" s="50"/>
      <c r="K4" s="50">
        <v>100</v>
      </c>
      <c r="L4" s="50">
        <v>100</v>
      </c>
      <c r="M4">
        <v>100</v>
      </c>
      <c r="P4" s="55">
        <v>2</v>
      </c>
      <c r="Q4">
        <v>10</v>
      </c>
    </row>
    <row r="5" spans="1:19" x14ac:dyDescent="0.25">
      <c r="A5" s="51">
        <v>3</v>
      </c>
      <c r="B5" s="50">
        <v>100</v>
      </c>
      <c r="C5" s="50">
        <v>100</v>
      </c>
      <c r="D5" s="50">
        <v>100</v>
      </c>
      <c r="E5" s="50">
        <v>100</v>
      </c>
      <c r="F5" s="50">
        <v>100</v>
      </c>
      <c r="G5" s="50">
        <v>100</v>
      </c>
      <c r="I5" s="51">
        <v>3</v>
      </c>
      <c r="J5" s="50"/>
      <c r="K5" s="50">
        <v>100</v>
      </c>
      <c r="L5" s="50">
        <v>100</v>
      </c>
      <c r="M5">
        <v>100</v>
      </c>
      <c r="P5" s="55">
        <v>3</v>
      </c>
      <c r="Q5">
        <v>10</v>
      </c>
    </row>
    <row r="6" spans="1:19" x14ac:dyDescent="0.25">
      <c r="A6" s="51">
        <v>4</v>
      </c>
      <c r="B6" s="50">
        <v>100</v>
      </c>
      <c r="C6" s="50">
        <v>100</v>
      </c>
      <c r="D6" s="50">
        <v>100</v>
      </c>
      <c r="E6" s="50">
        <v>100</v>
      </c>
      <c r="F6" s="50">
        <v>100</v>
      </c>
      <c r="G6" s="50">
        <v>100</v>
      </c>
      <c r="I6" s="51">
        <v>4</v>
      </c>
      <c r="J6" s="50"/>
      <c r="K6" s="50">
        <v>100</v>
      </c>
      <c r="L6" s="50">
        <v>100</v>
      </c>
      <c r="M6">
        <v>100</v>
      </c>
      <c r="P6" s="55">
        <v>4</v>
      </c>
      <c r="Q6">
        <v>10</v>
      </c>
    </row>
    <row r="7" spans="1:19" x14ac:dyDescent="0.25">
      <c r="A7" s="51">
        <v>5</v>
      </c>
      <c r="B7" s="50">
        <v>100</v>
      </c>
      <c r="C7" s="50">
        <v>100</v>
      </c>
      <c r="D7" s="50">
        <v>100</v>
      </c>
      <c r="E7" s="50">
        <v>100</v>
      </c>
      <c r="F7" s="50">
        <v>100</v>
      </c>
      <c r="G7" s="50">
        <v>100</v>
      </c>
      <c r="I7" s="51">
        <v>5</v>
      </c>
      <c r="J7" s="50"/>
      <c r="K7" s="50">
        <v>100</v>
      </c>
      <c r="L7" s="50">
        <v>100</v>
      </c>
      <c r="M7">
        <v>100</v>
      </c>
      <c r="P7" s="55">
        <v>5</v>
      </c>
      <c r="Q7">
        <v>10</v>
      </c>
    </row>
    <row r="8" spans="1:19" x14ac:dyDescent="0.25">
      <c r="A8" s="51">
        <v>5</v>
      </c>
      <c r="B8" s="50">
        <v>91</v>
      </c>
      <c r="C8" s="50">
        <v>100</v>
      </c>
      <c r="D8" s="50">
        <v>100</v>
      </c>
      <c r="E8" s="50">
        <v>100</v>
      </c>
      <c r="F8" s="50">
        <v>100</v>
      </c>
      <c r="G8" s="50">
        <v>100</v>
      </c>
      <c r="I8" s="51">
        <v>6</v>
      </c>
      <c r="J8" s="50"/>
      <c r="K8" s="50">
        <v>100</v>
      </c>
      <c r="L8" s="50">
        <v>100</v>
      </c>
      <c r="M8">
        <v>100</v>
      </c>
      <c r="P8" s="55">
        <v>6</v>
      </c>
      <c r="Q8">
        <v>10</v>
      </c>
    </row>
    <row r="9" spans="1:19" x14ac:dyDescent="0.25">
      <c r="A9" s="51">
        <v>6</v>
      </c>
      <c r="B9" s="50">
        <v>91</v>
      </c>
      <c r="C9" s="50">
        <v>100</v>
      </c>
      <c r="D9" s="50">
        <v>100</v>
      </c>
      <c r="E9" s="50">
        <v>100</v>
      </c>
      <c r="F9" s="50">
        <v>100</v>
      </c>
      <c r="G9" s="50">
        <v>100</v>
      </c>
      <c r="I9" s="51">
        <v>7</v>
      </c>
      <c r="J9" s="50"/>
      <c r="K9" s="50">
        <v>100</v>
      </c>
      <c r="L9" s="50">
        <v>100</v>
      </c>
      <c r="M9">
        <v>100</v>
      </c>
      <c r="P9" s="55">
        <v>7</v>
      </c>
      <c r="Q9">
        <v>10</v>
      </c>
    </row>
    <row r="10" spans="1:19" x14ac:dyDescent="0.25">
      <c r="A10" s="51">
        <v>7</v>
      </c>
      <c r="B10" s="50">
        <v>91</v>
      </c>
      <c r="C10" s="50">
        <v>100</v>
      </c>
      <c r="D10" s="50">
        <v>100</v>
      </c>
      <c r="E10" s="50">
        <v>100</v>
      </c>
      <c r="F10" s="50">
        <v>100</v>
      </c>
      <c r="G10" s="50">
        <v>100</v>
      </c>
      <c r="I10" s="51">
        <v>8</v>
      </c>
      <c r="J10" s="50"/>
      <c r="K10" s="50">
        <v>100</v>
      </c>
      <c r="L10" s="50">
        <v>100</v>
      </c>
      <c r="M10">
        <v>100</v>
      </c>
      <c r="P10" s="55">
        <v>8</v>
      </c>
      <c r="Q10">
        <v>10</v>
      </c>
    </row>
    <row r="11" spans="1:19" x14ac:dyDescent="0.25">
      <c r="A11" s="51">
        <v>7</v>
      </c>
      <c r="B11" s="50">
        <v>73</v>
      </c>
      <c r="C11" s="50">
        <v>100</v>
      </c>
      <c r="D11" s="50">
        <v>100</v>
      </c>
      <c r="E11" s="50">
        <v>100</v>
      </c>
      <c r="F11" s="50">
        <v>100</v>
      </c>
      <c r="G11" s="50">
        <v>100</v>
      </c>
      <c r="I11" s="51">
        <v>9</v>
      </c>
      <c r="J11" s="50"/>
      <c r="K11" s="50">
        <v>100</v>
      </c>
      <c r="L11" s="50">
        <v>100</v>
      </c>
      <c r="M11">
        <v>100</v>
      </c>
      <c r="P11" s="55">
        <v>9</v>
      </c>
      <c r="Q11">
        <v>10</v>
      </c>
    </row>
    <row r="12" spans="1:19" x14ac:dyDescent="0.25">
      <c r="A12" s="51">
        <v>8</v>
      </c>
      <c r="B12" s="50">
        <v>73</v>
      </c>
      <c r="C12" s="50">
        <v>100</v>
      </c>
      <c r="D12" s="50">
        <v>100</v>
      </c>
      <c r="E12" s="50">
        <v>100</v>
      </c>
      <c r="F12" s="50">
        <v>100</v>
      </c>
      <c r="G12" s="50">
        <v>100</v>
      </c>
      <c r="I12" s="51">
        <v>10</v>
      </c>
      <c r="J12" s="50"/>
      <c r="K12" s="50">
        <v>100</v>
      </c>
      <c r="L12" s="50">
        <v>100</v>
      </c>
      <c r="M12">
        <v>100</v>
      </c>
      <c r="P12" s="55">
        <v>10</v>
      </c>
      <c r="Q12">
        <v>10</v>
      </c>
      <c r="S12">
        <v>9</v>
      </c>
    </row>
    <row r="13" spans="1:19" x14ac:dyDescent="0.25">
      <c r="A13" s="51">
        <v>8</v>
      </c>
      <c r="B13" s="50">
        <v>64</v>
      </c>
      <c r="C13" s="26">
        <v>100</v>
      </c>
      <c r="D13" s="26">
        <v>100</v>
      </c>
      <c r="E13" s="50">
        <v>100</v>
      </c>
      <c r="F13" s="26">
        <v>100</v>
      </c>
      <c r="G13" s="50">
        <v>100</v>
      </c>
      <c r="I13" s="51">
        <v>11</v>
      </c>
      <c r="J13" s="50"/>
      <c r="K13" s="50">
        <v>100</v>
      </c>
      <c r="L13" s="50">
        <v>100</v>
      </c>
      <c r="M13">
        <v>100</v>
      </c>
      <c r="P13" s="55">
        <v>11</v>
      </c>
      <c r="Q13">
        <v>10</v>
      </c>
    </row>
    <row r="14" spans="1:19" x14ac:dyDescent="0.25">
      <c r="A14" s="51">
        <v>9</v>
      </c>
      <c r="B14" s="50">
        <v>64</v>
      </c>
      <c r="C14" s="50">
        <v>100</v>
      </c>
      <c r="D14" s="50">
        <v>100</v>
      </c>
      <c r="E14" s="50">
        <v>100</v>
      </c>
      <c r="F14" s="50">
        <v>100</v>
      </c>
      <c r="G14" s="50">
        <v>100</v>
      </c>
      <c r="I14" s="51">
        <v>12</v>
      </c>
      <c r="J14" s="50"/>
      <c r="K14" s="50">
        <v>100</v>
      </c>
      <c r="L14" s="50">
        <v>100</v>
      </c>
      <c r="M14">
        <v>100</v>
      </c>
      <c r="P14" s="55">
        <v>12</v>
      </c>
      <c r="Q14">
        <v>10</v>
      </c>
    </row>
    <row r="15" spans="1:19" x14ac:dyDescent="0.25">
      <c r="A15" s="51">
        <v>10</v>
      </c>
      <c r="B15" s="50">
        <v>64</v>
      </c>
      <c r="C15" s="26">
        <v>100</v>
      </c>
      <c r="D15" s="26">
        <v>100</v>
      </c>
      <c r="E15" s="50">
        <v>100</v>
      </c>
      <c r="F15" s="26">
        <v>100</v>
      </c>
      <c r="G15" s="50">
        <v>100</v>
      </c>
      <c r="I15" s="51">
        <v>13</v>
      </c>
      <c r="J15" s="50"/>
      <c r="K15" s="50">
        <v>100</v>
      </c>
      <c r="L15" s="50">
        <v>100</v>
      </c>
      <c r="M15">
        <v>100</v>
      </c>
      <c r="P15" s="55">
        <v>13</v>
      </c>
      <c r="Q15">
        <v>10</v>
      </c>
    </row>
    <row r="16" spans="1:19" x14ac:dyDescent="0.25">
      <c r="A16" s="51">
        <v>10</v>
      </c>
      <c r="B16" s="50">
        <v>64</v>
      </c>
      <c r="C16" s="50">
        <v>80</v>
      </c>
      <c r="D16" s="50">
        <v>90</v>
      </c>
      <c r="E16" s="50">
        <v>100</v>
      </c>
      <c r="F16" s="50">
        <v>100</v>
      </c>
      <c r="G16" s="50">
        <v>100</v>
      </c>
      <c r="I16" s="51">
        <v>13</v>
      </c>
      <c r="J16" s="50"/>
      <c r="K16" s="50">
        <v>100</v>
      </c>
      <c r="L16" s="50">
        <v>100</v>
      </c>
      <c r="M16">
        <v>100</v>
      </c>
      <c r="P16" s="55">
        <v>14</v>
      </c>
      <c r="Q16">
        <v>10</v>
      </c>
    </row>
    <row r="17" spans="1:19" x14ac:dyDescent="0.25">
      <c r="A17" s="51">
        <v>11</v>
      </c>
      <c r="B17" s="50">
        <v>64</v>
      </c>
      <c r="C17" s="26">
        <v>80</v>
      </c>
      <c r="D17" s="50">
        <v>90</v>
      </c>
      <c r="E17" s="50">
        <v>100</v>
      </c>
      <c r="F17" s="26">
        <v>100</v>
      </c>
      <c r="G17" s="50">
        <v>100</v>
      </c>
      <c r="I17" s="51">
        <v>14</v>
      </c>
      <c r="J17" s="50"/>
      <c r="K17" s="50">
        <v>100</v>
      </c>
      <c r="L17" s="50">
        <v>100</v>
      </c>
      <c r="M17">
        <v>100</v>
      </c>
      <c r="P17" s="55">
        <v>15</v>
      </c>
      <c r="Q17">
        <v>10</v>
      </c>
    </row>
    <row r="18" spans="1:19" x14ac:dyDescent="0.25">
      <c r="A18" s="51">
        <v>11</v>
      </c>
      <c r="B18" s="50">
        <v>64</v>
      </c>
      <c r="C18" s="50">
        <v>80</v>
      </c>
      <c r="D18" s="50">
        <v>90</v>
      </c>
      <c r="E18" s="50">
        <v>100</v>
      </c>
      <c r="F18" s="50">
        <v>100</v>
      </c>
      <c r="G18" s="50">
        <v>100</v>
      </c>
      <c r="I18" s="51">
        <v>15</v>
      </c>
      <c r="J18" s="50"/>
      <c r="K18" s="50">
        <v>100</v>
      </c>
      <c r="L18" s="50">
        <v>100</v>
      </c>
      <c r="M18">
        <v>100</v>
      </c>
      <c r="P18" s="55">
        <v>16</v>
      </c>
      <c r="Q18">
        <v>9</v>
      </c>
      <c r="S18">
        <v>8</v>
      </c>
    </row>
    <row r="19" spans="1:19" x14ac:dyDescent="0.25">
      <c r="A19" s="51">
        <v>12</v>
      </c>
      <c r="B19" s="50">
        <v>64</v>
      </c>
      <c r="C19" s="50">
        <v>80</v>
      </c>
      <c r="D19" s="50">
        <v>90</v>
      </c>
      <c r="E19" s="50">
        <v>100</v>
      </c>
      <c r="F19" s="50">
        <v>100</v>
      </c>
      <c r="G19" s="50">
        <v>100</v>
      </c>
      <c r="I19" s="51">
        <v>16</v>
      </c>
      <c r="J19" s="50"/>
      <c r="K19" s="50">
        <v>100</v>
      </c>
      <c r="L19" s="50">
        <v>100</v>
      </c>
      <c r="M19">
        <v>100</v>
      </c>
      <c r="P19" s="55">
        <v>17</v>
      </c>
      <c r="Q19">
        <v>8</v>
      </c>
    </row>
    <row r="20" spans="1:19" x14ac:dyDescent="0.25">
      <c r="A20" s="51">
        <v>12</v>
      </c>
      <c r="B20" s="50">
        <v>55</v>
      </c>
      <c r="C20" s="50">
        <v>80</v>
      </c>
      <c r="D20" s="50">
        <v>90</v>
      </c>
      <c r="E20" s="50">
        <v>100</v>
      </c>
      <c r="F20" s="50">
        <v>100</v>
      </c>
      <c r="G20" s="50">
        <v>100</v>
      </c>
      <c r="I20" s="51">
        <v>16</v>
      </c>
      <c r="J20" s="50"/>
      <c r="K20" s="50">
        <v>100</v>
      </c>
      <c r="L20" s="50">
        <v>100</v>
      </c>
      <c r="M20">
        <v>80</v>
      </c>
      <c r="P20" s="55">
        <v>18</v>
      </c>
      <c r="Q20">
        <v>7</v>
      </c>
      <c r="S20">
        <v>6</v>
      </c>
    </row>
    <row r="21" spans="1:19" x14ac:dyDescent="0.25">
      <c r="A21" s="51">
        <v>13</v>
      </c>
      <c r="B21" s="50">
        <v>55</v>
      </c>
      <c r="C21" s="50">
        <v>80</v>
      </c>
      <c r="D21" s="50">
        <v>90</v>
      </c>
      <c r="E21" s="50">
        <v>100</v>
      </c>
      <c r="F21" s="50">
        <v>100</v>
      </c>
      <c r="G21" s="50">
        <v>100</v>
      </c>
      <c r="I21" s="51">
        <v>17</v>
      </c>
      <c r="J21" s="50"/>
      <c r="K21" s="50">
        <v>100</v>
      </c>
      <c r="L21" s="50">
        <v>100</v>
      </c>
      <c r="M21">
        <v>80</v>
      </c>
      <c r="P21" s="55">
        <v>19</v>
      </c>
      <c r="Q21">
        <v>6</v>
      </c>
    </row>
    <row r="22" spans="1:19" x14ac:dyDescent="0.25">
      <c r="A22" s="51">
        <v>13</v>
      </c>
      <c r="B22" s="50">
        <v>45</v>
      </c>
      <c r="C22" s="50">
        <v>80</v>
      </c>
      <c r="D22" s="50">
        <v>90</v>
      </c>
      <c r="E22" s="50">
        <v>100</v>
      </c>
      <c r="F22" s="50">
        <v>100</v>
      </c>
      <c r="G22" s="50">
        <v>100</v>
      </c>
      <c r="I22" s="51">
        <v>17</v>
      </c>
      <c r="J22" s="50"/>
      <c r="K22" s="50">
        <v>100</v>
      </c>
      <c r="L22" s="50">
        <v>100</v>
      </c>
      <c r="M22">
        <v>80</v>
      </c>
      <c r="P22" s="55">
        <v>20</v>
      </c>
      <c r="Q22">
        <v>6</v>
      </c>
    </row>
    <row r="23" spans="1:19" x14ac:dyDescent="0.25">
      <c r="A23" s="51">
        <v>14</v>
      </c>
      <c r="B23" s="50">
        <v>45</v>
      </c>
      <c r="C23" s="50">
        <v>80</v>
      </c>
      <c r="D23" s="50">
        <v>90</v>
      </c>
      <c r="E23" s="50">
        <v>100</v>
      </c>
      <c r="F23" s="50">
        <v>100</v>
      </c>
      <c r="G23" s="50">
        <v>100</v>
      </c>
      <c r="I23" s="51">
        <v>18</v>
      </c>
      <c r="J23" s="50"/>
      <c r="K23" s="50">
        <v>100</v>
      </c>
      <c r="L23" s="50">
        <v>100</v>
      </c>
      <c r="M23">
        <v>80</v>
      </c>
      <c r="P23" s="55">
        <v>21</v>
      </c>
      <c r="Q23">
        <v>5</v>
      </c>
    </row>
    <row r="24" spans="1:19" x14ac:dyDescent="0.25">
      <c r="A24" s="51">
        <v>15</v>
      </c>
      <c r="B24" s="50">
        <v>45</v>
      </c>
      <c r="C24" s="50">
        <v>80</v>
      </c>
      <c r="D24" s="50">
        <v>90</v>
      </c>
      <c r="E24" s="50">
        <v>100</v>
      </c>
      <c r="F24" s="50">
        <v>100</v>
      </c>
      <c r="G24" s="50">
        <v>100</v>
      </c>
      <c r="I24" s="51">
        <v>18</v>
      </c>
      <c r="J24" s="50"/>
      <c r="K24" s="50">
        <v>100</v>
      </c>
      <c r="L24" s="50">
        <v>100</v>
      </c>
      <c r="M24">
        <v>60</v>
      </c>
      <c r="P24" s="55">
        <v>22</v>
      </c>
      <c r="Q24">
        <v>5</v>
      </c>
    </row>
    <row r="25" spans="1:19" x14ac:dyDescent="0.25">
      <c r="A25" s="51">
        <v>15</v>
      </c>
      <c r="B25" s="50">
        <v>27</v>
      </c>
      <c r="C25" s="50">
        <v>80</v>
      </c>
      <c r="D25" s="50">
        <v>90</v>
      </c>
      <c r="E25" s="50">
        <v>100</v>
      </c>
      <c r="F25">
        <v>100</v>
      </c>
      <c r="G25">
        <v>100</v>
      </c>
      <c r="I25" s="51">
        <v>19</v>
      </c>
      <c r="J25" s="50"/>
      <c r="K25" s="50">
        <v>100</v>
      </c>
      <c r="L25" s="50">
        <v>100</v>
      </c>
      <c r="M25">
        <v>60</v>
      </c>
      <c r="P25" s="55">
        <v>23</v>
      </c>
      <c r="Q25">
        <v>5</v>
      </c>
      <c r="R25">
        <v>10</v>
      </c>
    </row>
    <row r="26" spans="1:19" x14ac:dyDescent="0.25">
      <c r="A26" s="51">
        <v>16</v>
      </c>
      <c r="B26" s="50">
        <v>27</v>
      </c>
      <c r="C26" s="50">
        <v>80</v>
      </c>
      <c r="D26" s="50">
        <v>90</v>
      </c>
      <c r="E26" s="50">
        <v>100</v>
      </c>
      <c r="F26" s="50">
        <v>100</v>
      </c>
      <c r="G26" s="50">
        <v>100</v>
      </c>
      <c r="I26" s="51">
        <v>20</v>
      </c>
      <c r="J26" s="50"/>
      <c r="K26" s="50">
        <v>100</v>
      </c>
      <c r="L26" s="50">
        <v>100</v>
      </c>
      <c r="M26">
        <v>60</v>
      </c>
      <c r="P26" s="55">
        <v>24</v>
      </c>
      <c r="Q26">
        <v>4</v>
      </c>
      <c r="R26">
        <v>9</v>
      </c>
    </row>
    <row r="27" spans="1:19" x14ac:dyDescent="0.25">
      <c r="A27" s="51">
        <v>16</v>
      </c>
      <c r="B27" s="50">
        <v>18</v>
      </c>
      <c r="C27" s="50">
        <v>60</v>
      </c>
      <c r="D27" s="50">
        <v>80</v>
      </c>
      <c r="E27" s="50">
        <v>100</v>
      </c>
      <c r="F27" s="50">
        <v>90</v>
      </c>
      <c r="G27" s="50">
        <v>100</v>
      </c>
      <c r="I27" s="51">
        <v>20</v>
      </c>
      <c r="J27" s="50"/>
      <c r="K27" s="50">
        <v>66</v>
      </c>
      <c r="L27" s="50">
        <v>100</v>
      </c>
      <c r="M27">
        <v>60</v>
      </c>
      <c r="P27" s="55">
        <v>25</v>
      </c>
      <c r="Q27">
        <v>3</v>
      </c>
    </row>
    <row r="28" spans="1:19" x14ac:dyDescent="0.25">
      <c r="A28" s="51">
        <v>17</v>
      </c>
      <c r="B28" s="50">
        <v>18</v>
      </c>
      <c r="C28" s="50">
        <v>60</v>
      </c>
      <c r="D28" s="50">
        <v>80</v>
      </c>
      <c r="E28" s="50">
        <v>100</v>
      </c>
      <c r="F28" s="50">
        <v>90</v>
      </c>
      <c r="G28" s="50">
        <v>100</v>
      </c>
      <c r="I28" s="51">
        <v>21</v>
      </c>
      <c r="J28" s="50"/>
      <c r="K28" s="50">
        <v>66</v>
      </c>
      <c r="L28" s="50">
        <v>100</v>
      </c>
      <c r="M28">
        <v>60</v>
      </c>
      <c r="P28" s="55">
        <v>26</v>
      </c>
      <c r="Q28">
        <v>3</v>
      </c>
      <c r="R28">
        <v>8</v>
      </c>
      <c r="S28">
        <v>3</v>
      </c>
    </row>
    <row r="29" spans="1:19" x14ac:dyDescent="0.25">
      <c r="A29" s="51">
        <v>17</v>
      </c>
      <c r="B29" s="50">
        <v>18</v>
      </c>
      <c r="C29" s="50">
        <v>60</v>
      </c>
      <c r="D29" s="50">
        <v>80</v>
      </c>
      <c r="E29" s="50">
        <v>100</v>
      </c>
      <c r="F29" s="50">
        <v>80</v>
      </c>
      <c r="G29" s="50">
        <v>100</v>
      </c>
      <c r="I29" s="51">
        <v>22</v>
      </c>
      <c r="J29" s="50"/>
      <c r="K29" s="50">
        <v>66</v>
      </c>
      <c r="L29" s="50">
        <v>100</v>
      </c>
      <c r="M29">
        <v>60</v>
      </c>
      <c r="P29" s="55">
        <v>27</v>
      </c>
      <c r="Q29">
        <v>3</v>
      </c>
      <c r="S29">
        <v>2</v>
      </c>
    </row>
    <row r="30" spans="1:19" x14ac:dyDescent="0.25">
      <c r="A30" s="51">
        <v>18</v>
      </c>
      <c r="B30" s="50">
        <v>18</v>
      </c>
      <c r="C30" s="50">
        <v>60</v>
      </c>
      <c r="D30" s="50">
        <v>80</v>
      </c>
      <c r="E30" s="50">
        <v>100</v>
      </c>
      <c r="F30" s="50">
        <v>80</v>
      </c>
      <c r="G30" s="50">
        <v>100</v>
      </c>
      <c r="I30" s="51">
        <v>23</v>
      </c>
      <c r="J30" s="50"/>
      <c r="K30" s="50">
        <v>66</v>
      </c>
      <c r="L30" s="50">
        <v>100</v>
      </c>
      <c r="M30">
        <v>60</v>
      </c>
      <c r="P30" s="55">
        <v>28</v>
      </c>
      <c r="Q30">
        <v>3</v>
      </c>
      <c r="R30">
        <v>7</v>
      </c>
    </row>
    <row r="31" spans="1:19" x14ac:dyDescent="0.25">
      <c r="A31" s="51">
        <v>18</v>
      </c>
      <c r="B31" s="50">
        <v>18</v>
      </c>
      <c r="C31" s="50">
        <v>40</v>
      </c>
      <c r="D31" s="50">
        <v>60</v>
      </c>
      <c r="E31" s="50">
        <v>100</v>
      </c>
      <c r="F31" s="50">
        <v>70</v>
      </c>
      <c r="G31" s="50">
        <v>100</v>
      </c>
      <c r="I31" s="51">
        <v>24</v>
      </c>
      <c r="J31" s="50"/>
      <c r="K31" s="50">
        <v>66</v>
      </c>
      <c r="L31" s="50">
        <v>100</v>
      </c>
      <c r="M31">
        <v>60</v>
      </c>
      <c r="P31" s="55">
        <v>29</v>
      </c>
      <c r="Q31">
        <v>3</v>
      </c>
    </row>
    <row r="32" spans="1:19" x14ac:dyDescent="0.25">
      <c r="A32" s="51">
        <v>19</v>
      </c>
      <c r="B32" s="50">
        <v>18</v>
      </c>
      <c r="C32" s="50">
        <v>40</v>
      </c>
      <c r="D32" s="50">
        <v>60</v>
      </c>
      <c r="E32" s="50">
        <v>100</v>
      </c>
      <c r="F32" s="50">
        <v>70</v>
      </c>
      <c r="G32" s="50">
        <v>100</v>
      </c>
      <c r="I32" s="51">
        <v>24</v>
      </c>
      <c r="J32" s="50"/>
      <c r="K32" s="50">
        <v>66</v>
      </c>
      <c r="L32" s="50">
        <v>100</v>
      </c>
      <c r="M32">
        <v>60</v>
      </c>
      <c r="P32" s="55">
        <v>30</v>
      </c>
      <c r="Q32">
        <v>3</v>
      </c>
    </row>
    <row r="33" spans="1:18" x14ac:dyDescent="0.25">
      <c r="A33" s="51">
        <v>19</v>
      </c>
      <c r="B33" s="50">
        <v>9</v>
      </c>
      <c r="C33" s="50">
        <v>40</v>
      </c>
      <c r="D33" s="50">
        <v>60</v>
      </c>
      <c r="E33" s="50">
        <v>100</v>
      </c>
      <c r="F33" s="50">
        <v>60</v>
      </c>
      <c r="G33" s="50">
        <v>100</v>
      </c>
      <c r="I33" s="51">
        <v>25</v>
      </c>
      <c r="J33" s="50"/>
      <c r="K33" s="50">
        <v>66</v>
      </c>
      <c r="L33" s="50">
        <v>100</v>
      </c>
      <c r="M33">
        <v>60</v>
      </c>
      <c r="P33" s="55">
        <v>31</v>
      </c>
      <c r="Q33">
        <v>3</v>
      </c>
      <c r="R33">
        <v>6</v>
      </c>
    </row>
    <row r="34" spans="1:18" x14ac:dyDescent="0.25">
      <c r="A34" s="51">
        <v>20</v>
      </c>
      <c r="B34" s="50">
        <v>9</v>
      </c>
      <c r="C34" s="50">
        <v>40</v>
      </c>
      <c r="D34" s="50">
        <v>60</v>
      </c>
      <c r="E34" s="50">
        <v>100</v>
      </c>
      <c r="F34" s="50">
        <v>60</v>
      </c>
      <c r="G34" s="50">
        <v>100</v>
      </c>
      <c r="I34" s="51">
        <v>26</v>
      </c>
      <c r="J34" s="50"/>
      <c r="K34" s="50">
        <v>66</v>
      </c>
      <c r="L34" s="50">
        <v>100</v>
      </c>
      <c r="M34">
        <v>60</v>
      </c>
      <c r="P34" s="55">
        <v>32</v>
      </c>
      <c r="Q34">
        <v>3</v>
      </c>
    </row>
    <row r="35" spans="1:18" x14ac:dyDescent="0.25">
      <c r="A35" s="51">
        <v>20</v>
      </c>
      <c r="B35" s="50">
        <v>9</v>
      </c>
      <c r="C35" s="50">
        <v>40</v>
      </c>
      <c r="D35" s="50">
        <v>60</v>
      </c>
      <c r="E35" s="50">
        <v>60</v>
      </c>
      <c r="F35" s="50">
        <v>60</v>
      </c>
      <c r="G35" s="50">
        <v>100</v>
      </c>
      <c r="I35" s="51">
        <v>26</v>
      </c>
      <c r="J35" s="50"/>
      <c r="K35" s="50">
        <v>66</v>
      </c>
      <c r="L35" s="50">
        <v>100</v>
      </c>
      <c r="M35">
        <v>0</v>
      </c>
      <c r="P35" s="55">
        <v>33</v>
      </c>
      <c r="Q35">
        <v>2</v>
      </c>
    </row>
    <row r="36" spans="1:18" x14ac:dyDescent="0.25">
      <c r="A36" s="51">
        <v>21</v>
      </c>
      <c r="B36" s="50">
        <v>9</v>
      </c>
      <c r="C36" s="50">
        <v>40</v>
      </c>
      <c r="D36" s="50">
        <v>60</v>
      </c>
      <c r="E36" s="50">
        <v>60</v>
      </c>
      <c r="F36" s="50">
        <v>60</v>
      </c>
      <c r="G36" s="50">
        <v>100</v>
      </c>
      <c r="I36" s="51">
        <v>27</v>
      </c>
      <c r="J36" s="50"/>
      <c r="K36" s="50">
        <v>66</v>
      </c>
      <c r="L36" s="50">
        <v>100</v>
      </c>
      <c r="M36">
        <v>0</v>
      </c>
      <c r="P36" s="55">
        <v>34</v>
      </c>
      <c r="Q36">
        <v>2</v>
      </c>
    </row>
    <row r="37" spans="1:18" x14ac:dyDescent="0.25">
      <c r="A37" s="51">
        <v>21</v>
      </c>
      <c r="B37" s="50">
        <v>9</v>
      </c>
      <c r="C37" s="50">
        <v>40</v>
      </c>
      <c r="D37" s="50">
        <v>60</v>
      </c>
      <c r="E37" s="50">
        <v>40</v>
      </c>
      <c r="F37" s="50">
        <v>50</v>
      </c>
      <c r="G37" s="50">
        <v>100</v>
      </c>
      <c r="I37" s="51">
        <v>27</v>
      </c>
      <c r="J37" s="50"/>
      <c r="K37" s="50">
        <v>33</v>
      </c>
      <c r="L37" s="50">
        <v>80</v>
      </c>
      <c r="M37">
        <v>0</v>
      </c>
      <c r="P37" s="55">
        <v>35</v>
      </c>
      <c r="Q37">
        <v>2</v>
      </c>
      <c r="R37">
        <v>5</v>
      </c>
    </row>
    <row r="38" spans="1:18" x14ac:dyDescent="0.25">
      <c r="A38" s="51">
        <v>22</v>
      </c>
      <c r="B38" s="50">
        <v>9</v>
      </c>
      <c r="C38" s="50">
        <v>40</v>
      </c>
      <c r="D38" s="50">
        <v>60</v>
      </c>
      <c r="E38" s="50">
        <v>40</v>
      </c>
      <c r="F38" s="50">
        <v>50</v>
      </c>
      <c r="G38" s="50">
        <v>100</v>
      </c>
      <c r="I38" s="51">
        <v>28</v>
      </c>
      <c r="J38" s="50"/>
      <c r="K38" s="50">
        <v>33</v>
      </c>
      <c r="L38" s="50">
        <v>80</v>
      </c>
      <c r="M38">
        <v>0</v>
      </c>
      <c r="P38" s="55">
        <v>36</v>
      </c>
      <c r="Q38">
        <v>2</v>
      </c>
    </row>
    <row r="39" spans="1:18" x14ac:dyDescent="0.25">
      <c r="A39" s="51">
        <v>22</v>
      </c>
      <c r="B39" s="50">
        <v>9</v>
      </c>
      <c r="C39" s="50">
        <v>20</v>
      </c>
      <c r="D39" s="50">
        <v>60</v>
      </c>
      <c r="E39" s="50">
        <v>40</v>
      </c>
      <c r="F39" s="50">
        <v>50</v>
      </c>
      <c r="G39" s="50">
        <v>100</v>
      </c>
      <c r="I39" s="51">
        <v>29</v>
      </c>
      <c r="J39" s="50"/>
      <c r="K39" s="50">
        <v>33</v>
      </c>
      <c r="L39" s="50">
        <v>80</v>
      </c>
      <c r="M39">
        <v>0</v>
      </c>
      <c r="P39" s="55">
        <v>37</v>
      </c>
      <c r="Q39">
        <v>2</v>
      </c>
    </row>
    <row r="40" spans="1:18" x14ac:dyDescent="0.25">
      <c r="A40" s="51">
        <v>23</v>
      </c>
      <c r="B40" s="50">
        <v>9</v>
      </c>
      <c r="C40" s="50">
        <v>20</v>
      </c>
      <c r="D40" s="50">
        <v>60</v>
      </c>
      <c r="E40" s="50">
        <v>40</v>
      </c>
      <c r="F40" s="50">
        <v>50</v>
      </c>
      <c r="G40" s="50">
        <v>100</v>
      </c>
      <c r="I40" s="56">
        <v>30</v>
      </c>
      <c r="J40" s="50"/>
      <c r="K40" s="50">
        <v>33</v>
      </c>
      <c r="L40" s="50">
        <v>80</v>
      </c>
      <c r="M40">
        <v>0</v>
      </c>
      <c r="P40" s="55">
        <v>38</v>
      </c>
      <c r="Q40">
        <v>2</v>
      </c>
    </row>
    <row r="41" spans="1:18" x14ac:dyDescent="0.25">
      <c r="A41" s="51">
        <v>23</v>
      </c>
      <c r="B41" s="50">
        <v>9</v>
      </c>
      <c r="C41" s="50">
        <v>20</v>
      </c>
      <c r="D41" s="50">
        <v>60</v>
      </c>
      <c r="E41" s="50">
        <v>40</v>
      </c>
      <c r="F41" s="50">
        <v>50</v>
      </c>
      <c r="G41" s="50">
        <v>100</v>
      </c>
      <c r="I41" s="51">
        <v>30</v>
      </c>
      <c r="J41" s="50"/>
      <c r="K41" s="50">
        <v>33</v>
      </c>
      <c r="L41" s="50">
        <v>80</v>
      </c>
      <c r="M41">
        <v>0</v>
      </c>
      <c r="P41" s="55">
        <v>39</v>
      </c>
      <c r="Q41">
        <v>2</v>
      </c>
    </row>
    <row r="42" spans="1:18" x14ac:dyDescent="0.25">
      <c r="A42" s="51">
        <v>24</v>
      </c>
      <c r="B42" s="50">
        <v>9</v>
      </c>
      <c r="C42" s="50">
        <v>20</v>
      </c>
      <c r="D42" s="50">
        <v>60</v>
      </c>
      <c r="E42" s="50">
        <v>40</v>
      </c>
      <c r="F42" s="50">
        <v>50</v>
      </c>
      <c r="G42" s="50">
        <v>100</v>
      </c>
      <c r="I42" s="51">
        <v>31</v>
      </c>
      <c r="J42" s="50"/>
      <c r="K42" s="50">
        <v>33</v>
      </c>
      <c r="L42" s="50">
        <v>80</v>
      </c>
      <c r="M42">
        <v>0</v>
      </c>
      <c r="P42" s="55">
        <v>40</v>
      </c>
      <c r="Q42">
        <v>2</v>
      </c>
    </row>
    <row r="43" spans="1:18" x14ac:dyDescent="0.25">
      <c r="A43" s="51">
        <v>24</v>
      </c>
      <c r="B43" s="50">
        <v>9</v>
      </c>
      <c r="C43" s="50">
        <v>20</v>
      </c>
      <c r="D43" s="50">
        <v>60</v>
      </c>
      <c r="E43" s="50">
        <v>40</v>
      </c>
      <c r="F43" s="50">
        <v>40</v>
      </c>
      <c r="G43" s="50">
        <v>90</v>
      </c>
      <c r="I43" s="51">
        <v>31</v>
      </c>
      <c r="J43" s="50"/>
      <c r="K43" s="50">
        <v>33</v>
      </c>
      <c r="L43" s="50">
        <v>80</v>
      </c>
      <c r="M43">
        <v>0</v>
      </c>
      <c r="P43" s="55">
        <v>41</v>
      </c>
      <c r="Q43">
        <v>2</v>
      </c>
    </row>
    <row r="44" spans="1:18" x14ac:dyDescent="0.25">
      <c r="A44" s="51">
        <v>25</v>
      </c>
      <c r="B44" s="50">
        <v>9</v>
      </c>
      <c r="C44" s="50">
        <v>20</v>
      </c>
      <c r="D44" s="50">
        <v>60</v>
      </c>
      <c r="E44" s="50">
        <v>40</v>
      </c>
      <c r="F44" s="50">
        <v>40</v>
      </c>
      <c r="G44" s="50">
        <v>90</v>
      </c>
      <c r="I44" s="51">
        <v>32</v>
      </c>
      <c r="J44" s="50"/>
      <c r="K44" s="50">
        <v>33</v>
      </c>
      <c r="L44" s="50">
        <v>80</v>
      </c>
      <c r="M44">
        <v>0</v>
      </c>
      <c r="P44" s="55">
        <v>42</v>
      </c>
      <c r="Q44">
        <v>2</v>
      </c>
    </row>
    <row r="45" spans="1:18" x14ac:dyDescent="0.25">
      <c r="A45" s="51">
        <v>25</v>
      </c>
      <c r="B45" s="50">
        <v>9</v>
      </c>
      <c r="C45" s="50">
        <v>20</v>
      </c>
      <c r="D45" s="50">
        <v>60</v>
      </c>
      <c r="E45" s="50">
        <v>20</v>
      </c>
      <c r="F45" s="50">
        <v>30</v>
      </c>
      <c r="G45" s="50">
        <v>90</v>
      </c>
      <c r="I45" s="51">
        <v>33</v>
      </c>
      <c r="J45" s="50"/>
      <c r="K45" s="50">
        <v>33</v>
      </c>
      <c r="L45" s="50">
        <v>80</v>
      </c>
      <c r="M45">
        <v>0</v>
      </c>
      <c r="P45" s="55">
        <v>43</v>
      </c>
      <c r="Q45">
        <v>1</v>
      </c>
    </row>
    <row r="46" spans="1:18" x14ac:dyDescent="0.25">
      <c r="A46" s="51">
        <v>26</v>
      </c>
      <c r="B46" s="50">
        <v>9</v>
      </c>
      <c r="C46" s="50">
        <v>20</v>
      </c>
      <c r="D46" s="50">
        <v>60</v>
      </c>
      <c r="E46" s="50">
        <v>20</v>
      </c>
      <c r="F46" s="50">
        <v>30</v>
      </c>
      <c r="G46" s="50">
        <v>90</v>
      </c>
      <c r="I46" s="51">
        <v>33</v>
      </c>
      <c r="J46" s="50"/>
      <c r="K46" s="50">
        <v>33</v>
      </c>
      <c r="L46" s="50">
        <v>60</v>
      </c>
      <c r="M46">
        <v>0</v>
      </c>
    </row>
    <row r="47" spans="1:18" x14ac:dyDescent="0.25">
      <c r="A47" s="51">
        <v>26</v>
      </c>
      <c r="B47" s="50">
        <v>9</v>
      </c>
      <c r="C47" s="50">
        <v>20</v>
      </c>
      <c r="D47" s="50">
        <v>30</v>
      </c>
      <c r="E47" s="50">
        <v>20</v>
      </c>
      <c r="F47" s="50">
        <v>30</v>
      </c>
      <c r="G47" s="50">
        <v>80</v>
      </c>
      <c r="I47" s="51">
        <v>34</v>
      </c>
      <c r="J47" s="50"/>
      <c r="K47" s="50">
        <v>33</v>
      </c>
      <c r="L47" s="50">
        <v>60</v>
      </c>
      <c r="M47">
        <v>0</v>
      </c>
    </row>
    <row r="48" spans="1:18" x14ac:dyDescent="0.25">
      <c r="A48" s="51">
        <v>27</v>
      </c>
      <c r="B48" s="50">
        <v>9</v>
      </c>
      <c r="C48" s="50">
        <v>20</v>
      </c>
      <c r="D48" s="50">
        <v>30</v>
      </c>
      <c r="E48" s="50">
        <v>20</v>
      </c>
      <c r="F48" s="50">
        <v>30</v>
      </c>
      <c r="G48" s="50">
        <v>80</v>
      </c>
      <c r="I48" s="51">
        <v>35</v>
      </c>
      <c r="J48" s="50"/>
      <c r="K48" s="50">
        <v>33</v>
      </c>
      <c r="L48" s="50">
        <v>60</v>
      </c>
      <c r="M48">
        <v>0</v>
      </c>
    </row>
    <row r="49" spans="1:13" x14ac:dyDescent="0.25">
      <c r="A49" s="51">
        <v>27</v>
      </c>
      <c r="B49" s="50">
        <v>9</v>
      </c>
      <c r="C49" s="50">
        <v>20</v>
      </c>
      <c r="D49" s="50">
        <v>20</v>
      </c>
      <c r="E49" s="50">
        <v>20</v>
      </c>
      <c r="F49" s="50">
        <v>30</v>
      </c>
      <c r="G49" s="50">
        <v>80</v>
      </c>
      <c r="I49" s="51">
        <v>36</v>
      </c>
      <c r="J49" s="50"/>
      <c r="K49" s="50">
        <v>33</v>
      </c>
      <c r="L49" s="50">
        <v>60</v>
      </c>
      <c r="M49">
        <v>0</v>
      </c>
    </row>
    <row r="50" spans="1:13" x14ac:dyDescent="0.25">
      <c r="A50" s="51">
        <v>28</v>
      </c>
      <c r="B50" s="50">
        <v>9</v>
      </c>
      <c r="C50" s="50">
        <v>20</v>
      </c>
      <c r="D50" s="50">
        <v>20</v>
      </c>
      <c r="E50" s="50">
        <v>20</v>
      </c>
      <c r="F50" s="50">
        <v>30</v>
      </c>
      <c r="G50" s="50">
        <v>80</v>
      </c>
      <c r="I50" s="51">
        <v>36</v>
      </c>
      <c r="J50" s="50"/>
      <c r="K50" s="50">
        <v>33</v>
      </c>
      <c r="L50" s="50">
        <v>60</v>
      </c>
      <c r="M50">
        <v>0</v>
      </c>
    </row>
    <row r="51" spans="1:13" x14ac:dyDescent="0.25">
      <c r="A51" s="51">
        <v>28</v>
      </c>
      <c r="B51" s="50">
        <v>9</v>
      </c>
      <c r="C51" s="50">
        <v>20</v>
      </c>
      <c r="D51" s="50">
        <v>20</v>
      </c>
      <c r="E51" s="50">
        <v>20</v>
      </c>
      <c r="F51" s="50">
        <v>30</v>
      </c>
      <c r="G51" s="50">
        <v>70</v>
      </c>
      <c r="I51" s="51">
        <v>37</v>
      </c>
      <c r="J51" s="50"/>
      <c r="K51" s="50">
        <v>33</v>
      </c>
      <c r="L51" s="50">
        <v>60</v>
      </c>
      <c r="M51">
        <v>0</v>
      </c>
    </row>
    <row r="52" spans="1:13" x14ac:dyDescent="0.25">
      <c r="A52" s="51">
        <v>29</v>
      </c>
      <c r="B52" s="50">
        <v>9</v>
      </c>
      <c r="C52" s="50">
        <v>20</v>
      </c>
      <c r="D52" s="50">
        <v>20</v>
      </c>
      <c r="E52" s="50">
        <v>20</v>
      </c>
      <c r="F52" s="50">
        <v>30</v>
      </c>
      <c r="G52" s="50">
        <v>70</v>
      </c>
      <c r="I52" s="51">
        <v>37</v>
      </c>
      <c r="J52" s="50"/>
      <c r="K52" s="50">
        <v>33</v>
      </c>
      <c r="L52" s="50">
        <v>60</v>
      </c>
      <c r="M52">
        <v>0</v>
      </c>
    </row>
    <row r="53" spans="1:13" x14ac:dyDescent="0.25">
      <c r="A53" s="51">
        <v>30</v>
      </c>
      <c r="B53" s="50">
        <v>9</v>
      </c>
      <c r="C53" s="50">
        <v>20</v>
      </c>
      <c r="D53" s="50">
        <v>20</v>
      </c>
      <c r="E53" s="50">
        <v>20</v>
      </c>
      <c r="F53" s="50">
        <v>30</v>
      </c>
      <c r="G53" s="50">
        <v>70</v>
      </c>
      <c r="I53" s="51">
        <v>38</v>
      </c>
      <c r="J53" s="50"/>
      <c r="K53" s="50">
        <v>33</v>
      </c>
      <c r="L53" s="50">
        <v>60</v>
      </c>
      <c r="M53">
        <v>0</v>
      </c>
    </row>
    <row r="54" spans="1:13" x14ac:dyDescent="0.25">
      <c r="A54" s="51">
        <v>31</v>
      </c>
      <c r="B54">
        <v>9</v>
      </c>
      <c r="C54" s="50">
        <v>20</v>
      </c>
      <c r="D54" s="50">
        <v>20</v>
      </c>
      <c r="E54" s="50">
        <v>20</v>
      </c>
      <c r="F54" s="50">
        <v>30</v>
      </c>
      <c r="G54" s="50">
        <v>70</v>
      </c>
      <c r="I54" s="51">
        <v>39</v>
      </c>
      <c r="J54" s="50"/>
      <c r="K54" s="50">
        <v>33</v>
      </c>
      <c r="L54" s="50">
        <v>60</v>
      </c>
      <c r="M54">
        <v>0</v>
      </c>
    </row>
    <row r="55" spans="1:13" x14ac:dyDescent="0.25">
      <c r="A55" s="51">
        <v>31</v>
      </c>
      <c r="B55">
        <v>9</v>
      </c>
      <c r="C55" s="50">
        <v>20</v>
      </c>
      <c r="D55" s="50">
        <v>20</v>
      </c>
      <c r="E55" s="50">
        <v>20</v>
      </c>
      <c r="F55" s="50">
        <v>30</v>
      </c>
      <c r="G55" s="50">
        <v>60</v>
      </c>
      <c r="I55" s="51">
        <v>40</v>
      </c>
      <c r="J55" s="50"/>
      <c r="K55" s="50">
        <v>33</v>
      </c>
      <c r="L55" s="50">
        <v>60</v>
      </c>
      <c r="M55">
        <v>0</v>
      </c>
    </row>
    <row r="56" spans="1:13" x14ac:dyDescent="0.25">
      <c r="A56" s="51">
        <v>32</v>
      </c>
      <c r="B56">
        <v>9</v>
      </c>
      <c r="C56" s="50">
        <v>20</v>
      </c>
      <c r="D56" s="50">
        <v>20</v>
      </c>
      <c r="E56" s="50">
        <v>20</v>
      </c>
      <c r="F56" s="50">
        <v>30</v>
      </c>
      <c r="G56" s="50">
        <v>60</v>
      </c>
      <c r="I56" s="51">
        <v>40</v>
      </c>
      <c r="J56" s="50"/>
      <c r="K56" s="50">
        <v>33</v>
      </c>
      <c r="L56" s="50">
        <v>60</v>
      </c>
      <c r="M56">
        <v>0</v>
      </c>
    </row>
    <row r="57" spans="1:13" x14ac:dyDescent="0.25">
      <c r="A57" s="51">
        <v>32</v>
      </c>
      <c r="B57">
        <v>0</v>
      </c>
      <c r="C57" s="50">
        <v>20</v>
      </c>
      <c r="D57" s="50">
        <v>20</v>
      </c>
      <c r="E57" s="50">
        <v>20</v>
      </c>
      <c r="F57" s="50">
        <v>30</v>
      </c>
      <c r="G57" s="50">
        <v>60</v>
      </c>
      <c r="I57" s="51">
        <v>41</v>
      </c>
      <c r="J57" s="50"/>
      <c r="K57" s="50">
        <v>33</v>
      </c>
      <c r="L57" s="50">
        <v>60</v>
      </c>
      <c r="M57">
        <v>0</v>
      </c>
    </row>
    <row r="58" spans="1:13" x14ac:dyDescent="0.25">
      <c r="A58" s="51">
        <v>33</v>
      </c>
      <c r="B58">
        <v>0</v>
      </c>
      <c r="C58" s="50">
        <v>20</v>
      </c>
      <c r="D58" s="50">
        <v>20</v>
      </c>
      <c r="E58" s="50">
        <v>20</v>
      </c>
      <c r="F58" s="50">
        <v>30</v>
      </c>
      <c r="G58" s="50">
        <v>60</v>
      </c>
      <c r="I58" s="51">
        <v>42</v>
      </c>
      <c r="J58" s="50"/>
      <c r="K58" s="50">
        <v>33</v>
      </c>
      <c r="L58" s="50">
        <v>60</v>
      </c>
      <c r="M58">
        <v>0</v>
      </c>
    </row>
    <row r="59" spans="1:13" x14ac:dyDescent="0.25">
      <c r="A59" s="51">
        <v>33</v>
      </c>
      <c r="B59">
        <v>0</v>
      </c>
      <c r="C59" s="50">
        <v>20</v>
      </c>
      <c r="D59" s="50">
        <v>20</v>
      </c>
      <c r="E59" s="50">
        <v>20</v>
      </c>
      <c r="F59" s="50">
        <v>20</v>
      </c>
      <c r="G59" s="50">
        <v>60</v>
      </c>
      <c r="I59" s="51">
        <v>43</v>
      </c>
      <c r="J59" s="50"/>
      <c r="K59" s="50">
        <v>33</v>
      </c>
      <c r="L59" s="50">
        <v>60</v>
      </c>
      <c r="M59">
        <v>0</v>
      </c>
    </row>
    <row r="60" spans="1:13" x14ac:dyDescent="0.25">
      <c r="A60" s="51">
        <v>34</v>
      </c>
      <c r="B60">
        <v>0</v>
      </c>
      <c r="C60" s="50">
        <v>20</v>
      </c>
      <c r="D60" s="50">
        <v>20</v>
      </c>
      <c r="E60" s="50">
        <v>20</v>
      </c>
      <c r="F60" s="50">
        <v>20</v>
      </c>
      <c r="G60" s="50">
        <v>60</v>
      </c>
      <c r="I60" s="51">
        <v>44</v>
      </c>
      <c r="J60" s="50"/>
      <c r="K60" s="50">
        <v>33</v>
      </c>
      <c r="L60" s="50">
        <v>60</v>
      </c>
      <c r="M60">
        <v>0</v>
      </c>
    </row>
    <row r="61" spans="1:13" x14ac:dyDescent="0.25">
      <c r="A61" s="51">
        <v>35</v>
      </c>
      <c r="B61">
        <v>0</v>
      </c>
      <c r="C61" s="50">
        <v>20</v>
      </c>
      <c r="D61" s="50">
        <v>20</v>
      </c>
      <c r="E61" s="50">
        <v>20</v>
      </c>
      <c r="F61" s="50">
        <v>20</v>
      </c>
      <c r="G61">
        <v>60</v>
      </c>
      <c r="I61" s="51">
        <v>44</v>
      </c>
      <c r="J61" s="50"/>
      <c r="K61" s="50">
        <v>0</v>
      </c>
      <c r="L61" s="50">
        <v>60</v>
      </c>
      <c r="M61">
        <v>0</v>
      </c>
    </row>
    <row r="62" spans="1:13" x14ac:dyDescent="0.25">
      <c r="A62" s="51">
        <v>35</v>
      </c>
      <c r="B62">
        <v>0</v>
      </c>
      <c r="C62" s="50">
        <v>20</v>
      </c>
      <c r="D62" s="50">
        <v>20</v>
      </c>
      <c r="E62" s="50">
        <v>20</v>
      </c>
      <c r="F62" s="50">
        <v>20</v>
      </c>
      <c r="G62">
        <v>50</v>
      </c>
      <c r="I62" s="51">
        <v>45</v>
      </c>
      <c r="J62" s="50"/>
      <c r="K62" s="50">
        <v>0</v>
      </c>
      <c r="L62" s="50">
        <v>60</v>
      </c>
      <c r="M62">
        <v>0</v>
      </c>
    </row>
    <row r="63" spans="1:13" x14ac:dyDescent="0.25">
      <c r="A63" s="51">
        <v>36</v>
      </c>
      <c r="B63">
        <v>0</v>
      </c>
      <c r="C63" s="50">
        <v>20</v>
      </c>
      <c r="D63" s="50">
        <v>20</v>
      </c>
      <c r="E63" s="50">
        <v>20</v>
      </c>
      <c r="F63" s="50">
        <v>20</v>
      </c>
      <c r="G63">
        <v>50</v>
      </c>
      <c r="I63" s="51">
        <v>46</v>
      </c>
      <c r="J63" s="50"/>
      <c r="K63" s="50">
        <v>0</v>
      </c>
      <c r="L63" s="50">
        <v>60</v>
      </c>
      <c r="M63">
        <v>0</v>
      </c>
    </row>
    <row r="64" spans="1:13" x14ac:dyDescent="0.25">
      <c r="A64" s="51">
        <v>37</v>
      </c>
      <c r="B64">
        <v>0</v>
      </c>
      <c r="C64" s="50">
        <v>20</v>
      </c>
      <c r="D64" s="50">
        <v>20</v>
      </c>
      <c r="E64" s="50">
        <v>20</v>
      </c>
      <c r="F64" s="50">
        <v>20</v>
      </c>
      <c r="G64">
        <v>50</v>
      </c>
      <c r="I64" s="51">
        <v>47</v>
      </c>
      <c r="J64" s="50"/>
      <c r="K64" s="50">
        <v>0</v>
      </c>
      <c r="L64" s="50">
        <v>60</v>
      </c>
      <c r="M64">
        <v>0</v>
      </c>
    </row>
    <row r="65" spans="1:13" x14ac:dyDescent="0.25">
      <c r="A65" s="51">
        <v>38</v>
      </c>
      <c r="B65">
        <v>0</v>
      </c>
      <c r="C65" s="50">
        <v>20</v>
      </c>
      <c r="D65" s="50">
        <v>20</v>
      </c>
      <c r="E65" s="50">
        <v>20</v>
      </c>
      <c r="F65" s="50">
        <v>20</v>
      </c>
      <c r="G65">
        <v>50</v>
      </c>
      <c r="I65" s="51">
        <v>48</v>
      </c>
      <c r="J65" s="50"/>
      <c r="K65" s="50">
        <v>0</v>
      </c>
      <c r="L65" s="50">
        <v>60</v>
      </c>
      <c r="M65">
        <v>0</v>
      </c>
    </row>
    <row r="66" spans="1:13" x14ac:dyDescent="0.25">
      <c r="A66" s="51">
        <v>39</v>
      </c>
      <c r="B66">
        <v>0</v>
      </c>
      <c r="C66" s="50">
        <v>20</v>
      </c>
      <c r="D66" s="50">
        <v>20</v>
      </c>
      <c r="E66" s="50">
        <v>20</v>
      </c>
      <c r="F66" s="50">
        <v>20</v>
      </c>
      <c r="G66">
        <v>50</v>
      </c>
      <c r="I66" s="51">
        <v>49</v>
      </c>
      <c r="J66" s="50"/>
      <c r="K66" s="50">
        <v>0</v>
      </c>
      <c r="L66" s="50">
        <v>60</v>
      </c>
      <c r="M66">
        <v>0</v>
      </c>
    </row>
    <row r="67" spans="1:13" x14ac:dyDescent="0.25">
      <c r="A67" s="51">
        <v>40</v>
      </c>
      <c r="B67">
        <v>0</v>
      </c>
      <c r="C67" s="50">
        <v>20</v>
      </c>
      <c r="D67" s="50">
        <v>20</v>
      </c>
      <c r="E67" s="50">
        <v>20</v>
      </c>
      <c r="F67" s="50">
        <v>20</v>
      </c>
      <c r="G67">
        <v>50</v>
      </c>
      <c r="I67" s="51">
        <v>50</v>
      </c>
      <c r="J67" s="50"/>
      <c r="K67" s="50">
        <v>0</v>
      </c>
      <c r="L67" s="50">
        <v>60</v>
      </c>
      <c r="M67">
        <v>0</v>
      </c>
    </row>
    <row r="68" spans="1:13" x14ac:dyDescent="0.25">
      <c r="A68" s="51">
        <v>41</v>
      </c>
      <c r="B68">
        <v>0</v>
      </c>
      <c r="C68" s="50">
        <v>20</v>
      </c>
      <c r="D68" s="50">
        <v>20</v>
      </c>
      <c r="E68" s="50">
        <v>20</v>
      </c>
      <c r="F68" s="50">
        <v>20</v>
      </c>
      <c r="G68">
        <v>50</v>
      </c>
      <c r="I68" s="51">
        <v>51</v>
      </c>
      <c r="J68" s="50"/>
      <c r="K68" s="50">
        <v>0</v>
      </c>
      <c r="L68" s="50">
        <v>60</v>
      </c>
      <c r="M68">
        <v>0</v>
      </c>
    </row>
    <row r="69" spans="1:13" x14ac:dyDescent="0.25">
      <c r="A69" s="51">
        <v>42</v>
      </c>
      <c r="B69">
        <v>0</v>
      </c>
      <c r="C69" s="50">
        <v>20</v>
      </c>
      <c r="D69" s="50">
        <v>20</v>
      </c>
      <c r="E69" s="50">
        <v>20</v>
      </c>
      <c r="F69" s="50">
        <v>20</v>
      </c>
      <c r="G69">
        <v>50</v>
      </c>
      <c r="I69" s="51">
        <v>52</v>
      </c>
      <c r="J69" s="50"/>
      <c r="K69" s="50">
        <v>0</v>
      </c>
      <c r="L69" s="50">
        <v>60</v>
      </c>
      <c r="M69">
        <v>0</v>
      </c>
    </row>
    <row r="70" spans="1:13" x14ac:dyDescent="0.25">
      <c r="A70" s="51">
        <v>43</v>
      </c>
      <c r="B70">
        <v>0</v>
      </c>
      <c r="C70" s="50">
        <v>20</v>
      </c>
      <c r="D70" s="50">
        <v>20</v>
      </c>
      <c r="E70" s="50">
        <v>20</v>
      </c>
      <c r="F70" s="50">
        <v>20</v>
      </c>
      <c r="G70">
        <v>50</v>
      </c>
      <c r="I70" s="51">
        <v>53</v>
      </c>
      <c r="J70" s="50"/>
      <c r="K70" s="50">
        <v>0</v>
      </c>
      <c r="L70" s="50">
        <v>60</v>
      </c>
      <c r="M70">
        <v>0</v>
      </c>
    </row>
    <row r="71" spans="1:13" x14ac:dyDescent="0.25">
      <c r="A71" s="51">
        <v>43</v>
      </c>
      <c r="B71">
        <v>0</v>
      </c>
      <c r="C71" s="50">
        <v>20</v>
      </c>
      <c r="D71" s="50">
        <v>20</v>
      </c>
      <c r="E71" s="50">
        <v>20</v>
      </c>
      <c r="F71" s="50">
        <v>20</v>
      </c>
      <c r="G71">
        <v>50</v>
      </c>
      <c r="I71" s="51">
        <v>54</v>
      </c>
      <c r="J71" s="50"/>
      <c r="K71" s="50">
        <v>0</v>
      </c>
      <c r="L71" s="50">
        <v>60</v>
      </c>
      <c r="M71">
        <v>0</v>
      </c>
    </row>
    <row r="72" spans="1:13" x14ac:dyDescent="0.25">
      <c r="A72" s="51">
        <v>44</v>
      </c>
      <c r="B72">
        <v>0</v>
      </c>
      <c r="C72" s="50">
        <v>20</v>
      </c>
      <c r="D72" s="50">
        <v>20</v>
      </c>
      <c r="E72" s="50">
        <v>20</v>
      </c>
      <c r="F72" s="50">
        <v>20</v>
      </c>
      <c r="G72">
        <v>50</v>
      </c>
      <c r="I72" s="51">
        <v>55</v>
      </c>
      <c r="J72" s="50"/>
      <c r="K72" s="50">
        <v>0</v>
      </c>
      <c r="L72" s="50">
        <v>60</v>
      </c>
      <c r="M72">
        <v>0</v>
      </c>
    </row>
    <row r="73" spans="1:13" x14ac:dyDescent="0.25">
      <c r="A73" s="51">
        <v>44</v>
      </c>
      <c r="B73">
        <v>0</v>
      </c>
      <c r="C73" s="50">
        <v>20</v>
      </c>
      <c r="D73" s="50">
        <v>20</v>
      </c>
      <c r="E73" s="50">
        <v>20</v>
      </c>
      <c r="F73" s="50">
        <v>10</v>
      </c>
      <c r="G73">
        <v>50</v>
      </c>
      <c r="I73" s="51">
        <v>56</v>
      </c>
      <c r="J73" s="50"/>
      <c r="K73" s="50">
        <v>0</v>
      </c>
      <c r="L73" s="50">
        <v>60</v>
      </c>
      <c r="M73">
        <v>0</v>
      </c>
    </row>
    <row r="74" spans="1:13" x14ac:dyDescent="0.25">
      <c r="A74" s="51">
        <v>45</v>
      </c>
      <c r="B74">
        <v>0</v>
      </c>
      <c r="C74" s="50">
        <v>20</v>
      </c>
      <c r="D74" s="50">
        <v>20</v>
      </c>
      <c r="E74" s="50">
        <v>20</v>
      </c>
      <c r="F74" s="50">
        <v>10</v>
      </c>
      <c r="G74">
        <v>50</v>
      </c>
      <c r="I74" s="51">
        <v>57</v>
      </c>
      <c r="J74" s="50"/>
      <c r="K74" s="50">
        <v>0</v>
      </c>
      <c r="L74" s="50">
        <v>60</v>
      </c>
      <c r="M74">
        <v>0</v>
      </c>
    </row>
    <row r="75" spans="1:13" x14ac:dyDescent="0.25">
      <c r="A75" s="51">
        <v>46</v>
      </c>
      <c r="B75">
        <v>0</v>
      </c>
      <c r="C75" s="50">
        <v>20</v>
      </c>
      <c r="D75" s="50">
        <v>20</v>
      </c>
      <c r="E75" s="50">
        <v>20</v>
      </c>
      <c r="F75" s="50">
        <v>10</v>
      </c>
      <c r="G75">
        <v>50</v>
      </c>
      <c r="I75" s="51">
        <v>58</v>
      </c>
      <c r="J75" s="50"/>
      <c r="K75" s="50">
        <v>0</v>
      </c>
      <c r="L75" s="50">
        <v>60</v>
      </c>
      <c r="M75">
        <v>0</v>
      </c>
    </row>
    <row r="76" spans="1:13" x14ac:dyDescent="0.25">
      <c r="A76" s="51">
        <v>47</v>
      </c>
      <c r="B76">
        <v>0</v>
      </c>
      <c r="C76" s="50">
        <v>20</v>
      </c>
      <c r="D76" s="50">
        <v>20</v>
      </c>
      <c r="E76" s="50">
        <v>20</v>
      </c>
      <c r="F76" s="50">
        <v>10</v>
      </c>
      <c r="G76">
        <v>50</v>
      </c>
      <c r="I76" s="51">
        <v>59</v>
      </c>
      <c r="J76" s="50"/>
      <c r="K76" s="50">
        <v>0</v>
      </c>
      <c r="L76" s="50">
        <v>60</v>
      </c>
      <c r="M76">
        <v>0</v>
      </c>
    </row>
    <row r="77" spans="1:13" x14ac:dyDescent="0.25">
      <c r="A77" s="51">
        <v>48</v>
      </c>
      <c r="B77">
        <v>0</v>
      </c>
      <c r="C77" s="50">
        <v>20</v>
      </c>
      <c r="D77" s="50">
        <v>20</v>
      </c>
      <c r="E77" s="50">
        <v>20</v>
      </c>
      <c r="F77" s="50">
        <v>10</v>
      </c>
      <c r="G77">
        <v>50</v>
      </c>
      <c r="I77" s="51">
        <v>60</v>
      </c>
      <c r="J77" s="50"/>
      <c r="K77" s="50">
        <v>0</v>
      </c>
      <c r="L77" s="50">
        <v>60</v>
      </c>
      <c r="M77">
        <v>0</v>
      </c>
    </row>
    <row r="78" spans="1:13" x14ac:dyDescent="0.25">
      <c r="A78" s="51">
        <v>49</v>
      </c>
      <c r="B78">
        <v>0</v>
      </c>
      <c r="C78" s="50">
        <v>20</v>
      </c>
      <c r="D78" s="50">
        <v>20</v>
      </c>
      <c r="E78" s="50">
        <v>20</v>
      </c>
      <c r="F78" s="50">
        <v>10</v>
      </c>
      <c r="G78">
        <v>50</v>
      </c>
      <c r="I78" s="51">
        <v>61</v>
      </c>
      <c r="J78" s="50"/>
      <c r="K78" s="50">
        <v>0</v>
      </c>
      <c r="L78" s="50">
        <v>60</v>
      </c>
      <c r="M78">
        <v>0</v>
      </c>
    </row>
    <row r="79" spans="1:13" x14ac:dyDescent="0.25">
      <c r="A79" s="51">
        <v>50</v>
      </c>
      <c r="B79">
        <v>0</v>
      </c>
      <c r="C79" s="50">
        <v>20</v>
      </c>
      <c r="D79" s="50">
        <v>20</v>
      </c>
      <c r="E79" s="50">
        <v>20</v>
      </c>
      <c r="F79" s="50">
        <v>10</v>
      </c>
      <c r="G79">
        <v>50</v>
      </c>
      <c r="I79" s="51">
        <v>62</v>
      </c>
      <c r="J79" s="50"/>
      <c r="K79" s="50">
        <v>0</v>
      </c>
      <c r="L79" s="50">
        <v>60</v>
      </c>
      <c r="M79">
        <v>0</v>
      </c>
    </row>
    <row r="80" spans="1:13" x14ac:dyDescent="0.25">
      <c r="A80" s="51">
        <v>51</v>
      </c>
      <c r="B80">
        <v>0</v>
      </c>
      <c r="C80" s="50">
        <v>20</v>
      </c>
      <c r="D80" s="50">
        <v>20</v>
      </c>
      <c r="E80" s="50">
        <v>20</v>
      </c>
      <c r="F80" s="50">
        <v>10</v>
      </c>
      <c r="G80">
        <v>50</v>
      </c>
      <c r="I80" s="51">
        <v>63</v>
      </c>
      <c r="J80" s="50"/>
      <c r="K80" s="50">
        <v>0</v>
      </c>
      <c r="L80" s="50">
        <v>60</v>
      </c>
      <c r="M80">
        <v>0</v>
      </c>
    </row>
    <row r="81" spans="1:13" x14ac:dyDescent="0.25">
      <c r="A81" s="51">
        <v>52</v>
      </c>
      <c r="B81">
        <v>0</v>
      </c>
      <c r="C81" s="50">
        <v>20</v>
      </c>
      <c r="D81" s="50">
        <v>20</v>
      </c>
      <c r="E81" s="50">
        <v>20</v>
      </c>
      <c r="F81" s="50">
        <v>10</v>
      </c>
      <c r="G81">
        <v>50</v>
      </c>
      <c r="I81" s="51">
        <v>64</v>
      </c>
      <c r="J81" s="50"/>
      <c r="K81" s="50">
        <v>0</v>
      </c>
      <c r="L81" s="50">
        <v>60</v>
      </c>
      <c r="M81">
        <v>0</v>
      </c>
    </row>
    <row r="82" spans="1:13" x14ac:dyDescent="0.25">
      <c r="A82" s="51">
        <v>53</v>
      </c>
      <c r="B82">
        <v>0</v>
      </c>
      <c r="C82" s="50">
        <v>20</v>
      </c>
      <c r="D82" s="50">
        <v>20</v>
      </c>
      <c r="E82" s="50">
        <v>20</v>
      </c>
      <c r="F82" s="50">
        <v>10</v>
      </c>
      <c r="G82">
        <v>50</v>
      </c>
    </row>
    <row r="83" spans="1:13" x14ac:dyDescent="0.25">
      <c r="A83" s="51">
        <v>54</v>
      </c>
      <c r="B83">
        <v>0</v>
      </c>
      <c r="C83" s="50">
        <v>20</v>
      </c>
      <c r="D83" s="50">
        <v>20</v>
      </c>
      <c r="E83" s="50">
        <v>20</v>
      </c>
      <c r="F83" s="50">
        <v>10</v>
      </c>
      <c r="G83">
        <v>50</v>
      </c>
    </row>
    <row r="84" spans="1:13" x14ac:dyDescent="0.25">
      <c r="A84" s="51">
        <v>55</v>
      </c>
      <c r="B84">
        <v>0</v>
      </c>
      <c r="C84" s="50">
        <v>20</v>
      </c>
      <c r="D84" s="50">
        <v>20</v>
      </c>
      <c r="E84" s="50">
        <v>20</v>
      </c>
      <c r="F84" s="50">
        <v>10</v>
      </c>
      <c r="G84">
        <v>50</v>
      </c>
    </row>
    <row r="85" spans="1:13" x14ac:dyDescent="0.25">
      <c r="A85" s="51">
        <v>56</v>
      </c>
      <c r="B85">
        <v>0</v>
      </c>
      <c r="C85" s="50">
        <v>20</v>
      </c>
      <c r="D85" s="50">
        <v>20</v>
      </c>
      <c r="E85" s="50">
        <v>20</v>
      </c>
      <c r="F85" s="50">
        <v>10</v>
      </c>
      <c r="G85">
        <v>50</v>
      </c>
    </row>
    <row r="86" spans="1:13" x14ac:dyDescent="0.25">
      <c r="A86" s="51">
        <v>57</v>
      </c>
      <c r="B86">
        <v>0</v>
      </c>
      <c r="C86" s="50">
        <v>20</v>
      </c>
      <c r="D86" s="50">
        <v>20</v>
      </c>
      <c r="E86" s="50">
        <v>20</v>
      </c>
      <c r="F86" s="50">
        <v>10</v>
      </c>
      <c r="G86">
        <v>50</v>
      </c>
    </row>
    <row r="87" spans="1:13" x14ac:dyDescent="0.25">
      <c r="A87" s="51">
        <v>58</v>
      </c>
      <c r="B87">
        <v>0</v>
      </c>
      <c r="C87" s="50">
        <v>20</v>
      </c>
      <c r="D87" s="50">
        <v>20</v>
      </c>
      <c r="E87" s="50">
        <v>20</v>
      </c>
      <c r="F87" s="50">
        <v>10</v>
      </c>
      <c r="G87">
        <v>50</v>
      </c>
    </row>
    <row r="88" spans="1:13" x14ac:dyDescent="0.25">
      <c r="A88" s="51">
        <v>59</v>
      </c>
      <c r="B88">
        <v>0</v>
      </c>
      <c r="C88" s="50">
        <v>20</v>
      </c>
      <c r="D88" s="50">
        <v>20</v>
      </c>
      <c r="E88" s="50">
        <v>20</v>
      </c>
      <c r="F88" s="50">
        <v>10</v>
      </c>
      <c r="G88">
        <v>50</v>
      </c>
    </row>
    <row r="89" spans="1:13" x14ac:dyDescent="0.25">
      <c r="A89" s="51">
        <v>60</v>
      </c>
      <c r="B89">
        <v>0</v>
      </c>
      <c r="C89" s="50">
        <v>20</v>
      </c>
      <c r="D89" s="50">
        <v>20</v>
      </c>
      <c r="E89" s="50">
        <v>20</v>
      </c>
      <c r="F89" s="50">
        <v>10</v>
      </c>
      <c r="G89">
        <v>50</v>
      </c>
    </row>
    <row r="90" spans="1:13" x14ac:dyDescent="0.25">
      <c r="A90" s="51">
        <v>61</v>
      </c>
      <c r="B90">
        <v>0</v>
      </c>
      <c r="C90" s="50">
        <v>20</v>
      </c>
      <c r="D90" s="50">
        <v>20</v>
      </c>
      <c r="E90" s="50">
        <v>20</v>
      </c>
      <c r="F90" s="50">
        <v>10</v>
      </c>
      <c r="G90">
        <v>50</v>
      </c>
    </row>
    <row r="91" spans="1:13" x14ac:dyDescent="0.25">
      <c r="A91" s="51">
        <v>62</v>
      </c>
      <c r="B91">
        <v>0</v>
      </c>
      <c r="C91" s="50">
        <v>20</v>
      </c>
      <c r="D91" s="50">
        <v>20</v>
      </c>
      <c r="E91" s="50">
        <v>20</v>
      </c>
      <c r="F91" s="50">
        <v>10</v>
      </c>
      <c r="G91">
        <v>50</v>
      </c>
    </row>
    <row r="92" spans="1:13" x14ac:dyDescent="0.25">
      <c r="A92" s="51">
        <v>63</v>
      </c>
      <c r="B92">
        <v>0</v>
      </c>
      <c r="C92" s="50">
        <v>20</v>
      </c>
      <c r="D92" s="50">
        <v>20</v>
      </c>
      <c r="E92" s="50">
        <v>20</v>
      </c>
      <c r="F92" s="50">
        <v>10</v>
      </c>
      <c r="G92">
        <v>50</v>
      </c>
    </row>
    <row r="93" spans="1:13" x14ac:dyDescent="0.25">
      <c r="A93" s="51">
        <v>64</v>
      </c>
      <c r="B93">
        <v>0</v>
      </c>
      <c r="C93" s="50">
        <v>20</v>
      </c>
      <c r="D93" s="50">
        <v>20</v>
      </c>
      <c r="E93" s="50">
        <v>20</v>
      </c>
      <c r="F93" s="50">
        <v>10</v>
      </c>
      <c r="G93">
        <v>50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C8017-EFBE-49E5-9298-D6FB576CE99F}">
  <dimension ref="A1:I98"/>
  <sheetViews>
    <sheetView workbookViewId="0">
      <selection activeCell="P13" sqref="P13"/>
    </sheetView>
  </sheetViews>
  <sheetFormatPr defaultRowHeight="15" x14ac:dyDescent="0.25"/>
  <cols>
    <col min="2" max="2" width="10.140625" customWidth="1"/>
    <col min="9" max="9" width="9.7109375" bestFit="1" customWidth="1"/>
  </cols>
  <sheetData>
    <row r="1" spans="1:7" ht="75" x14ac:dyDescent="0.25">
      <c r="A1" s="3" t="s">
        <v>2</v>
      </c>
      <c r="B1" s="43" t="s">
        <v>55</v>
      </c>
      <c r="C1" s="48" t="s">
        <v>57</v>
      </c>
      <c r="D1" s="46" t="s">
        <v>58</v>
      </c>
      <c r="E1" s="45" t="s">
        <v>59</v>
      </c>
      <c r="F1" s="44" t="s">
        <v>60</v>
      </c>
      <c r="G1" s="47" t="s">
        <v>56</v>
      </c>
    </row>
    <row r="2" spans="1:7" x14ac:dyDescent="0.25">
      <c r="A2" s="49">
        <v>0</v>
      </c>
      <c r="B2">
        <v>100</v>
      </c>
      <c r="C2">
        <v>100</v>
      </c>
      <c r="D2">
        <v>100</v>
      </c>
      <c r="E2">
        <v>100</v>
      </c>
      <c r="F2">
        <v>100</v>
      </c>
      <c r="G2">
        <v>100</v>
      </c>
    </row>
    <row r="3" spans="1:7" x14ac:dyDescent="0.25">
      <c r="A3" s="51">
        <v>1</v>
      </c>
      <c r="B3">
        <v>100</v>
      </c>
      <c r="C3">
        <v>100</v>
      </c>
      <c r="D3">
        <v>100</v>
      </c>
      <c r="E3">
        <v>100</v>
      </c>
      <c r="F3">
        <v>100</v>
      </c>
      <c r="G3">
        <v>100</v>
      </c>
    </row>
    <row r="4" spans="1:7" x14ac:dyDescent="0.25">
      <c r="A4" s="51">
        <v>1</v>
      </c>
      <c r="B4">
        <v>100</v>
      </c>
      <c r="C4">
        <v>100</v>
      </c>
      <c r="D4">
        <v>100</v>
      </c>
      <c r="E4">
        <v>100</v>
      </c>
      <c r="F4">
        <v>100</v>
      </c>
      <c r="G4">
        <v>100</v>
      </c>
    </row>
    <row r="5" spans="1:7" x14ac:dyDescent="0.25">
      <c r="A5" s="51">
        <v>2</v>
      </c>
      <c r="B5">
        <v>100</v>
      </c>
      <c r="C5">
        <v>100</v>
      </c>
      <c r="D5">
        <v>100</v>
      </c>
      <c r="E5">
        <v>100</v>
      </c>
      <c r="F5">
        <v>100</v>
      </c>
      <c r="G5">
        <v>100</v>
      </c>
    </row>
    <row r="6" spans="1:7" x14ac:dyDescent="0.25">
      <c r="A6" s="51">
        <v>3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7" x14ac:dyDescent="0.25">
      <c r="A7" s="51">
        <v>3</v>
      </c>
      <c r="B7">
        <v>100</v>
      </c>
      <c r="C7">
        <v>100</v>
      </c>
      <c r="D7">
        <v>100</v>
      </c>
      <c r="E7">
        <v>100</v>
      </c>
      <c r="F7">
        <v>100</v>
      </c>
      <c r="G7">
        <v>100</v>
      </c>
    </row>
    <row r="8" spans="1:7" x14ac:dyDescent="0.25">
      <c r="A8" s="51">
        <v>4</v>
      </c>
      <c r="B8">
        <v>100</v>
      </c>
      <c r="C8">
        <v>100</v>
      </c>
      <c r="D8">
        <v>100</v>
      </c>
      <c r="E8">
        <v>100</v>
      </c>
      <c r="F8">
        <v>100</v>
      </c>
      <c r="G8">
        <v>100</v>
      </c>
    </row>
    <row r="9" spans="1:7" x14ac:dyDescent="0.25">
      <c r="A9" s="51">
        <v>4</v>
      </c>
      <c r="B9">
        <v>100</v>
      </c>
      <c r="C9">
        <v>100</v>
      </c>
      <c r="D9">
        <v>100</v>
      </c>
      <c r="E9">
        <v>100</v>
      </c>
      <c r="F9">
        <v>100</v>
      </c>
      <c r="G9">
        <v>100</v>
      </c>
    </row>
    <row r="10" spans="1:7" x14ac:dyDescent="0.25">
      <c r="A10" s="51">
        <v>5</v>
      </c>
      <c r="B10">
        <v>100</v>
      </c>
      <c r="C10">
        <v>100</v>
      </c>
      <c r="D10">
        <v>100</v>
      </c>
      <c r="E10">
        <v>100</v>
      </c>
      <c r="F10">
        <v>100</v>
      </c>
      <c r="G10">
        <v>100</v>
      </c>
    </row>
    <row r="11" spans="1:7" x14ac:dyDescent="0.25">
      <c r="A11" s="51">
        <v>5</v>
      </c>
      <c r="B11">
        <v>100</v>
      </c>
      <c r="C11">
        <v>100</v>
      </c>
      <c r="D11">
        <v>100</v>
      </c>
      <c r="E11">
        <v>100</v>
      </c>
      <c r="F11">
        <v>100</v>
      </c>
      <c r="G11">
        <v>100</v>
      </c>
    </row>
    <row r="12" spans="1:7" x14ac:dyDescent="0.25">
      <c r="A12" s="51">
        <v>6</v>
      </c>
      <c r="B12">
        <v>100</v>
      </c>
      <c r="C12">
        <v>100</v>
      </c>
      <c r="D12">
        <v>100</v>
      </c>
      <c r="E12">
        <v>100</v>
      </c>
      <c r="F12">
        <v>100</v>
      </c>
      <c r="G12">
        <v>100</v>
      </c>
    </row>
    <row r="13" spans="1:7" x14ac:dyDescent="0.25">
      <c r="A13" s="51">
        <v>6</v>
      </c>
      <c r="B13">
        <v>100</v>
      </c>
      <c r="C13">
        <v>100</v>
      </c>
      <c r="D13">
        <v>100</v>
      </c>
      <c r="E13">
        <v>100</v>
      </c>
      <c r="F13">
        <v>100</v>
      </c>
      <c r="G13">
        <v>100</v>
      </c>
    </row>
    <row r="14" spans="1:7" x14ac:dyDescent="0.25">
      <c r="A14" s="51">
        <v>7</v>
      </c>
      <c r="B14">
        <v>100</v>
      </c>
      <c r="C14">
        <v>100</v>
      </c>
      <c r="D14">
        <v>100</v>
      </c>
      <c r="E14">
        <v>100</v>
      </c>
      <c r="F14">
        <v>100</v>
      </c>
      <c r="G14">
        <v>100</v>
      </c>
    </row>
    <row r="15" spans="1:7" x14ac:dyDescent="0.25">
      <c r="A15" s="51">
        <v>7</v>
      </c>
      <c r="B15">
        <v>100</v>
      </c>
      <c r="C15">
        <v>100</v>
      </c>
      <c r="D15">
        <v>100</v>
      </c>
      <c r="E15">
        <v>100</v>
      </c>
      <c r="F15">
        <v>100</v>
      </c>
      <c r="G15">
        <v>100</v>
      </c>
    </row>
    <row r="16" spans="1:7" x14ac:dyDescent="0.25">
      <c r="A16" s="51">
        <v>8</v>
      </c>
      <c r="B16">
        <v>100</v>
      </c>
      <c r="C16">
        <v>100</v>
      </c>
      <c r="D16">
        <v>100</v>
      </c>
      <c r="E16">
        <v>100</v>
      </c>
      <c r="F16">
        <v>100</v>
      </c>
      <c r="G16">
        <v>100</v>
      </c>
    </row>
    <row r="17" spans="1:7" x14ac:dyDescent="0.25">
      <c r="A17" s="51">
        <v>8</v>
      </c>
      <c r="B17">
        <v>100</v>
      </c>
      <c r="C17">
        <v>100</v>
      </c>
      <c r="D17">
        <v>100</v>
      </c>
      <c r="E17">
        <v>100</v>
      </c>
      <c r="F17">
        <v>100</v>
      </c>
      <c r="G17">
        <v>100</v>
      </c>
    </row>
    <row r="18" spans="1:7" x14ac:dyDescent="0.25">
      <c r="A18" s="51">
        <v>9</v>
      </c>
      <c r="B18">
        <v>100</v>
      </c>
      <c r="C18">
        <v>100</v>
      </c>
      <c r="D18">
        <v>100</v>
      </c>
      <c r="E18">
        <v>100</v>
      </c>
      <c r="F18">
        <v>100</v>
      </c>
      <c r="G18">
        <v>100</v>
      </c>
    </row>
    <row r="19" spans="1:7" x14ac:dyDescent="0.25">
      <c r="A19" s="51">
        <v>10</v>
      </c>
      <c r="B19">
        <v>100</v>
      </c>
      <c r="C19">
        <v>100</v>
      </c>
      <c r="D19">
        <v>100</v>
      </c>
      <c r="E19">
        <v>100</v>
      </c>
      <c r="F19">
        <v>100</v>
      </c>
      <c r="G19">
        <v>100</v>
      </c>
    </row>
    <row r="20" spans="1:7" x14ac:dyDescent="0.25">
      <c r="A20" s="51">
        <v>10</v>
      </c>
      <c r="B20">
        <v>100</v>
      </c>
      <c r="C20">
        <v>100</v>
      </c>
      <c r="D20">
        <v>100</v>
      </c>
      <c r="E20">
        <v>100</v>
      </c>
      <c r="F20">
        <v>100</v>
      </c>
      <c r="G20">
        <v>100</v>
      </c>
    </row>
    <row r="21" spans="1:7" x14ac:dyDescent="0.25">
      <c r="A21" s="51">
        <v>11</v>
      </c>
      <c r="B21">
        <v>100</v>
      </c>
      <c r="C21">
        <v>100</v>
      </c>
      <c r="D21">
        <v>100</v>
      </c>
      <c r="E21">
        <v>100</v>
      </c>
      <c r="F21">
        <v>100</v>
      </c>
      <c r="G21">
        <v>100</v>
      </c>
    </row>
    <row r="22" spans="1:7" x14ac:dyDescent="0.25">
      <c r="A22" s="51">
        <v>11</v>
      </c>
      <c r="B22">
        <v>100</v>
      </c>
      <c r="C22">
        <v>100</v>
      </c>
      <c r="D22">
        <v>100</v>
      </c>
      <c r="E22">
        <v>100</v>
      </c>
      <c r="F22">
        <v>100</v>
      </c>
      <c r="G22">
        <v>100</v>
      </c>
    </row>
    <row r="23" spans="1:7" x14ac:dyDescent="0.25">
      <c r="A23" s="51">
        <v>12</v>
      </c>
      <c r="B23">
        <v>100</v>
      </c>
      <c r="C23">
        <v>100</v>
      </c>
      <c r="D23">
        <v>100</v>
      </c>
      <c r="E23">
        <v>100</v>
      </c>
      <c r="F23">
        <v>100</v>
      </c>
      <c r="G23">
        <v>100</v>
      </c>
    </row>
    <row r="24" spans="1:7" x14ac:dyDescent="0.25">
      <c r="A24" s="51">
        <v>12</v>
      </c>
      <c r="B24">
        <v>100</v>
      </c>
      <c r="C24">
        <v>100</v>
      </c>
      <c r="D24">
        <v>100</v>
      </c>
      <c r="E24">
        <v>100</v>
      </c>
      <c r="F24">
        <v>100</v>
      </c>
      <c r="G24">
        <v>100</v>
      </c>
    </row>
    <row r="25" spans="1:7" x14ac:dyDescent="0.25">
      <c r="A25" s="51">
        <v>13</v>
      </c>
      <c r="B25">
        <v>100</v>
      </c>
      <c r="C25">
        <v>100</v>
      </c>
      <c r="D25">
        <v>100</v>
      </c>
      <c r="E25">
        <v>100</v>
      </c>
      <c r="F25">
        <v>100</v>
      </c>
      <c r="G25">
        <v>100</v>
      </c>
    </row>
    <row r="26" spans="1:7" x14ac:dyDescent="0.25">
      <c r="A26" s="51">
        <v>13</v>
      </c>
      <c r="B26">
        <v>100</v>
      </c>
      <c r="C26">
        <v>100</v>
      </c>
      <c r="D26">
        <v>100</v>
      </c>
      <c r="E26">
        <v>100</v>
      </c>
      <c r="F26">
        <v>100</v>
      </c>
      <c r="G26">
        <v>100</v>
      </c>
    </row>
    <row r="27" spans="1:7" x14ac:dyDescent="0.25">
      <c r="A27" s="51">
        <v>14</v>
      </c>
      <c r="B27">
        <v>100</v>
      </c>
      <c r="C27">
        <v>100</v>
      </c>
      <c r="D27">
        <v>100</v>
      </c>
      <c r="E27">
        <v>100</v>
      </c>
      <c r="F27">
        <v>100</v>
      </c>
      <c r="G27">
        <v>100</v>
      </c>
    </row>
    <row r="28" spans="1:7" x14ac:dyDescent="0.25">
      <c r="A28" s="51">
        <v>15</v>
      </c>
      <c r="B28">
        <v>100</v>
      </c>
      <c r="C28">
        <v>100</v>
      </c>
      <c r="D28">
        <v>100</v>
      </c>
      <c r="E28">
        <v>100</v>
      </c>
      <c r="F28">
        <v>100</v>
      </c>
      <c r="G28">
        <v>100</v>
      </c>
    </row>
    <row r="29" spans="1:7" x14ac:dyDescent="0.25">
      <c r="A29" s="51">
        <v>15</v>
      </c>
      <c r="B29">
        <v>100</v>
      </c>
      <c r="C29">
        <v>100</v>
      </c>
      <c r="D29">
        <v>100</v>
      </c>
      <c r="E29">
        <v>100</v>
      </c>
      <c r="F29">
        <v>100</v>
      </c>
      <c r="G29">
        <v>100</v>
      </c>
    </row>
    <row r="30" spans="1:7" x14ac:dyDescent="0.25">
      <c r="A30" s="51">
        <v>16</v>
      </c>
      <c r="B30">
        <v>100</v>
      </c>
      <c r="C30">
        <v>100</v>
      </c>
      <c r="D30">
        <v>100</v>
      </c>
      <c r="E30">
        <v>100</v>
      </c>
      <c r="F30">
        <v>100</v>
      </c>
      <c r="G30">
        <v>100</v>
      </c>
    </row>
    <row r="31" spans="1:7" x14ac:dyDescent="0.25">
      <c r="A31" s="51">
        <v>16</v>
      </c>
      <c r="B31">
        <v>100</v>
      </c>
      <c r="C31">
        <v>100</v>
      </c>
      <c r="D31">
        <v>100</v>
      </c>
      <c r="E31">
        <v>100</v>
      </c>
      <c r="F31">
        <v>100</v>
      </c>
      <c r="G31">
        <v>100</v>
      </c>
    </row>
    <row r="32" spans="1:7" x14ac:dyDescent="0.25">
      <c r="A32" s="51">
        <v>17</v>
      </c>
      <c r="B32">
        <v>100</v>
      </c>
      <c r="C32">
        <v>100</v>
      </c>
      <c r="D32">
        <v>100</v>
      </c>
      <c r="E32">
        <v>100</v>
      </c>
      <c r="F32">
        <v>100</v>
      </c>
      <c r="G32">
        <v>100</v>
      </c>
    </row>
    <row r="33" spans="1:7" x14ac:dyDescent="0.25">
      <c r="A33" s="51">
        <v>17</v>
      </c>
      <c r="B33">
        <v>100</v>
      </c>
      <c r="C33">
        <v>100</v>
      </c>
      <c r="D33">
        <v>100</v>
      </c>
      <c r="E33">
        <v>100</v>
      </c>
      <c r="F33">
        <v>100</v>
      </c>
      <c r="G33">
        <v>100</v>
      </c>
    </row>
    <row r="34" spans="1:7" x14ac:dyDescent="0.25">
      <c r="A34" s="51">
        <v>18</v>
      </c>
      <c r="B34">
        <v>100</v>
      </c>
      <c r="C34">
        <v>100</v>
      </c>
      <c r="D34">
        <v>100</v>
      </c>
      <c r="E34">
        <v>100</v>
      </c>
      <c r="F34">
        <v>100</v>
      </c>
      <c r="G34">
        <v>100</v>
      </c>
    </row>
    <row r="35" spans="1:7" x14ac:dyDescent="0.25">
      <c r="A35" s="51">
        <v>18</v>
      </c>
      <c r="B35">
        <v>100</v>
      </c>
      <c r="C35">
        <v>100</v>
      </c>
      <c r="D35">
        <v>100</v>
      </c>
      <c r="E35">
        <v>100</v>
      </c>
      <c r="F35">
        <v>100</v>
      </c>
      <c r="G35">
        <v>100</v>
      </c>
    </row>
    <row r="36" spans="1:7" x14ac:dyDescent="0.25">
      <c r="A36" s="51">
        <v>19</v>
      </c>
      <c r="B36">
        <v>100</v>
      </c>
      <c r="C36">
        <v>100</v>
      </c>
      <c r="D36">
        <v>100</v>
      </c>
      <c r="E36">
        <v>100</v>
      </c>
      <c r="F36">
        <v>100</v>
      </c>
      <c r="G36">
        <v>100</v>
      </c>
    </row>
    <row r="37" spans="1:7" x14ac:dyDescent="0.25">
      <c r="A37" s="51">
        <v>19</v>
      </c>
      <c r="B37">
        <v>100</v>
      </c>
      <c r="C37">
        <v>100</v>
      </c>
      <c r="D37">
        <v>100</v>
      </c>
      <c r="E37">
        <v>100</v>
      </c>
      <c r="F37">
        <v>100</v>
      </c>
      <c r="G37">
        <v>100</v>
      </c>
    </row>
    <row r="38" spans="1:7" x14ac:dyDescent="0.25">
      <c r="A38" s="51">
        <v>20</v>
      </c>
      <c r="B38">
        <v>100</v>
      </c>
      <c r="C38">
        <v>100</v>
      </c>
      <c r="D38">
        <v>100</v>
      </c>
      <c r="E38">
        <v>100</v>
      </c>
      <c r="F38">
        <v>100</v>
      </c>
      <c r="G38">
        <v>100</v>
      </c>
    </row>
    <row r="39" spans="1:7" x14ac:dyDescent="0.25">
      <c r="A39" s="51">
        <v>20</v>
      </c>
      <c r="B39">
        <v>100</v>
      </c>
      <c r="C39">
        <v>100</v>
      </c>
      <c r="D39">
        <v>100</v>
      </c>
      <c r="E39">
        <v>100</v>
      </c>
      <c r="F39">
        <v>100</v>
      </c>
      <c r="G39">
        <v>100</v>
      </c>
    </row>
    <row r="40" spans="1:7" x14ac:dyDescent="0.25">
      <c r="A40" s="51">
        <v>21</v>
      </c>
      <c r="B40">
        <v>100</v>
      </c>
      <c r="C40">
        <v>100</v>
      </c>
      <c r="D40">
        <v>100</v>
      </c>
      <c r="E40">
        <v>100</v>
      </c>
      <c r="F40">
        <v>100</v>
      </c>
      <c r="G40">
        <v>100</v>
      </c>
    </row>
    <row r="41" spans="1:7" x14ac:dyDescent="0.25">
      <c r="A41" s="51">
        <v>21</v>
      </c>
      <c r="B41">
        <v>100</v>
      </c>
      <c r="C41">
        <v>100</v>
      </c>
      <c r="D41">
        <v>100</v>
      </c>
      <c r="E41">
        <v>100</v>
      </c>
      <c r="F41">
        <v>100</v>
      </c>
      <c r="G41">
        <v>100</v>
      </c>
    </row>
    <row r="42" spans="1:7" x14ac:dyDescent="0.25">
      <c r="A42" s="51">
        <v>22</v>
      </c>
      <c r="B42">
        <v>100</v>
      </c>
      <c r="C42">
        <v>100</v>
      </c>
      <c r="D42">
        <v>100</v>
      </c>
      <c r="E42">
        <v>100</v>
      </c>
      <c r="F42">
        <v>100</v>
      </c>
      <c r="G42">
        <v>100</v>
      </c>
    </row>
    <row r="43" spans="1:7" x14ac:dyDescent="0.25">
      <c r="A43" s="51">
        <v>22</v>
      </c>
      <c r="B43">
        <v>100</v>
      </c>
      <c r="C43">
        <v>100</v>
      </c>
      <c r="D43">
        <v>100</v>
      </c>
      <c r="E43">
        <v>100</v>
      </c>
      <c r="F43">
        <v>100</v>
      </c>
      <c r="G43">
        <v>100</v>
      </c>
    </row>
    <row r="44" spans="1:7" x14ac:dyDescent="0.25">
      <c r="A44" s="51">
        <v>23</v>
      </c>
      <c r="B44">
        <v>100</v>
      </c>
      <c r="C44">
        <v>100</v>
      </c>
      <c r="D44">
        <v>100</v>
      </c>
      <c r="E44">
        <v>100</v>
      </c>
      <c r="F44">
        <v>100</v>
      </c>
      <c r="G44">
        <v>100</v>
      </c>
    </row>
    <row r="45" spans="1:7" x14ac:dyDescent="0.25">
      <c r="A45" s="51">
        <v>23</v>
      </c>
      <c r="B45">
        <v>100</v>
      </c>
      <c r="C45">
        <v>100</v>
      </c>
      <c r="D45">
        <v>100</v>
      </c>
      <c r="E45">
        <v>100</v>
      </c>
      <c r="F45">
        <v>100</v>
      </c>
      <c r="G45">
        <v>100</v>
      </c>
    </row>
    <row r="46" spans="1:7" x14ac:dyDescent="0.25">
      <c r="A46" s="51">
        <v>24</v>
      </c>
      <c r="B46">
        <v>100</v>
      </c>
      <c r="C46">
        <v>100</v>
      </c>
      <c r="D46">
        <v>100</v>
      </c>
      <c r="E46">
        <v>100</v>
      </c>
      <c r="F46">
        <v>100</v>
      </c>
      <c r="G46">
        <v>100</v>
      </c>
    </row>
    <row r="47" spans="1:7" x14ac:dyDescent="0.25">
      <c r="A47" s="51">
        <v>24</v>
      </c>
      <c r="B47">
        <v>100</v>
      </c>
      <c r="C47">
        <v>100</v>
      </c>
      <c r="D47">
        <v>100</v>
      </c>
      <c r="E47">
        <v>100</v>
      </c>
      <c r="F47">
        <v>100</v>
      </c>
      <c r="G47">
        <v>100</v>
      </c>
    </row>
    <row r="48" spans="1:7" x14ac:dyDescent="0.25">
      <c r="A48" s="51">
        <v>25</v>
      </c>
      <c r="B48">
        <v>100</v>
      </c>
      <c r="C48">
        <v>100</v>
      </c>
      <c r="D48">
        <v>100</v>
      </c>
      <c r="E48">
        <v>100</v>
      </c>
      <c r="F48">
        <v>100</v>
      </c>
      <c r="G48">
        <v>100</v>
      </c>
    </row>
    <row r="49" spans="1:9" x14ac:dyDescent="0.25">
      <c r="A49" s="51">
        <v>25</v>
      </c>
      <c r="B49">
        <v>100</v>
      </c>
      <c r="C49">
        <v>100</v>
      </c>
      <c r="D49">
        <v>100</v>
      </c>
      <c r="E49">
        <v>100</v>
      </c>
      <c r="F49">
        <v>100</v>
      </c>
      <c r="G49">
        <v>100</v>
      </c>
    </row>
    <row r="50" spans="1:9" x14ac:dyDescent="0.25">
      <c r="A50" s="51">
        <v>26</v>
      </c>
      <c r="B50">
        <v>100</v>
      </c>
      <c r="C50">
        <v>100</v>
      </c>
      <c r="D50">
        <v>100</v>
      </c>
      <c r="E50">
        <v>100</v>
      </c>
      <c r="F50">
        <v>100</v>
      </c>
      <c r="G50">
        <v>100</v>
      </c>
    </row>
    <row r="51" spans="1:9" x14ac:dyDescent="0.25">
      <c r="A51" s="51">
        <v>26</v>
      </c>
      <c r="B51">
        <v>100</v>
      </c>
      <c r="C51">
        <v>100</v>
      </c>
      <c r="D51">
        <v>100</v>
      </c>
      <c r="E51">
        <v>100</v>
      </c>
      <c r="F51">
        <v>100</v>
      </c>
      <c r="G51">
        <v>100</v>
      </c>
    </row>
    <row r="52" spans="1:9" x14ac:dyDescent="0.25">
      <c r="A52" s="51">
        <v>27</v>
      </c>
      <c r="B52">
        <v>100</v>
      </c>
      <c r="C52">
        <v>100</v>
      </c>
      <c r="D52">
        <v>100</v>
      </c>
      <c r="E52">
        <v>100</v>
      </c>
      <c r="F52">
        <v>100</v>
      </c>
      <c r="G52">
        <v>100</v>
      </c>
    </row>
    <row r="53" spans="1:9" x14ac:dyDescent="0.25">
      <c r="A53" s="51">
        <v>27</v>
      </c>
      <c r="B53">
        <v>100</v>
      </c>
      <c r="C53">
        <v>100</v>
      </c>
      <c r="D53">
        <v>100</v>
      </c>
      <c r="E53">
        <v>100</v>
      </c>
      <c r="F53">
        <v>100</v>
      </c>
      <c r="G53">
        <v>100</v>
      </c>
    </row>
    <row r="54" spans="1:9" x14ac:dyDescent="0.25">
      <c r="A54" s="51">
        <v>28</v>
      </c>
      <c r="B54">
        <v>100</v>
      </c>
      <c r="C54">
        <v>100</v>
      </c>
      <c r="D54">
        <v>100</v>
      </c>
      <c r="E54">
        <v>100</v>
      </c>
      <c r="F54">
        <v>100</v>
      </c>
      <c r="G54">
        <v>100</v>
      </c>
      <c r="I54" s="60">
        <v>44966</v>
      </c>
    </row>
    <row r="55" spans="1:9" x14ac:dyDescent="0.25">
      <c r="A55" s="51">
        <v>28</v>
      </c>
      <c r="B55">
        <v>100</v>
      </c>
      <c r="C55">
        <v>100</v>
      </c>
      <c r="D55">
        <v>100</v>
      </c>
      <c r="E55">
        <v>100</v>
      </c>
      <c r="F55">
        <v>100</v>
      </c>
      <c r="G55">
        <v>100</v>
      </c>
    </row>
    <row r="56" spans="1:9" x14ac:dyDescent="0.25">
      <c r="A56" s="51">
        <v>29</v>
      </c>
      <c r="B56">
        <v>100</v>
      </c>
      <c r="C56">
        <v>100</v>
      </c>
      <c r="D56">
        <v>100</v>
      </c>
      <c r="E56">
        <v>100</v>
      </c>
      <c r="F56">
        <v>100</v>
      </c>
      <c r="G56">
        <v>100</v>
      </c>
    </row>
    <row r="57" spans="1:9" x14ac:dyDescent="0.25">
      <c r="A57" s="51">
        <v>30</v>
      </c>
      <c r="B57">
        <v>100</v>
      </c>
      <c r="C57">
        <v>100</v>
      </c>
      <c r="D57">
        <v>100</v>
      </c>
      <c r="E57">
        <v>100</v>
      </c>
      <c r="F57">
        <v>100</v>
      </c>
      <c r="G57">
        <v>100</v>
      </c>
    </row>
    <row r="58" spans="1:9" x14ac:dyDescent="0.25">
      <c r="A58" s="51">
        <v>31</v>
      </c>
      <c r="B58">
        <v>100</v>
      </c>
      <c r="C58">
        <v>100</v>
      </c>
      <c r="D58">
        <v>100</v>
      </c>
      <c r="E58">
        <v>100</v>
      </c>
      <c r="F58">
        <v>100</v>
      </c>
      <c r="G58">
        <v>100</v>
      </c>
    </row>
    <row r="59" spans="1:9" x14ac:dyDescent="0.25">
      <c r="A59" s="51">
        <v>31</v>
      </c>
      <c r="B59">
        <v>100</v>
      </c>
      <c r="C59">
        <v>100</v>
      </c>
      <c r="D59">
        <v>100</v>
      </c>
      <c r="E59">
        <v>100</v>
      </c>
      <c r="F59">
        <v>100</v>
      </c>
      <c r="G59">
        <v>100</v>
      </c>
    </row>
    <row r="60" spans="1:9" x14ac:dyDescent="0.25">
      <c r="A60" s="51">
        <v>32</v>
      </c>
      <c r="B60">
        <v>100</v>
      </c>
      <c r="C60">
        <v>100</v>
      </c>
      <c r="D60">
        <v>100</v>
      </c>
      <c r="E60">
        <v>100</v>
      </c>
      <c r="F60">
        <v>100</v>
      </c>
      <c r="G60">
        <v>100</v>
      </c>
      <c r="I60" s="60">
        <v>44970</v>
      </c>
    </row>
    <row r="61" spans="1:9" x14ac:dyDescent="0.25">
      <c r="A61" s="51">
        <v>32</v>
      </c>
      <c r="B61">
        <v>66</v>
      </c>
      <c r="C61">
        <v>100</v>
      </c>
      <c r="D61">
        <v>100</v>
      </c>
      <c r="E61">
        <v>100</v>
      </c>
      <c r="F61">
        <v>100</v>
      </c>
      <c r="G61">
        <v>100</v>
      </c>
    </row>
    <row r="62" spans="1:9" x14ac:dyDescent="0.25">
      <c r="A62" s="51">
        <v>33</v>
      </c>
      <c r="B62">
        <v>66</v>
      </c>
      <c r="C62">
        <v>100</v>
      </c>
      <c r="D62">
        <v>100</v>
      </c>
      <c r="E62">
        <v>100</v>
      </c>
      <c r="F62">
        <v>100</v>
      </c>
      <c r="G62">
        <v>100</v>
      </c>
    </row>
    <row r="63" spans="1:9" x14ac:dyDescent="0.25">
      <c r="A63" s="51">
        <v>33</v>
      </c>
      <c r="B63">
        <v>66</v>
      </c>
      <c r="C63">
        <v>100</v>
      </c>
      <c r="D63">
        <v>100</v>
      </c>
      <c r="E63">
        <v>100</v>
      </c>
      <c r="F63">
        <v>100</v>
      </c>
      <c r="G63">
        <v>100</v>
      </c>
    </row>
    <row r="64" spans="1:9" x14ac:dyDescent="0.25">
      <c r="A64" s="51">
        <v>34</v>
      </c>
      <c r="B64">
        <v>66</v>
      </c>
      <c r="C64">
        <v>100</v>
      </c>
      <c r="D64">
        <v>100</v>
      </c>
      <c r="E64">
        <v>100</v>
      </c>
      <c r="F64">
        <v>100</v>
      </c>
      <c r="G64">
        <v>100</v>
      </c>
    </row>
    <row r="65" spans="1:9" x14ac:dyDescent="0.25">
      <c r="A65" s="51">
        <v>35</v>
      </c>
      <c r="B65">
        <v>66</v>
      </c>
      <c r="C65">
        <v>100</v>
      </c>
      <c r="D65">
        <v>100</v>
      </c>
      <c r="E65">
        <v>100</v>
      </c>
      <c r="F65">
        <v>100</v>
      </c>
      <c r="G65">
        <v>100</v>
      </c>
      <c r="I65" s="60">
        <v>44973</v>
      </c>
    </row>
    <row r="66" spans="1:9" x14ac:dyDescent="0.25">
      <c r="A66" s="51">
        <v>35</v>
      </c>
      <c r="B66">
        <v>33</v>
      </c>
      <c r="C66">
        <v>100</v>
      </c>
      <c r="D66">
        <v>100</v>
      </c>
      <c r="E66">
        <v>100</v>
      </c>
      <c r="F66">
        <v>100</v>
      </c>
      <c r="G66">
        <v>100</v>
      </c>
    </row>
    <row r="67" spans="1:9" x14ac:dyDescent="0.25">
      <c r="A67" s="51">
        <v>36</v>
      </c>
      <c r="B67">
        <v>33</v>
      </c>
      <c r="C67">
        <v>100</v>
      </c>
      <c r="D67">
        <v>100</v>
      </c>
      <c r="E67">
        <v>100</v>
      </c>
      <c r="F67">
        <v>100</v>
      </c>
      <c r="G67">
        <v>100</v>
      </c>
    </row>
    <row r="68" spans="1:9" x14ac:dyDescent="0.25">
      <c r="A68" s="51">
        <v>37</v>
      </c>
      <c r="B68">
        <v>33</v>
      </c>
      <c r="C68">
        <v>100</v>
      </c>
      <c r="D68">
        <v>100</v>
      </c>
      <c r="E68">
        <v>100</v>
      </c>
      <c r="F68">
        <v>100</v>
      </c>
      <c r="G68">
        <v>100</v>
      </c>
    </row>
    <row r="69" spans="1:9" x14ac:dyDescent="0.25">
      <c r="A69" s="51">
        <v>38</v>
      </c>
      <c r="B69">
        <v>33</v>
      </c>
      <c r="C69">
        <v>100</v>
      </c>
      <c r="D69">
        <v>100</v>
      </c>
      <c r="E69">
        <v>100</v>
      </c>
      <c r="F69">
        <v>100</v>
      </c>
      <c r="G69">
        <v>100</v>
      </c>
    </row>
    <row r="70" spans="1:9" x14ac:dyDescent="0.25">
      <c r="A70" s="51">
        <v>39</v>
      </c>
      <c r="B70">
        <v>33</v>
      </c>
      <c r="C70">
        <v>100</v>
      </c>
      <c r="D70">
        <v>100</v>
      </c>
      <c r="E70">
        <v>100</v>
      </c>
      <c r="F70">
        <v>100</v>
      </c>
      <c r="G70">
        <v>100</v>
      </c>
    </row>
    <row r="71" spans="1:9" x14ac:dyDescent="0.25">
      <c r="A71" s="51">
        <v>39</v>
      </c>
      <c r="B71">
        <v>0</v>
      </c>
      <c r="C71">
        <v>100</v>
      </c>
      <c r="D71">
        <v>100</v>
      </c>
      <c r="E71">
        <v>100</v>
      </c>
      <c r="F71">
        <v>100</v>
      </c>
      <c r="G71">
        <v>100</v>
      </c>
    </row>
    <row r="72" spans="1:9" x14ac:dyDescent="0.25">
      <c r="A72" s="51">
        <v>40</v>
      </c>
      <c r="B72">
        <v>0</v>
      </c>
      <c r="C72">
        <v>100</v>
      </c>
      <c r="D72">
        <v>100</v>
      </c>
      <c r="E72">
        <v>100</v>
      </c>
      <c r="F72">
        <v>100</v>
      </c>
      <c r="G72">
        <v>100</v>
      </c>
    </row>
    <row r="73" spans="1:9" x14ac:dyDescent="0.25">
      <c r="A73" s="51">
        <v>41</v>
      </c>
      <c r="B73">
        <v>0</v>
      </c>
      <c r="C73">
        <v>100</v>
      </c>
      <c r="D73">
        <v>100</v>
      </c>
      <c r="E73">
        <v>100</v>
      </c>
      <c r="F73">
        <v>100</v>
      </c>
      <c r="G73">
        <v>100</v>
      </c>
    </row>
    <row r="74" spans="1:9" x14ac:dyDescent="0.25">
      <c r="A74" s="51">
        <v>42</v>
      </c>
      <c r="B74">
        <v>0</v>
      </c>
      <c r="C74">
        <v>100</v>
      </c>
      <c r="D74">
        <v>100</v>
      </c>
      <c r="E74">
        <v>100</v>
      </c>
      <c r="F74">
        <v>100</v>
      </c>
      <c r="G74">
        <v>100</v>
      </c>
    </row>
    <row r="75" spans="1:9" x14ac:dyDescent="0.25">
      <c r="A75" s="51">
        <v>43</v>
      </c>
      <c r="B75">
        <v>0</v>
      </c>
      <c r="C75">
        <v>100</v>
      </c>
      <c r="D75">
        <v>100</v>
      </c>
      <c r="E75">
        <v>100</v>
      </c>
      <c r="F75">
        <v>100</v>
      </c>
      <c r="G75">
        <v>100</v>
      </c>
    </row>
    <row r="76" spans="1:9" x14ac:dyDescent="0.25">
      <c r="A76" s="51">
        <v>43</v>
      </c>
      <c r="B76">
        <v>0</v>
      </c>
      <c r="C76">
        <v>100</v>
      </c>
      <c r="D76">
        <v>100</v>
      </c>
      <c r="E76">
        <v>100</v>
      </c>
      <c r="F76">
        <v>100</v>
      </c>
      <c r="G76">
        <v>100</v>
      </c>
    </row>
    <row r="77" spans="1:9" x14ac:dyDescent="0.25">
      <c r="A77" s="51">
        <v>44</v>
      </c>
      <c r="B77">
        <v>0</v>
      </c>
      <c r="C77">
        <v>100</v>
      </c>
      <c r="D77">
        <v>100</v>
      </c>
      <c r="E77">
        <v>100</v>
      </c>
      <c r="F77">
        <v>100</v>
      </c>
      <c r="G77">
        <v>100</v>
      </c>
    </row>
    <row r="78" spans="1:9" x14ac:dyDescent="0.25">
      <c r="A78" s="51">
        <v>44</v>
      </c>
      <c r="B78">
        <v>0</v>
      </c>
      <c r="C78">
        <v>100</v>
      </c>
      <c r="D78">
        <v>100</v>
      </c>
      <c r="E78">
        <v>100</v>
      </c>
      <c r="F78">
        <v>100</v>
      </c>
      <c r="G78">
        <v>100</v>
      </c>
    </row>
    <row r="79" spans="1:9" x14ac:dyDescent="0.25">
      <c r="A79" s="51">
        <v>45</v>
      </c>
      <c r="B79">
        <v>0</v>
      </c>
      <c r="C79">
        <v>100</v>
      </c>
      <c r="D79">
        <v>100</v>
      </c>
      <c r="E79">
        <v>100</v>
      </c>
      <c r="F79">
        <v>100</v>
      </c>
      <c r="G79">
        <v>100</v>
      </c>
    </row>
    <row r="80" spans="1:9" x14ac:dyDescent="0.25">
      <c r="A80" s="51">
        <v>46</v>
      </c>
      <c r="B80">
        <v>0</v>
      </c>
      <c r="C80">
        <v>100</v>
      </c>
      <c r="D80">
        <v>100</v>
      </c>
      <c r="E80">
        <v>100</v>
      </c>
      <c r="F80">
        <v>100</v>
      </c>
      <c r="G80">
        <v>100</v>
      </c>
    </row>
    <row r="81" spans="1:7" x14ac:dyDescent="0.25">
      <c r="A81" s="51">
        <v>47</v>
      </c>
      <c r="B81">
        <v>0</v>
      </c>
      <c r="C81">
        <v>100</v>
      </c>
      <c r="D81">
        <v>100</v>
      </c>
      <c r="E81">
        <v>100</v>
      </c>
      <c r="F81">
        <v>100</v>
      </c>
      <c r="G81">
        <v>100</v>
      </c>
    </row>
    <row r="82" spans="1:7" x14ac:dyDescent="0.25">
      <c r="A82" s="51">
        <v>48</v>
      </c>
      <c r="B82">
        <v>0</v>
      </c>
      <c r="C82">
        <v>100</v>
      </c>
      <c r="D82">
        <v>100</v>
      </c>
      <c r="E82">
        <v>100</v>
      </c>
      <c r="F82">
        <v>100</v>
      </c>
      <c r="G82">
        <v>100</v>
      </c>
    </row>
    <row r="83" spans="1:7" x14ac:dyDescent="0.25">
      <c r="A83" s="51">
        <v>49</v>
      </c>
      <c r="B83">
        <v>0</v>
      </c>
      <c r="C83">
        <v>100</v>
      </c>
      <c r="D83">
        <v>100</v>
      </c>
      <c r="E83">
        <v>100</v>
      </c>
      <c r="F83">
        <v>100</v>
      </c>
      <c r="G83">
        <v>100</v>
      </c>
    </row>
    <row r="84" spans="1:7" x14ac:dyDescent="0.25">
      <c r="A84" s="51">
        <v>50</v>
      </c>
      <c r="B84">
        <v>0</v>
      </c>
      <c r="C84">
        <v>100</v>
      </c>
      <c r="D84">
        <v>100</v>
      </c>
      <c r="E84">
        <v>100</v>
      </c>
      <c r="F84">
        <v>100</v>
      </c>
      <c r="G84">
        <v>100</v>
      </c>
    </row>
    <row r="85" spans="1:7" x14ac:dyDescent="0.25">
      <c r="A85" s="51">
        <v>51</v>
      </c>
      <c r="B85">
        <v>0</v>
      </c>
      <c r="C85">
        <v>100</v>
      </c>
      <c r="D85">
        <v>100</v>
      </c>
      <c r="E85">
        <v>100</v>
      </c>
      <c r="F85">
        <v>100</v>
      </c>
      <c r="G85">
        <v>100</v>
      </c>
    </row>
    <row r="86" spans="1:7" x14ac:dyDescent="0.25">
      <c r="A86" s="51">
        <v>52</v>
      </c>
      <c r="B86">
        <v>0</v>
      </c>
      <c r="C86">
        <v>100</v>
      </c>
      <c r="D86">
        <v>100</v>
      </c>
      <c r="E86">
        <v>100</v>
      </c>
      <c r="F86">
        <v>100</v>
      </c>
      <c r="G86">
        <v>100</v>
      </c>
    </row>
    <row r="87" spans="1:7" x14ac:dyDescent="0.25">
      <c r="A87" s="51">
        <v>53</v>
      </c>
      <c r="B87">
        <v>0</v>
      </c>
      <c r="C87">
        <v>100</v>
      </c>
      <c r="D87">
        <v>100</v>
      </c>
      <c r="E87">
        <v>100</v>
      </c>
      <c r="F87">
        <v>100</v>
      </c>
      <c r="G87">
        <v>100</v>
      </c>
    </row>
    <row r="88" spans="1:7" x14ac:dyDescent="0.25">
      <c r="A88" s="51">
        <v>54</v>
      </c>
      <c r="B88">
        <v>0</v>
      </c>
      <c r="C88">
        <v>100</v>
      </c>
      <c r="D88">
        <v>100</v>
      </c>
      <c r="E88">
        <v>100</v>
      </c>
      <c r="F88">
        <v>100</v>
      </c>
      <c r="G88">
        <v>100</v>
      </c>
    </row>
    <row r="89" spans="1:7" x14ac:dyDescent="0.25">
      <c r="A89" s="51">
        <v>55</v>
      </c>
      <c r="B89">
        <v>0</v>
      </c>
      <c r="C89">
        <v>100</v>
      </c>
      <c r="D89">
        <v>100</v>
      </c>
      <c r="E89">
        <v>100</v>
      </c>
      <c r="F89">
        <v>100</v>
      </c>
      <c r="G89">
        <v>100</v>
      </c>
    </row>
    <row r="90" spans="1:7" x14ac:dyDescent="0.25">
      <c r="A90" s="51">
        <v>56</v>
      </c>
      <c r="B90">
        <v>0</v>
      </c>
      <c r="C90">
        <v>100</v>
      </c>
      <c r="D90">
        <v>100</v>
      </c>
      <c r="E90">
        <v>100</v>
      </c>
      <c r="F90">
        <v>100</v>
      </c>
      <c r="G90">
        <v>100</v>
      </c>
    </row>
    <row r="91" spans="1:7" x14ac:dyDescent="0.25">
      <c r="A91" s="51">
        <v>57</v>
      </c>
      <c r="B91">
        <v>0</v>
      </c>
      <c r="C91">
        <v>100</v>
      </c>
      <c r="D91">
        <v>100</v>
      </c>
      <c r="E91">
        <v>100</v>
      </c>
      <c r="F91">
        <v>100</v>
      </c>
      <c r="G91">
        <v>100</v>
      </c>
    </row>
    <row r="92" spans="1:7" x14ac:dyDescent="0.25">
      <c r="A92" s="51">
        <v>58</v>
      </c>
      <c r="B92">
        <v>0</v>
      </c>
      <c r="C92">
        <v>100</v>
      </c>
      <c r="D92">
        <v>100</v>
      </c>
      <c r="E92">
        <v>100</v>
      </c>
      <c r="F92">
        <v>100</v>
      </c>
      <c r="G92">
        <v>100</v>
      </c>
    </row>
    <row r="93" spans="1:7" x14ac:dyDescent="0.25">
      <c r="A93" s="51">
        <v>59</v>
      </c>
      <c r="B93">
        <v>0</v>
      </c>
      <c r="C93">
        <v>100</v>
      </c>
      <c r="D93">
        <v>100</v>
      </c>
      <c r="E93">
        <v>100</v>
      </c>
      <c r="F93">
        <v>100</v>
      </c>
      <c r="G93">
        <v>100</v>
      </c>
    </row>
    <row r="94" spans="1:7" x14ac:dyDescent="0.25">
      <c r="A94" s="51">
        <v>60</v>
      </c>
      <c r="B94">
        <v>0</v>
      </c>
      <c r="C94">
        <v>100</v>
      </c>
      <c r="D94">
        <v>100</v>
      </c>
      <c r="E94">
        <v>100</v>
      </c>
      <c r="F94">
        <v>100</v>
      </c>
      <c r="G94">
        <v>100</v>
      </c>
    </row>
    <row r="95" spans="1:7" x14ac:dyDescent="0.25">
      <c r="A95" s="51">
        <v>61</v>
      </c>
      <c r="B95">
        <v>0</v>
      </c>
      <c r="C95">
        <v>100</v>
      </c>
      <c r="D95">
        <v>100</v>
      </c>
      <c r="E95">
        <v>100</v>
      </c>
      <c r="F95">
        <v>100</v>
      </c>
      <c r="G95">
        <v>100</v>
      </c>
    </row>
    <row r="96" spans="1:7" x14ac:dyDescent="0.25">
      <c r="A96" s="51">
        <v>62</v>
      </c>
      <c r="B96">
        <v>0</v>
      </c>
      <c r="C96">
        <v>100</v>
      </c>
      <c r="D96">
        <v>100</v>
      </c>
      <c r="E96">
        <v>100</v>
      </c>
      <c r="F96">
        <v>100</v>
      </c>
      <c r="G96">
        <v>100</v>
      </c>
    </row>
    <row r="97" spans="1:7" x14ac:dyDescent="0.25">
      <c r="A97" s="51">
        <v>63</v>
      </c>
      <c r="B97">
        <v>0</v>
      </c>
      <c r="C97">
        <v>100</v>
      </c>
      <c r="D97">
        <v>100</v>
      </c>
      <c r="E97">
        <v>100</v>
      </c>
      <c r="F97">
        <v>100</v>
      </c>
      <c r="G97">
        <v>100</v>
      </c>
    </row>
    <row r="98" spans="1:7" x14ac:dyDescent="0.25">
      <c r="A98" s="51">
        <v>64</v>
      </c>
      <c r="B98">
        <v>0</v>
      </c>
      <c r="C98">
        <v>100</v>
      </c>
      <c r="D98">
        <v>100</v>
      </c>
      <c r="E98">
        <v>100</v>
      </c>
      <c r="F98">
        <v>100</v>
      </c>
      <c r="G98">
        <v>100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B2CC6-C695-45F2-953C-933B82A7CC19}">
  <dimension ref="A1:AD28"/>
  <sheetViews>
    <sheetView workbookViewId="0">
      <selection activeCell="O1" sqref="O1:X1"/>
    </sheetView>
  </sheetViews>
  <sheetFormatPr defaultRowHeight="15" x14ac:dyDescent="0.25"/>
  <sheetData>
    <row r="1" spans="1:30" x14ac:dyDescent="0.25">
      <c r="B1" s="102" t="s">
        <v>9</v>
      </c>
      <c r="C1" s="102"/>
      <c r="D1" s="102"/>
      <c r="E1" s="102"/>
      <c r="F1" s="102"/>
      <c r="G1" s="102"/>
      <c r="H1" s="102"/>
      <c r="I1" s="102"/>
      <c r="J1" s="102"/>
      <c r="K1" s="102"/>
      <c r="O1" s="101" t="s">
        <v>10</v>
      </c>
      <c r="P1" s="101"/>
      <c r="Q1" s="101"/>
      <c r="R1" s="101"/>
      <c r="S1" s="101"/>
      <c r="T1" s="101"/>
      <c r="U1" s="101"/>
      <c r="V1" s="101"/>
      <c r="W1" s="101"/>
      <c r="X1" s="101"/>
      <c r="AA1" s="100" t="s">
        <v>19</v>
      </c>
      <c r="AB1" s="100"/>
      <c r="AC1" s="100"/>
      <c r="AD1" s="100"/>
    </row>
    <row r="2" spans="1:30" x14ac:dyDescent="0.25">
      <c r="B2" s="72" t="s">
        <v>12</v>
      </c>
      <c r="C2" s="72"/>
      <c r="D2" s="72" t="s">
        <v>13</v>
      </c>
      <c r="E2" s="72"/>
      <c r="F2" s="72" t="s">
        <v>14</v>
      </c>
      <c r="G2" s="72"/>
      <c r="H2" s="72" t="s">
        <v>15</v>
      </c>
      <c r="I2" s="72"/>
      <c r="J2" s="72" t="s">
        <v>16</v>
      </c>
      <c r="K2" s="72"/>
      <c r="O2" s="72" t="s">
        <v>12</v>
      </c>
      <c r="P2" s="72"/>
      <c r="Q2" s="72" t="s">
        <v>13</v>
      </c>
      <c r="R2" s="72"/>
      <c r="S2" s="72" t="s">
        <v>14</v>
      </c>
      <c r="T2" s="72"/>
      <c r="U2" s="72" t="s">
        <v>15</v>
      </c>
      <c r="V2" s="72"/>
      <c r="W2" s="72" t="s">
        <v>16</v>
      </c>
      <c r="X2" s="72"/>
      <c r="AA2" s="72" t="s">
        <v>12</v>
      </c>
      <c r="AB2" s="72"/>
      <c r="AC2" s="72" t="s">
        <v>13</v>
      </c>
      <c r="AD2" s="72"/>
    </row>
    <row r="3" spans="1:30" x14ac:dyDescent="0.25">
      <c r="B3" s="1" t="s">
        <v>17</v>
      </c>
      <c r="C3" s="1" t="s">
        <v>18</v>
      </c>
      <c r="D3" s="1" t="s">
        <v>17</v>
      </c>
      <c r="E3" s="1" t="s">
        <v>18</v>
      </c>
      <c r="F3" s="1" t="s">
        <v>17</v>
      </c>
      <c r="G3" s="1" t="s">
        <v>18</v>
      </c>
      <c r="H3" s="1" t="s">
        <v>17</v>
      </c>
      <c r="I3" s="1" t="s">
        <v>18</v>
      </c>
      <c r="J3" s="1" t="s">
        <v>17</v>
      </c>
      <c r="K3" s="1" t="s">
        <v>18</v>
      </c>
      <c r="O3" s="1" t="s">
        <v>17</v>
      </c>
      <c r="P3" s="1" t="s">
        <v>18</v>
      </c>
      <c r="Q3" s="1" t="s">
        <v>17</v>
      </c>
      <c r="R3" s="1" t="s">
        <v>18</v>
      </c>
      <c r="S3" s="1" t="s">
        <v>17</v>
      </c>
      <c r="T3" s="1" t="s">
        <v>18</v>
      </c>
      <c r="U3" s="1" t="s">
        <v>17</v>
      </c>
      <c r="V3" s="1" t="s">
        <v>18</v>
      </c>
      <c r="W3" s="1" t="s">
        <v>17</v>
      </c>
      <c r="X3" s="1" t="s">
        <v>18</v>
      </c>
      <c r="AA3" s="1" t="s">
        <v>17</v>
      </c>
      <c r="AB3" s="1" t="s">
        <v>18</v>
      </c>
      <c r="AC3" s="1" t="s">
        <v>17</v>
      </c>
      <c r="AD3" s="1" t="s">
        <v>18</v>
      </c>
    </row>
    <row r="4" spans="1:30" x14ac:dyDescent="0.25">
      <c r="A4" s="1">
        <v>0</v>
      </c>
      <c r="B4" s="1">
        <v>29.4</v>
      </c>
      <c r="C4" s="1"/>
      <c r="D4" s="1">
        <v>33.700000000000003</v>
      </c>
      <c r="E4" s="1"/>
      <c r="F4" s="1">
        <v>33</v>
      </c>
      <c r="G4" s="1"/>
      <c r="H4" s="1">
        <v>30.8</v>
      </c>
      <c r="I4" s="1"/>
      <c r="J4" s="1">
        <v>30.9</v>
      </c>
      <c r="K4" s="1"/>
      <c r="N4" s="1">
        <v>0</v>
      </c>
      <c r="O4" s="1">
        <v>33.1</v>
      </c>
      <c r="P4" s="1"/>
      <c r="Q4" s="1">
        <v>32.700000000000003</v>
      </c>
      <c r="R4" s="1"/>
      <c r="S4" s="1">
        <v>32.5</v>
      </c>
      <c r="T4" s="1"/>
      <c r="U4" s="1">
        <v>31.8</v>
      </c>
      <c r="V4" s="1"/>
      <c r="W4" s="1">
        <v>30.7</v>
      </c>
      <c r="X4" s="1"/>
      <c r="Z4" s="1">
        <v>0</v>
      </c>
      <c r="AA4" s="1">
        <v>30.9</v>
      </c>
      <c r="AB4" s="1"/>
      <c r="AC4" s="1">
        <v>32.299999999999997</v>
      </c>
      <c r="AD4" s="1"/>
    </row>
    <row r="5" spans="1:30" x14ac:dyDescent="0.25">
      <c r="A5" s="1">
        <v>1</v>
      </c>
      <c r="B5" s="1">
        <v>69.7</v>
      </c>
      <c r="C5" s="1">
        <v>0.62</v>
      </c>
      <c r="D5" s="1">
        <v>74.2</v>
      </c>
      <c r="E5" s="1">
        <v>0.67</v>
      </c>
      <c r="F5" s="1">
        <v>70.099999999999994</v>
      </c>
      <c r="G5" s="1">
        <v>0.68</v>
      </c>
      <c r="H5" s="1">
        <v>95.4</v>
      </c>
      <c r="I5" s="1">
        <v>0.72</v>
      </c>
      <c r="J5" s="1">
        <v>69.900000000000006</v>
      </c>
      <c r="K5" s="1">
        <v>0.61</v>
      </c>
      <c r="N5" s="1">
        <v>1</v>
      </c>
      <c r="O5" s="1">
        <v>71.099999999999994</v>
      </c>
      <c r="P5" s="1">
        <v>0.63</v>
      </c>
      <c r="Q5" s="1">
        <v>91.7</v>
      </c>
      <c r="R5" s="1">
        <v>0.65</v>
      </c>
      <c r="S5" s="1">
        <v>69.099999999999994</v>
      </c>
      <c r="T5" s="1">
        <v>0.6</v>
      </c>
      <c r="U5" s="1">
        <v>56.1</v>
      </c>
      <c r="V5" s="1">
        <v>0.64</v>
      </c>
      <c r="W5" s="1">
        <v>81.3</v>
      </c>
      <c r="X5" s="1">
        <v>0.61</v>
      </c>
      <c r="Z5" s="1">
        <v>1</v>
      </c>
      <c r="AA5" s="1">
        <v>70</v>
      </c>
      <c r="AB5" s="1">
        <v>0.61</v>
      </c>
      <c r="AC5" s="1">
        <v>65.2</v>
      </c>
      <c r="AD5" s="1">
        <v>0.52</v>
      </c>
    </row>
    <row r="6" spans="1:30" x14ac:dyDescent="0.25">
      <c r="A6" s="1">
        <v>2</v>
      </c>
      <c r="B6" s="1">
        <v>77.900000000000006</v>
      </c>
      <c r="C6" s="1">
        <v>0.65</v>
      </c>
      <c r="D6" s="1">
        <v>79.8</v>
      </c>
      <c r="E6" s="1">
        <v>0.67</v>
      </c>
      <c r="F6" s="1">
        <v>76.8</v>
      </c>
      <c r="G6" s="1">
        <v>0.68</v>
      </c>
      <c r="H6" s="1">
        <v>91.4</v>
      </c>
      <c r="I6" s="1">
        <v>0.64</v>
      </c>
      <c r="J6" s="1">
        <v>76.8</v>
      </c>
      <c r="K6" s="1">
        <v>0.63</v>
      </c>
      <c r="N6" s="1">
        <v>2</v>
      </c>
      <c r="O6" s="1">
        <v>78.3</v>
      </c>
      <c r="P6" s="1">
        <v>0.63</v>
      </c>
      <c r="Q6" s="1">
        <v>94</v>
      </c>
      <c r="R6" s="1">
        <v>0.6</v>
      </c>
      <c r="S6" s="1">
        <v>76.400000000000006</v>
      </c>
      <c r="T6" s="1">
        <v>0.6</v>
      </c>
      <c r="U6" s="1">
        <v>64.3</v>
      </c>
      <c r="V6" s="1">
        <v>0.66</v>
      </c>
      <c r="W6" s="1">
        <v>80.8</v>
      </c>
      <c r="X6" s="1">
        <v>0.61</v>
      </c>
      <c r="Z6" s="1">
        <v>2</v>
      </c>
      <c r="AA6" s="1">
        <v>75.2</v>
      </c>
      <c r="AB6" s="1">
        <v>0.63</v>
      </c>
      <c r="AC6" s="1">
        <v>76.099999999999994</v>
      </c>
      <c r="AD6" s="1">
        <v>0.64</v>
      </c>
    </row>
    <row r="7" spans="1:30" x14ac:dyDescent="0.25">
      <c r="A7" s="1">
        <v>3</v>
      </c>
      <c r="B7" s="1">
        <v>84.5</v>
      </c>
      <c r="C7" s="1">
        <v>0.67</v>
      </c>
      <c r="D7" s="1">
        <v>81.400000000000006</v>
      </c>
      <c r="E7" s="1">
        <v>0.67</v>
      </c>
      <c r="F7" s="1">
        <v>76.5</v>
      </c>
      <c r="G7" s="1">
        <v>0.68</v>
      </c>
      <c r="H7" s="1">
        <v>86.9</v>
      </c>
      <c r="I7" s="1">
        <v>0.61</v>
      </c>
      <c r="J7" s="1">
        <v>79.5</v>
      </c>
      <c r="K7" s="1">
        <v>0.63</v>
      </c>
      <c r="N7" s="1">
        <v>3</v>
      </c>
      <c r="O7" s="1">
        <v>82.2</v>
      </c>
      <c r="P7" s="1">
        <v>0.64</v>
      </c>
      <c r="Q7" s="1">
        <v>72</v>
      </c>
      <c r="R7" s="1">
        <v>0.56999999999999995</v>
      </c>
      <c r="S7" s="1">
        <v>79.599999999999994</v>
      </c>
      <c r="T7" s="1">
        <v>0.61</v>
      </c>
      <c r="U7" s="1">
        <v>68.2</v>
      </c>
      <c r="V7" s="1">
        <v>0.68</v>
      </c>
      <c r="W7" s="1">
        <v>86.7</v>
      </c>
      <c r="X7" s="1">
        <v>0.61</v>
      </c>
      <c r="Z7" s="1">
        <v>3</v>
      </c>
      <c r="AA7" s="1">
        <v>85.6</v>
      </c>
      <c r="AB7" s="1">
        <v>0.66</v>
      </c>
      <c r="AC7" s="1">
        <v>83.7</v>
      </c>
      <c r="AD7" s="1">
        <v>0.66</v>
      </c>
    </row>
    <row r="8" spans="1:30" x14ac:dyDescent="0.25">
      <c r="A8" s="1">
        <v>4</v>
      </c>
      <c r="B8" s="1">
        <v>85.3</v>
      </c>
      <c r="C8" s="1">
        <v>0.67</v>
      </c>
      <c r="D8" s="1">
        <v>80.3</v>
      </c>
      <c r="E8" s="1">
        <v>0.67</v>
      </c>
      <c r="F8" s="1">
        <v>80.3</v>
      </c>
      <c r="G8" s="1">
        <v>0.7</v>
      </c>
      <c r="H8" s="1">
        <v>88.1</v>
      </c>
      <c r="I8" s="1">
        <v>0.61</v>
      </c>
      <c r="J8" s="1">
        <v>83.1</v>
      </c>
      <c r="K8" s="1">
        <v>0.65</v>
      </c>
      <c r="N8" s="1">
        <v>4</v>
      </c>
      <c r="O8" s="1">
        <v>84.2</v>
      </c>
      <c r="P8" s="1">
        <v>0.64</v>
      </c>
      <c r="Q8" s="1">
        <v>83.6</v>
      </c>
      <c r="R8" s="1">
        <v>0.62</v>
      </c>
      <c r="S8" s="1">
        <v>85.8</v>
      </c>
      <c r="T8" s="1">
        <v>0.59</v>
      </c>
      <c r="U8" s="1">
        <v>77</v>
      </c>
      <c r="V8" s="1">
        <v>0.73</v>
      </c>
      <c r="W8" s="1">
        <v>86.7</v>
      </c>
      <c r="X8" s="1">
        <v>0.6</v>
      </c>
      <c r="Z8" s="1">
        <v>4</v>
      </c>
      <c r="AA8" s="1">
        <v>86.7</v>
      </c>
      <c r="AB8" s="1">
        <v>0.66</v>
      </c>
      <c r="AC8" s="1">
        <v>84.9</v>
      </c>
      <c r="AD8" s="1">
        <v>0.66</v>
      </c>
    </row>
    <row r="9" spans="1:30" x14ac:dyDescent="0.25">
      <c r="A9" s="1">
        <v>5</v>
      </c>
      <c r="B9" s="1">
        <v>86.3</v>
      </c>
      <c r="C9" s="1">
        <v>0.67</v>
      </c>
      <c r="D9" s="1">
        <v>83.3</v>
      </c>
      <c r="E9" s="1">
        <v>0.68</v>
      </c>
      <c r="F9" s="1">
        <v>80.400000000000006</v>
      </c>
      <c r="G9" s="1">
        <v>0.7</v>
      </c>
      <c r="H9" s="1">
        <v>87.7</v>
      </c>
      <c r="I9" s="1">
        <v>0.61</v>
      </c>
      <c r="J9" s="1">
        <v>81.2</v>
      </c>
      <c r="K9" s="1">
        <v>0.64</v>
      </c>
      <c r="N9" s="1">
        <v>5</v>
      </c>
      <c r="O9" s="1">
        <v>85.3</v>
      </c>
      <c r="P9" s="1">
        <v>0.64</v>
      </c>
      <c r="Q9" s="1">
        <v>82.9</v>
      </c>
      <c r="R9" s="1">
        <v>0.62</v>
      </c>
      <c r="S9" s="1">
        <v>89.2</v>
      </c>
      <c r="T9" s="1">
        <v>0.59</v>
      </c>
      <c r="U9" s="1">
        <v>81.900000000000006</v>
      </c>
      <c r="V9" s="1">
        <v>0.75</v>
      </c>
      <c r="W9" s="1">
        <v>89.7</v>
      </c>
      <c r="X9" s="1">
        <v>0.6</v>
      </c>
      <c r="Z9" s="1">
        <v>5</v>
      </c>
      <c r="AA9" s="1">
        <v>83.8</v>
      </c>
      <c r="AB9" s="1">
        <v>0.66</v>
      </c>
      <c r="AC9" s="1">
        <v>87.2</v>
      </c>
      <c r="AD9" s="1">
        <v>0.66</v>
      </c>
    </row>
    <row r="10" spans="1:30" x14ac:dyDescent="0.25">
      <c r="A10" s="1">
        <v>6</v>
      </c>
      <c r="B10" s="1">
        <v>87</v>
      </c>
      <c r="C10" s="1">
        <v>0.67</v>
      </c>
      <c r="D10" s="1">
        <v>83</v>
      </c>
      <c r="E10" s="1">
        <v>0.68</v>
      </c>
      <c r="F10" s="1">
        <v>83.5</v>
      </c>
      <c r="G10" s="1">
        <v>0.72</v>
      </c>
      <c r="H10" s="1">
        <v>89</v>
      </c>
      <c r="I10" s="1">
        <v>0.61</v>
      </c>
      <c r="J10" s="1">
        <v>84</v>
      </c>
      <c r="K10" s="1">
        <v>0.65</v>
      </c>
      <c r="N10" s="1">
        <v>6</v>
      </c>
      <c r="O10" s="1">
        <v>85.2</v>
      </c>
      <c r="P10" s="1">
        <v>0.64</v>
      </c>
      <c r="Q10" s="1">
        <v>83.4</v>
      </c>
      <c r="R10" s="1">
        <v>0.63</v>
      </c>
      <c r="S10" s="1">
        <v>84.2</v>
      </c>
      <c r="T10" s="1">
        <v>0.59</v>
      </c>
      <c r="U10" s="1">
        <v>84.3</v>
      </c>
      <c r="V10" s="1">
        <v>0.75</v>
      </c>
      <c r="W10" s="1">
        <v>86.6</v>
      </c>
      <c r="X10" s="1">
        <v>0.56999999999999995</v>
      </c>
      <c r="Z10" s="1">
        <v>6</v>
      </c>
      <c r="AA10" s="1">
        <v>83.3</v>
      </c>
      <c r="AB10" s="1">
        <v>0.66</v>
      </c>
      <c r="AC10" s="1">
        <v>87.8</v>
      </c>
      <c r="AD10" s="1">
        <v>0.66</v>
      </c>
    </row>
    <row r="11" spans="1:30" x14ac:dyDescent="0.25">
      <c r="A11" s="1">
        <v>7</v>
      </c>
      <c r="B11" s="1">
        <v>81.900000000000006</v>
      </c>
      <c r="C11" s="1">
        <v>0.66</v>
      </c>
      <c r="D11" s="1">
        <v>83.9</v>
      </c>
      <c r="E11" s="1">
        <v>0.68</v>
      </c>
      <c r="F11" s="1">
        <v>85.3</v>
      </c>
      <c r="G11" s="1">
        <v>0.72</v>
      </c>
      <c r="H11" s="1">
        <v>88.2</v>
      </c>
      <c r="I11" s="1">
        <v>0.61</v>
      </c>
      <c r="J11" s="1">
        <v>85.1</v>
      </c>
      <c r="K11" s="1">
        <v>0.65</v>
      </c>
      <c r="N11" s="1">
        <v>7</v>
      </c>
      <c r="O11" s="1">
        <v>84.1</v>
      </c>
      <c r="P11" s="1">
        <v>0.64</v>
      </c>
      <c r="Q11" s="1">
        <v>84.8</v>
      </c>
      <c r="R11" s="1">
        <v>0.63</v>
      </c>
      <c r="S11" s="1">
        <v>83</v>
      </c>
      <c r="T11" s="1">
        <v>0.59</v>
      </c>
      <c r="U11" s="1">
        <v>84.1</v>
      </c>
      <c r="V11" s="1">
        <v>0.75</v>
      </c>
      <c r="W11" s="1">
        <v>80.099999999999994</v>
      </c>
      <c r="X11" s="1">
        <v>0.56999999999999995</v>
      </c>
      <c r="Z11" s="1">
        <v>7</v>
      </c>
      <c r="AA11" s="1">
        <v>84.1</v>
      </c>
      <c r="AB11" s="1">
        <v>0.66</v>
      </c>
      <c r="AC11" s="1">
        <v>86</v>
      </c>
      <c r="AD11" s="1">
        <v>0.66</v>
      </c>
    </row>
    <row r="12" spans="1:30" x14ac:dyDescent="0.25">
      <c r="A12" s="1">
        <v>8</v>
      </c>
      <c r="B12" s="1">
        <v>84.8</v>
      </c>
      <c r="C12" s="1">
        <v>0.66</v>
      </c>
      <c r="D12" s="1">
        <v>83.3</v>
      </c>
      <c r="E12" s="1">
        <v>0.68</v>
      </c>
      <c r="F12" s="1">
        <v>85.1</v>
      </c>
      <c r="G12" s="1">
        <v>0.72</v>
      </c>
      <c r="H12" s="1">
        <v>88.9</v>
      </c>
      <c r="I12" s="1">
        <v>0.61</v>
      </c>
      <c r="J12" s="1">
        <v>85.4</v>
      </c>
      <c r="K12" s="1">
        <v>0.65</v>
      </c>
      <c r="N12" s="1">
        <v>8</v>
      </c>
      <c r="O12" s="1">
        <v>86</v>
      </c>
      <c r="P12" s="1">
        <v>0.64</v>
      </c>
      <c r="Q12" s="1">
        <v>84</v>
      </c>
      <c r="R12" s="1">
        <v>0.63</v>
      </c>
      <c r="S12" s="1">
        <v>76.5</v>
      </c>
      <c r="T12" s="1">
        <v>0.59</v>
      </c>
      <c r="U12" s="1">
        <v>85.1</v>
      </c>
      <c r="V12" s="1">
        <v>0.75</v>
      </c>
      <c r="W12" s="1">
        <v>84.3</v>
      </c>
      <c r="X12" s="1">
        <v>0.56999999999999995</v>
      </c>
      <c r="Z12" s="1">
        <v>8</v>
      </c>
      <c r="AA12" s="1">
        <v>86.5</v>
      </c>
      <c r="AB12" s="1">
        <v>0.66</v>
      </c>
      <c r="AC12" s="1">
        <v>85.6</v>
      </c>
      <c r="AD12" s="1">
        <v>0.66</v>
      </c>
    </row>
    <row r="13" spans="1:30" x14ac:dyDescent="0.25">
      <c r="A13" s="1">
        <v>9</v>
      </c>
      <c r="B13" s="1">
        <v>83.7</v>
      </c>
      <c r="C13" s="1">
        <v>0.67</v>
      </c>
      <c r="D13" s="1">
        <v>84.3</v>
      </c>
      <c r="E13" s="1">
        <v>0.68</v>
      </c>
      <c r="F13" s="1">
        <v>87</v>
      </c>
      <c r="G13" s="1">
        <v>0.72</v>
      </c>
      <c r="H13" s="1">
        <v>89.4</v>
      </c>
      <c r="I13" s="1">
        <v>0.61</v>
      </c>
      <c r="J13" s="1">
        <v>86.1</v>
      </c>
      <c r="K13" s="1">
        <v>0.65</v>
      </c>
      <c r="N13" s="1">
        <v>9</v>
      </c>
      <c r="O13" s="1">
        <v>85</v>
      </c>
      <c r="P13" s="1">
        <v>0.64</v>
      </c>
      <c r="Q13" s="1">
        <v>83</v>
      </c>
      <c r="R13" s="1">
        <v>0.63</v>
      </c>
      <c r="S13" s="1">
        <v>79.5</v>
      </c>
      <c r="T13" s="1">
        <v>0.6</v>
      </c>
      <c r="U13" s="1">
        <v>86.8</v>
      </c>
      <c r="V13" s="1">
        <v>0.75</v>
      </c>
      <c r="W13" s="1">
        <v>81</v>
      </c>
      <c r="X13" s="1">
        <v>0.56999999999999995</v>
      </c>
      <c r="Z13" s="1">
        <v>9</v>
      </c>
      <c r="AA13" s="1">
        <v>83.7</v>
      </c>
      <c r="AB13" s="1">
        <v>0.66</v>
      </c>
      <c r="AC13" s="1">
        <v>87.3</v>
      </c>
      <c r="AD13" s="1">
        <v>0.66</v>
      </c>
    </row>
    <row r="14" spans="1:30" x14ac:dyDescent="0.25">
      <c r="A14" s="1">
        <v>10</v>
      </c>
      <c r="B14" s="1">
        <v>84.9</v>
      </c>
      <c r="C14" s="1">
        <v>0.67</v>
      </c>
      <c r="D14" s="1">
        <v>83.7</v>
      </c>
      <c r="E14" s="1">
        <v>0.68</v>
      </c>
      <c r="F14" s="1">
        <v>87.8</v>
      </c>
      <c r="G14" s="1">
        <v>0.72</v>
      </c>
      <c r="H14" s="1">
        <v>87</v>
      </c>
      <c r="I14" s="1">
        <v>0.61</v>
      </c>
      <c r="J14" s="1">
        <v>84.2</v>
      </c>
      <c r="K14" s="1">
        <v>0.65</v>
      </c>
      <c r="N14" s="1">
        <v>10</v>
      </c>
      <c r="O14" s="1">
        <v>84.7</v>
      </c>
      <c r="P14" s="1">
        <v>0.64</v>
      </c>
      <c r="Q14" s="1">
        <v>82.6</v>
      </c>
      <c r="R14" s="1">
        <v>0.63</v>
      </c>
      <c r="S14" s="1">
        <v>78.400000000000006</v>
      </c>
      <c r="T14" s="1">
        <v>0.6</v>
      </c>
      <c r="U14" s="1">
        <v>87.5</v>
      </c>
      <c r="V14" s="1">
        <v>0.75</v>
      </c>
      <c r="W14" s="1">
        <v>86.3</v>
      </c>
      <c r="X14" s="1">
        <v>0.56999999999999995</v>
      </c>
      <c r="Z14" s="1">
        <v>10</v>
      </c>
      <c r="AA14" s="1">
        <v>84.5</v>
      </c>
      <c r="AB14" s="1">
        <v>0.66</v>
      </c>
      <c r="AC14" s="1">
        <v>85.3</v>
      </c>
      <c r="AD14" s="1">
        <v>0.66</v>
      </c>
    </row>
    <row r="17" spans="1:18" x14ac:dyDescent="0.25">
      <c r="B17" t="s">
        <v>12</v>
      </c>
      <c r="C17" t="s">
        <v>13</v>
      </c>
      <c r="D17" t="s">
        <v>14</v>
      </c>
      <c r="E17" t="s">
        <v>15</v>
      </c>
      <c r="F17" t="s">
        <v>16</v>
      </c>
      <c r="G17" t="s">
        <v>24</v>
      </c>
      <c r="H17" t="s">
        <v>25</v>
      </c>
      <c r="J17" t="s">
        <v>12</v>
      </c>
      <c r="K17" t="s">
        <v>13</v>
      </c>
      <c r="L17" t="s">
        <v>14</v>
      </c>
      <c r="M17" t="s">
        <v>15</v>
      </c>
      <c r="N17" t="s">
        <v>16</v>
      </c>
      <c r="O17" t="s">
        <v>22</v>
      </c>
      <c r="P17" t="s">
        <v>23</v>
      </c>
      <c r="Q17" t="s">
        <v>24</v>
      </c>
      <c r="R17" t="s">
        <v>25</v>
      </c>
    </row>
    <row r="18" spans="1:18" x14ac:dyDescent="0.25">
      <c r="A18" s="1"/>
      <c r="B18" s="1">
        <v>29.4</v>
      </c>
      <c r="C18" s="1">
        <v>33.700000000000003</v>
      </c>
      <c r="D18" s="1">
        <v>33</v>
      </c>
      <c r="E18" s="1">
        <v>30.8</v>
      </c>
      <c r="F18" s="1">
        <v>30.9</v>
      </c>
      <c r="G18">
        <f>AVERAGE(B18:F18)</f>
        <v>31.559999999999995</v>
      </c>
      <c r="H18">
        <f>STDEV(B18:F18)</f>
        <v>1.7558473737771187</v>
      </c>
      <c r="J18" s="1">
        <v>33.1</v>
      </c>
      <c r="K18" s="1">
        <v>32.700000000000003</v>
      </c>
      <c r="L18" s="1">
        <v>32.5</v>
      </c>
      <c r="M18" s="1">
        <v>31.8</v>
      </c>
      <c r="N18" s="1">
        <v>30.7</v>
      </c>
      <c r="O18" s="1">
        <v>30.9</v>
      </c>
      <c r="P18" s="1">
        <v>32.299999999999997</v>
      </c>
      <c r="Q18">
        <f>AVERAGE(J18:P18)</f>
        <v>32</v>
      </c>
      <c r="R18">
        <f>STDEV(J18:P18)</f>
        <v>0.9110433579144307</v>
      </c>
    </row>
    <row r="19" spans="1:18" x14ac:dyDescent="0.25">
      <c r="A19" s="1"/>
      <c r="B19" s="1">
        <v>69.7</v>
      </c>
      <c r="C19" s="1">
        <v>74.2</v>
      </c>
      <c r="D19" s="1">
        <v>70.099999999999994</v>
      </c>
      <c r="E19" s="1">
        <v>95.4</v>
      </c>
      <c r="F19" s="1">
        <v>69.900000000000006</v>
      </c>
      <c r="G19">
        <f t="shared" ref="G19:G28" si="0">AVERAGE(B19:F19)</f>
        <v>75.859999999999985</v>
      </c>
      <c r="H19">
        <f t="shared" ref="H19:H28" si="1">STDEV(B19:F19)</f>
        <v>11.081651501468659</v>
      </c>
      <c r="J19" s="1">
        <v>71.099999999999994</v>
      </c>
      <c r="K19" s="1">
        <v>91.7</v>
      </c>
      <c r="L19" s="1">
        <v>69.099999999999994</v>
      </c>
      <c r="M19" s="1">
        <v>56.1</v>
      </c>
      <c r="N19" s="1">
        <v>81.3</v>
      </c>
      <c r="O19" s="1">
        <v>70</v>
      </c>
      <c r="P19" s="1">
        <v>65.2</v>
      </c>
      <c r="Q19">
        <f t="shared" ref="Q19:Q28" si="2">AVERAGE(J19:P19)</f>
        <v>72.071428571428569</v>
      </c>
      <c r="R19">
        <f t="shared" ref="R19:R28" si="3">STDEV(J19:P19)</f>
        <v>11.451450313637725</v>
      </c>
    </row>
    <row r="20" spans="1:18" x14ac:dyDescent="0.25">
      <c r="A20" s="1"/>
      <c r="B20" s="1">
        <v>77.900000000000006</v>
      </c>
      <c r="C20" s="1">
        <v>79.8</v>
      </c>
      <c r="D20" s="1">
        <v>76.8</v>
      </c>
      <c r="E20" s="1">
        <v>91.4</v>
      </c>
      <c r="F20" s="1">
        <v>76.8</v>
      </c>
      <c r="G20">
        <f t="shared" si="0"/>
        <v>80.539999999999992</v>
      </c>
      <c r="H20">
        <f t="shared" si="1"/>
        <v>6.193383566355311</v>
      </c>
      <c r="J20" s="1">
        <v>78.3</v>
      </c>
      <c r="K20" s="1">
        <v>94</v>
      </c>
      <c r="L20" s="1">
        <v>76.400000000000006</v>
      </c>
      <c r="M20" s="1">
        <v>64.3</v>
      </c>
      <c r="N20" s="1">
        <v>80.8</v>
      </c>
      <c r="O20" s="1">
        <v>75.2</v>
      </c>
      <c r="P20" s="1">
        <v>76.099999999999994</v>
      </c>
      <c r="Q20">
        <f t="shared" si="2"/>
        <v>77.871428571428581</v>
      </c>
      <c r="R20">
        <f t="shared" si="3"/>
        <v>8.8082753298085006</v>
      </c>
    </row>
    <row r="21" spans="1:18" x14ac:dyDescent="0.25">
      <c r="A21" s="1"/>
      <c r="B21" s="1">
        <v>84.5</v>
      </c>
      <c r="C21" s="1">
        <v>81.400000000000006</v>
      </c>
      <c r="D21" s="1">
        <v>76.5</v>
      </c>
      <c r="E21" s="1">
        <v>86.9</v>
      </c>
      <c r="F21" s="1">
        <v>79.5</v>
      </c>
      <c r="G21">
        <f t="shared" si="0"/>
        <v>81.760000000000005</v>
      </c>
      <c r="H21">
        <f t="shared" si="1"/>
        <v>4.0875420487133844</v>
      </c>
      <c r="J21" s="1">
        <v>82.2</v>
      </c>
      <c r="K21" s="1">
        <v>72</v>
      </c>
      <c r="L21" s="1">
        <v>79.599999999999994</v>
      </c>
      <c r="M21" s="1">
        <v>68.2</v>
      </c>
      <c r="N21" s="1">
        <v>86.7</v>
      </c>
      <c r="O21" s="1">
        <v>85.6</v>
      </c>
      <c r="P21" s="1">
        <v>83.7</v>
      </c>
      <c r="Q21">
        <f t="shared" si="2"/>
        <v>79.714285714285708</v>
      </c>
      <c r="R21">
        <f t="shared" si="3"/>
        <v>7.0428281656894454</v>
      </c>
    </row>
    <row r="22" spans="1:18" x14ac:dyDescent="0.25">
      <c r="A22" s="1"/>
      <c r="B22" s="1">
        <v>85.3</v>
      </c>
      <c r="C22" s="1">
        <v>80.3</v>
      </c>
      <c r="D22" s="1">
        <v>80.3</v>
      </c>
      <c r="E22" s="1">
        <v>88.1</v>
      </c>
      <c r="F22" s="1">
        <v>83.1</v>
      </c>
      <c r="G22">
        <f t="shared" si="0"/>
        <v>83.42</v>
      </c>
      <c r="H22">
        <f t="shared" si="1"/>
        <v>3.3544000953970885</v>
      </c>
      <c r="J22" s="1">
        <v>84.2</v>
      </c>
      <c r="K22" s="1">
        <v>83.6</v>
      </c>
      <c r="L22" s="1">
        <v>85.8</v>
      </c>
      <c r="M22" s="1">
        <v>77</v>
      </c>
      <c r="N22" s="1">
        <v>86.7</v>
      </c>
      <c r="O22" s="1">
        <v>86.7</v>
      </c>
      <c r="P22" s="1">
        <v>84.9</v>
      </c>
      <c r="Q22">
        <f t="shared" si="2"/>
        <v>84.128571428571419</v>
      </c>
      <c r="R22">
        <f t="shared" si="3"/>
        <v>3.3594217189442426</v>
      </c>
    </row>
    <row r="23" spans="1:18" x14ac:dyDescent="0.25">
      <c r="A23" s="1"/>
      <c r="B23" s="1">
        <v>86.3</v>
      </c>
      <c r="C23" s="1">
        <v>83.3</v>
      </c>
      <c r="D23" s="1">
        <v>80.400000000000006</v>
      </c>
      <c r="E23" s="1">
        <v>87.7</v>
      </c>
      <c r="F23" s="1">
        <v>81.2</v>
      </c>
      <c r="G23">
        <f t="shared" si="0"/>
        <v>83.78</v>
      </c>
      <c r="H23">
        <f t="shared" si="1"/>
        <v>3.1633842637276914</v>
      </c>
      <c r="J23" s="1">
        <v>85.3</v>
      </c>
      <c r="K23" s="1">
        <v>82.9</v>
      </c>
      <c r="L23" s="1">
        <v>89.2</v>
      </c>
      <c r="M23" s="1">
        <v>81.900000000000006</v>
      </c>
      <c r="N23" s="1">
        <v>89.7</v>
      </c>
      <c r="O23" s="1">
        <v>83.8</v>
      </c>
      <c r="P23" s="1">
        <v>87.2</v>
      </c>
      <c r="Q23">
        <f t="shared" si="2"/>
        <v>85.714285714285708</v>
      </c>
      <c r="R23">
        <f t="shared" si="3"/>
        <v>3.0699775088364905</v>
      </c>
    </row>
    <row r="24" spans="1:18" x14ac:dyDescent="0.25">
      <c r="A24" s="1"/>
      <c r="B24" s="1">
        <v>87</v>
      </c>
      <c r="C24" s="1">
        <v>83</v>
      </c>
      <c r="D24" s="1">
        <v>83.5</v>
      </c>
      <c r="E24" s="1">
        <v>89</v>
      </c>
      <c r="F24" s="1">
        <v>84</v>
      </c>
      <c r="G24">
        <f t="shared" si="0"/>
        <v>85.3</v>
      </c>
      <c r="H24">
        <f t="shared" si="1"/>
        <v>2.5884358211089569</v>
      </c>
      <c r="J24" s="1">
        <v>85.2</v>
      </c>
      <c r="K24" s="1">
        <v>83.4</v>
      </c>
      <c r="L24" s="1">
        <v>84.2</v>
      </c>
      <c r="M24" s="1">
        <v>84.3</v>
      </c>
      <c r="N24" s="1">
        <v>86.6</v>
      </c>
      <c r="O24" s="1">
        <v>83.3</v>
      </c>
      <c r="P24" s="1">
        <v>87.8</v>
      </c>
      <c r="Q24">
        <f t="shared" si="2"/>
        <v>84.971428571428575</v>
      </c>
      <c r="R24">
        <f t="shared" si="3"/>
        <v>1.6839579227861599</v>
      </c>
    </row>
    <row r="25" spans="1:18" x14ac:dyDescent="0.25">
      <c r="A25" s="1"/>
      <c r="B25" s="1">
        <v>81.900000000000006</v>
      </c>
      <c r="C25" s="1">
        <v>83.9</v>
      </c>
      <c r="D25" s="1">
        <v>85.3</v>
      </c>
      <c r="E25" s="1">
        <v>88.2</v>
      </c>
      <c r="F25" s="1">
        <v>85.1</v>
      </c>
      <c r="G25">
        <f t="shared" si="0"/>
        <v>84.88</v>
      </c>
      <c r="H25">
        <f t="shared" si="1"/>
        <v>2.2960836221705847</v>
      </c>
      <c r="J25" s="1">
        <v>84.1</v>
      </c>
      <c r="K25" s="1">
        <v>84.8</v>
      </c>
      <c r="L25" s="1">
        <v>83</v>
      </c>
      <c r="M25" s="1">
        <v>84.1</v>
      </c>
      <c r="N25" s="1">
        <v>80.099999999999994</v>
      </c>
      <c r="O25" s="1">
        <v>84.1</v>
      </c>
      <c r="P25" s="1">
        <v>86</v>
      </c>
      <c r="Q25">
        <f t="shared" si="2"/>
        <v>83.742857142857147</v>
      </c>
      <c r="R25">
        <f t="shared" si="3"/>
        <v>1.8446834803990484</v>
      </c>
    </row>
    <row r="26" spans="1:18" x14ac:dyDescent="0.25">
      <c r="A26" s="1"/>
      <c r="B26" s="1">
        <v>84.8</v>
      </c>
      <c r="C26" s="1">
        <v>83.3</v>
      </c>
      <c r="D26" s="1">
        <v>85.1</v>
      </c>
      <c r="E26" s="1">
        <v>88.9</v>
      </c>
      <c r="F26" s="1">
        <v>85.4</v>
      </c>
      <c r="G26">
        <f t="shared" si="0"/>
        <v>85.5</v>
      </c>
      <c r="H26">
        <f t="shared" si="1"/>
        <v>2.0651876428063418</v>
      </c>
      <c r="J26" s="1">
        <v>86</v>
      </c>
      <c r="K26" s="1">
        <v>84</v>
      </c>
      <c r="L26" s="1">
        <v>76.5</v>
      </c>
      <c r="M26" s="1">
        <v>85.1</v>
      </c>
      <c r="N26" s="1">
        <v>84.3</v>
      </c>
      <c r="O26" s="1">
        <v>86.5</v>
      </c>
      <c r="P26" s="1">
        <v>85.6</v>
      </c>
      <c r="Q26">
        <f t="shared" si="2"/>
        <v>84</v>
      </c>
      <c r="R26">
        <f t="shared" si="3"/>
        <v>3.4244220923634199</v>
      </c>
    </row>
    <row r="27" spans="1:18" x14ac:dyDescent="0.25">
      <c r="A27" s="1"/>
      <c r="B27" s="1">
        <v>83.7</v>
      </c>
      <c r="C27" s="1">
        <v>84.3</v>
      </c>
      <c r="D27" s="1">
        <v>87</v>
      </c>
      <c r="E27" s="1">
        <v>89.4</v>
      </c>
      <c r="F27" s="1">
        <v>86.1</v>
      </c>
      <c r="G27">
        <f t="shared" si="0"/>
        <v>86.1</v>
      </c>
      <c r="H27">
        <f t="shared" si="1"/>
        <v>2.2748626332154669</v>
      </c>
      <c r="J27" s="1">
        <v>85</v>
      </c>
      <c r="K27" s="1">
        <v>83</v>
      </c>
      <c r="L27" s="1">
        <v>79.5</v>
      </c>
      <c r="M27" s="1">
        <v>86.8</v>
      </c>
      <c r="N27" s="1">
        <v>81</v>
      </c>
      <c r="O27" s="1">
        <v>83.7</v>
      </c>
      <c r="P27" s="1">
        <v>87.3</v>
      </c>
      <c r="Q27">
        <f t="shared" si="2"/>
        <v>83.757142857142853</v>
      </c>
      <c r="R27">
        <f t="shared" si="3"/>
        <v>2.8768368873105183</v>
      </c>
    </row>
    <row r="28" spans="1:18" x14ac:dyDescent="0.25">
      <c r="A28" s="1"/>
      <c r="B28" s="1">
        <v>84.9</v>
      </c>
      <c r="C28" s="1">
        <v>83.7</v>
      </c>
      <c r="D28" s="1">
        <v>87.8</v>
      </c>
      <c r="E28" s="1">
        <v>87</v>
      </c>
      <c r="F28" s="1">
        <v>84.2</v>
      </c>
      <c r="G28">
        <f t="shared" si="0"/>
        <v>85.52000000000001</v>
      </c>
      <c r="H28">
        <f t="shared" si="1"/>
        <v>1.7908098726553834</v>
      </c>
      <c r="J28" s="1">
        <v>84.7</v>
      </c>
      <c r="K28" s="1">
        <v>82.6</v>
      </c>
      <c r="L28" s="1">
        <v>78.400000000000006</v>
      </c>
      <c r="M28" s="1">
        <v>87.5</v>
      </c>
      <c r="N28" s="1">
        <v>86.3</v>
      </c>
      <c r="O28" s="1">
        <v>84.5</v>
      </c>
      <c r="P28" s="1">
        <v>85.3</v>
      </c>
      <c r="Q28">
        <f t="shared" si="2"/>
        <v>84.185714285714297</v>
      </c>
      <c r="R28">
        <f t="shared" si="3"/>
        <v>2.9734539800421596</v>
      </c>
    </row>
  </sheetData>
  <mergeCells count="15">
    <mergeCell ref="B1:K1"/>
    <mergeCell ref="B2:C2"/>
    <mergeCell ref="D2:E2"/>
    <mergeCell ref="F2:G2"/>
    <mergeCell ref="H2:I2"/>
    <mergeCell ref="J2:K2"/>
    <mergeCell ref="AA2:AB2"/>
    <mergeCell ref="AC2:AD2"/>
    <mergeCell ref="AA1:AD1"/>
    <mergeCell ref="O1:X1"/>
    <mergeCell ref="O2:P2"/>
    <mergeCell ref="Q2:R2"/>
    <mergeCell ref="S2:T2"/>
    <mergeCell ref="U2:V2"/>
    <mergeCell ref="W2:X2"/>
  </mergeCells>
  <pageMargins left="0.7" right="0.7" top="0.75" bottom="0.75" header="0.3" footer="0.3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C0306-7A3F-4F18-B7F8-0DB978635501}">
  <dimension ref="A1:AC29"/>
  <sheetViews>
    <sheetView workbookViewId="0">
      <selection activeCell="N49" sqref="N49"/>
    </sheetView>
  </sheetViews>
  <sheetFormatPr defaultRowHeight="15" x14ac:dyDescent="0.25"/>
  <sheetData>
    <row r="1" spans="1:29" x14ac:dyDescent="0.25">
      <c r="A1" s="103" t="s">
        <v>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R1" s="105" t="s">
        <v>10</v>
      </c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</row>
    <row r="2" spans="1:29" x14ac:dyDescent="0.25">
      <c r="A2" t="s">
        <v>12</v>
      </c>
      <c r="B2" t="s">
        <v>13</v>
      </c>
      <c r="C2" t="s">
        <v>14</v>
      </c>
      <c r="D2" t="s">
        <v>15</v>
      </c>
      <c r="E2" t="s">
        <v>16</v>
      </c>
      <c r="F2" t="s">
        <v>22</v>
      </c>
      <c r="G2" t="s">
        <v>23</v>
      </c>
      <c r="H2" t="s">
        <v>52</v>
      </c>
      <c r="I2" t="s">
        <v>53</v>
      </c>
      <c r="J2" t="s">
        <v>54</v>
      </c>
      <c r="K2" t="s">
        <v>24</v>
      </c>
      <c r="L2" t="s">
        <v>25</v>
      </c>
      <c r="R2" t="s">
        <v>12</v>
      </c>
      <c r="S2" t="s">
        <v>13</v>
      </c>
      <c r="T2" t="s">
        <v>14</v>
      </c>
      <c r="U2" t="s">
        <v>15</v>
      </c>
      <c r="V2" t="s">
        <v>16</v>
      </c>
      <c r="W2" t="s">
        <v>22</v>
      </c>
      <c r="X2" t="s">
        <v>23</v>
      </c>
      <c r="Y2" t="s">
        <v>52</v>
      </c>
      <c r="Z2" t="s">
        <v>53</v>
      </c>
      <c r="AA2" t="s">
        <v>54</v>
      </c>
      <c r="AB2" t="s">
        <v>24</v>
      </c>
      <c r="AC2" t="s">
        <v>25</v>
      </c>
    </row>
    <row r="3" spans="1:29" x14ac:dyDescent="0.25">
      <c r="A3" s="1">
        <v>29.4</v>
      </c>
      <c r="B3" s="1">
        <v>33.700000000000003</v>
      </c>
      <c r="C3" s="1">
        <v>33</v>
      </c>
      <c r="D3" s="1">
        <v>30.8</v>
      </c>
      <c r="E3" s="1">
        <v>30.9</v>
      </c>
      <c r="F3" s="1">
        <v>31.7</v>
      </c>
      <c r="G3" s="1">
        <v>33.700000000000003</v>
      </c>
      <c r="H3" s="1">
        <v>31.8</v>
      </c>
      <c r="I3" s="1">
        <v>32.700000000000003</v>
      </c>
      <c r="J3" s="1">
        <v>32.200000000000003</v>
      </c>
      <c r="K3">
        <f>AVERAGE(A3:J3)</f>
        <v>31.99</v>
      </c>
      <c r="L3">
        <f>STDEV(A3:J3)</f>
        <v>1.3682511140544027</v>
      </c>
      <c r="O3">
        <v>0</v>
      </c>
      <c r="R3" s="1">
        <v>33.1</v>
      </c>
      <c r="S3" s="1">
        <v>32.700000000000003</v>
      </c>
      <c r="T3" s="1">
        <v>32.5</v>
      </c>
      <c r="U3" s="1">
        <v>31.8</v>
      </c>
      <c r="V3" s="1">
        <v>30.7</v>
      </c>
      <c r="W3" s="1">
        <v>30.9</v>
      </c>
      <c r="X3" s="1">
        <v>32.299999999999997</v>
      </c>
      <c r="Y3" s="1">
        <v>31.7</v>
      </c>
      <c r="Z3" s="1">
        <v>32.6</v>
      </c>
      <c r="AA3" s="1">
        <v>31.9</v>
      </c>
      <c r="AB3">
        <f>AVERAGE(R3:AA3)</f>
        <v>32.019999999999996</v>
      </c>
      <c r="AC3">
        <f>STDEV(R3:AA3)</f>
        <v>0.77717436910901871</v>
      </c>
    </row>
    <row r="4" spans="1:29" x14ac:dyDescent="0.25">
      <c r="A4" s="1">
        <v>69.7</v>
      </c>
      <c r="B4" s="1">
        <v>74.2</v>
      </c>
      <c r="C4" s="1">
        <v>70.099999999999994</v>
      </c>
      <c r="D4" s="1">
        <v>95.4</v>
      </c>
      <c r="E4" s="1">
        <v>69.900000000000006</v>
      </c>
      <c r="F4" s="1">
        <v>66.7</v>
      </c>
      <c r="G4" s="1">
        <v>78.7</v>
      </c>
      <c r="H4" s="1">
        <v>86.5</v>
      </c>
      <c r="I4" s="1">
        <v>64.8</v>
      </c>
      <c r="J4" s="1">
        <v>62.7</v>
      </c>
      <c r="K4">
        <f t="shared" ref="K4:K13" si="0">AVERAGE(A4:J4)</f>
        <v>73.86999999999999</v>
      </c>
      <c r="L4">
        <f t="shared" ref="L4:L13" si="1">STDEV(A4:J4)</f>
        <v>10.286458196202606</v>
      </c>
      <c r="O4">
        <v>1</v>
      </c>
      <c r="R4" s="1">
        <v>71.099999999999994</v>
      </c>
      <c r="S4" s="1">
        <v>91.7</v>
      </c>
      <c r="T4" s="1">
        <v>69.099999999999994</v>
      </c>
      <c r="U4" s="1">
        <v>56.1</v>
      </c>
      <c r="V4" s="1">
        <v>81.3</v>
      </c>
      <c r="W4" s="1">
        <v>70</v>
      </c>
      <c r="X4" s="1">
        <v>65.2</v>
      </c>
      <c r="Y4" s="1">
        <v>71.5</v>
      </c>
      <c r="Z4" s="1">
        <v>60.5</v>
      </c>
      <c r="AA4" s="1">
        <v>67.2</v>
      </c>
      <c r="AB4">
        <f t="shared" ref="AB4:AB13" si="2">AVERAGE(R4:AA4)</f>
        <v>70.37</v>
      </c>
      <c r="AC4">
        <f t="shared" ref="AC4:AC13" si="3">STDEV(R4:AA4)</f>
        <v>10.087511531041166</v>
      </c>
    </row>
    <row r="5" spans="1:29" x14ac:dyDescent="0.25">
      <c r="A5" s="1">
        <v>77.900000000000006</v>
      </c>
      <c r="B5" s="1">
        <v>79.8</v>
      </c>
      <c r="C5" s="1">
        <v>76.8</v>
      </c>
      <c r="D5" s="1">
        <v>91.4</v>
      </c>
      <c r="E5" s="1">
        <v>76.8</v>
      </c>
      <c r="F5" s="1">
        <v>92.7</v>
      </c>
      <c r="G5" s="1">
        <v>77.3</v>
      </c>
      <c r="H5" s="1">
        <v>93.2</v>
      </c>
      <c r="I5" s="1">
        <v>67</v>
      </c>
      <c r="J5" s="1">
        <v>73</v>
      </c>
      <c r="K5">
        <f t="shared" si="0"/>
        <v>80.59</v>
      </c>
      <c r="L5">
        <f t="shared" si="1"/>
        <v>8.8958729507314516</v>
      </c>
      <c r="O5">
        <v>2</v>
      </c>
      <c r="R5" s="1">
        <v>78.3</v>
      </c>
      <c r="S5" s="1">
        <v>94</v>
      </c>
      <c r="T5" s="1">
        <v>76.400000000000006</v>
      </c>
      <c r="U5" s="1">
        <v>64.3</v>
      </c>
      <c r="V5" s="1">
        <v>80.8</v>
      </c>
      <c r="W5" s="1">
        <v>75.2</v>
      </c>
      <c r="X5" s="1">
        <v>76.099999999999994</v>
      </c>
      <c r="Y5" s="1">
        <v>80.7</v>
      </c>
      <c r="Z5" s="1">
        <v>72.8</v>
      </c>
      <c r="AA5" s="1">
        <v>74.7</v>
      </c>
      <c r="AB5">
        <f t="shared" si="2"/>
        <v>77.330000000000013</v>
      </c>
      <c r="AC5">
        <f t="shared" si="3"/>
        <v>7.5008221771572048</v>
      </c>
    </row>
    <row r="6" spans="1:29" x14ac:dyDescent="0.25">
      <c r="A6" s="1">
        <v>84.5</v>
      </c>
      <c r="B6" s="1">
        <v>81.400000000000006</v>
      </c>
      <c r="C6" s="1">
        <v>76.5</v>
      </c>
      <c r="D6" s="1">
        <v>86.9</v>
      </c>
      <c r="E6" s="1">
        <v>79.5</v>
      </c>
      <c r="F6" s="1">
        <v>92.9</v>
      </c>
      <c r="G6" s="1">
        <v>86.3</v>
      </c>
      <c r="H6" s="1">
        <v>90.1</v>
      </c>
      <c r="I6" s="1">
        <v>78.3</v>
      </c>
      <c r="J6" s="1">
        <v>74.3</v>
      </c>
      <c r="K6">
        <f t="shared" si="0"/>
        <v>83.07</v>
      </c>
      <c r="L6">
        <f t="shared" si="1"/>
        <v>6.0696055152794832</v>
      </c>
      <c r="O6">
        <v>3</v>
      </c>
      <c r="R6" s="1">
        <v>82.2</v>
      </c>
      <c r="S6" s="1">
        <v>72</v>
      </c>
      <c r="T6" s="1">
        <v>79.599999999999994</v>
      </c>
      <c r="U6" s="1">
        <v>68.2</v>
      </c>
      <c r="V6" s="1">
        <v>86.7</v>
      </c>
      <c r="W6" s="1">
        <v>85.6</v>
      </c>
      <c r="X6" s="1">
        <v>83.7</v>
      </c>
      <c r="Y6" s="1">
        <v>83.1</v>
      </c>
      <c r="Z6" s="1">
        <v>74.599999999999994</v>
      </c>
      <c r="AA6" s="1">
        <v>77.2</v>
      </c>
      <c r="AB6">
        <f t="shared" si="2"/>
        <v>79.290000000000006</v>
      </c>
      <c r="AC6">
        <f t="shared" si="3"/>
        <v>6.1440938216216132</v>
      </c>
    </row>
    <row r="7" spans="1:29" x14ac:dyDescent="0.25">
      <c r="A7" s="1">
        <v>85.3</v>
      </c>
      <c r="B7" s="1">
        <v>80.3</v>
      </c>
      <c r="C7" s="1">
        <v>80.3</v>
      </c>
      <c r="D7" s="1">
        <v>88.1</v>
      </c>
      <c r="E7" s="1">
        <v>83.1</v>
      </c>
      <c r="F7" s="1">
        <v>94</v>
      </c>
      <c r="G7" s="1">
        <v>85.1</v>
      </c>
      <c r="H7" s="1">
        <v>92.1</v>
      </c>
      <c r="I7" s="1">
        <v>84.8</v>
      </c>
      <c r="J7" s="1">
        <v>82.6</v>
      </c>
      <c r="K7">
        <f t="shared" si="0"/>
        <v>85.570000000000007</v>
      </c>
      <c r="L7">
        <f t="shared" si="1"/>
        <v>4.6123144346894271</v>
      </c>
      <c r="O7">
        <v>4</v>
      </c>
      <c r="R7" s="1">
        <v>84.2</v>
      </c>
      <c r="S7" s="1">
        <v>83.6</v>
      </c>
      <c r="T7" s="1">
        <v>85.8</v>
      </c>
      <c r="U7" s="1">
        <v>77</v>
      </c>
      <c r="V7" s="1">
        <v>86.7</v>
      </c>
      <c r="W7" s="1">
        <v>86.7</v>
      </c>
      <c r="X7" s="1">
        <v>84.9</v>
      </c>
      <c r="Y7" s="1">
        <v>86.5</v>
      </c>
      <c r="Z7" s="1">
        <v>81.8</v>
      </c>
      <c r="AA7" s="1">
        <v>82.6</v>
      </c>
      <c r="AB7">
        <f t="shared" si="2"/>
        <v>83.97999999999999</v>
      </c>
      <c r="AC7">
        <f t="shared" si="3"/>
        <v>2.9977028242009296</v>
      </c>
    </row>
    <row r="8" spans="1:29" x14ac:dyDescent="0.25">
      <c r="A8" s="1">
        <v>86.3</v>
      </c>
      <c r="B8" s="1">
        <v>83.3</v>
      </c>
      <c r="C8" s="1">
        <v>80.400000000000006</v>
      </c>
      <c r="D8" s="1">
        <v>87.7</v>
      </c>
      <c r="E8" s="1">
        <v>81.2</v>
      </c>
      <c r="F8" s="1">
        <v>83.6</v>
      </c>
      <c r="G8" s="1">
        <v>86.6</v>
      </c>
      <c r="H8" s="1">
        <v>93.2</v>
      </c>
      <c r="I8" s="1">
        <v>86.8</v>
      </c>
      <c r="J8" s="1">
        <v>85.6</v>
      </c>
      <c r="K8">
        <f t="shared" si="0"/>
        <v>85.47</v>
      </c>
      <c r="L8">
        <f t="shared" si="1"/>
        <v>3.6609197387177628</v>
      </c>
      <c r="O8">
        <v>5</v>
      </c>
      <c r="R8" s="1">
        <v>85.3</v>
      </c>
      <c r="S8" s="1">
        <v>82.9</v>
      </c>
      <c r="T8" s="1">
        <v>89.2</v>
      </c>
      <c r="U8" s="1">
        <v>81.900000000000006</v>
      </c>
      <c r="V8" s="1">
        <v>89.7</v>
      </c>
      <c r="W8" s="1">
        <v>83.8</v>
      </c>
      <c r="X8" s="1">
        <v>87.2</v>
      </c>
      <c r="Y8" s="1">
        <v>86.9</v>
      </c>
      <c r="Z8" s="1">
        <v>82.6</v>
      </c>
      <c r="AA8" s="1">
        <v>82.4</v>
      </c>
      <c r="AB8">
        <f t="shared" si="2"/>
        <v>85.19</v>
      </c>
      <c r="AC8">
        <f t="shared" si="3"/>
        <v>2.9038097580783613</v>
      </c>
    </row>
    <row r="9" spans="1:29" x14ac:dyDescent="0.25">
      <c r="A9" s="1">
        <v>87</v>
      </c>
      <c r="B9" s="1">
        <v>83</v>
      </c>
      <c r="C9" s="1">
        <v>83.5</v>
      </c>
      <c r="D9" s="1">
        <v>89</v>
      </c>
      <c r="E9" s="1">
        <v>84</v>
      </c>
      <c r="F9" s="1">
        <v>84.9</v>
      </c>
      <c r="G9" s="1">
        <v>84.7</v>
      </c>
      <c r="H9" s="1">
        <v>93</v>
      </c>
      <c r="I9" s="1">
        <v>85.2</v>
      </c>
      <c r="J9" s="1">
        <v>87.9</v>
      </c>
      <c r="K9">
        <f t="shared" si="0"/>
        <v>86.22</v>
      </c>
      <c r="L9">
        <f t="shared" si="1"/>
        <v>3.0716625972119904</v>
      </c>
      <c r="O9">
        <v>6</v>
      </c>
      <c r="R9" s="1">
        <v>85.2</v>
      </c>
      <c r="S9" s="1">
        <v>83.4</v>
      </c>
      <c r="T9" s="1">
        <v>84.2</v>
      </c>
      <c r="U9" s="1">
        <v>84.3</v>
      </c>
      <c r="V9" s="1">
        <v>86.6</v>
      </c>
      <c r="W9" s="1">
        <v>83.3</v>
      </c>
      <c r="X9" s="1">
        <v>87.8</v>
      </c>
      <c r="Y9" s="1">
        <v>86.8</v>
      </c>
      <c r="Z9" s="1">
        <v>81.2</v>
      </c>
      <c r="AA9" s="1">
        <v>83.4</v>
      </c>
      <c r="AB9">
        <f t="shared" si="2"/>
        <v>84.62</v>
      </c>
      <c r="AC9">
        <f t="shared" si="3"/>
        <v>1.9948823412811958</v>
      </c>
    </row>
    <row r="10" spans="1:29" x14ac:dyDescent="0.25">
      <c r="A10" s="1">
        <v>81.900000000000006</v>
      </c>
      <c r="B10" s="1">
        <v>83.9</v>
      </c>
      <c r="C10" s="1">
        <v>85.3</v>
      </c>
      <c r="D10" s="1">
        <v>88.2</v>
      </c>
      <c r="E10" s="1">
        <v>85.1</v>
      </c>
      <c r="F10" s="1">
        <v>86.4</v>
      </c>
      <c r="G10" s="1">
        <v>86.7</v>
      </c>
      <c r="H10" s="1">
        <v>91.4</v>
      </c>
      <c r="I10" s="1">
        <v>89.7</v>
      </c>
      <c r="J10" s="1">
        <v>89.4</v>
      </c>
      <c r="K10">
        <f t="shared" si="0"/>
        <v>86.8</v>
      </c>
      <c r="L10">
        <f t="shared" si="1"/>
        <v>2.9063149634316425</v>
      </c>
      <c r="O10">
        <v>7</v>
      </c>
      <c r="R10" s="1">
        <v>84.1</v>
      </c>
      <c r="S10" s="1">
        <v>84.8</v>
      </c>
      <c r="T10" s="1">
        <v>83</v>
      </c>
      <c r="U10" s="1">
        <v>84.1</v>
      </c>
      <c r="V10" s="1">
        <v>80.099999999999994</v>
      </c>
      <c r="W10" s="1">
        <v>84.1</v>
      </c>
      <c r="X10" s="1">
        <v>86</v>
      </c>
      <c r="Y10" s="1">
        <v>85.9</v>
      </c>
      <c r="Z10" s="1">
        <v>82.3</v>
      </c>
      <c r="AA10" s="1">
        <v>82.6</v>
      </c>
      <c r="AB10">
        <f t="shared" si="2"/>
        <v>83.7</v>
      </c>
      <c r="AC10">
        <f t="shared" si="3"/>
        <v>1.7776388834631198</v>
      </c>
    </row>
    <row r="11" spans="1:29" x14ac:dyDescent="0.25">
      <c r="A11" s="1">
        <v>84.8</v>
      </c>
      <c r="B11" s="1">
        <v>83.3</v>
      </c>
      <c r="C11" s="1">
        <v>85.1</v>
      </c>
      <c r="D11" s="1">
        <v>88.9</v>
      </c>
      <c r="E11" s="1">
        <v>85.4</v>
      </c>
      <c r="F11" s="1">
        <v>83.6</v>
      </c>
      <c r="G11" s="1">
        <v>85.7</v>
      </c>
      <c r="H11" s="1">
        <v>91.2</v>
      </c>
      <c r="I11" s="1">
        <v>85.5</v>
      </c>
      <c r="J11" s="1">
        <v>85.5</v>
      </c>
      <c r="K11">
        <f t="shared" si="0"/>
        <v>85.9</v>
      </c>
      <c r="L11">
        <f t="shared" si="1"/>
        <v>2.3944379994757319</v>
      </c>
      <c r="O11">
        <v>8</v>
      </c>
      <c r="R11" s="1">
        <v>86</v>
      </c>
      <c r="S11" s="1">
        <v>84</v>
      </c>
      <c r="T11" s="1">
        <v>76.5</v>
      </c>
      <c r="U11" s="1">
        <v>85.1</v>
      </c>
      <c r="V11" s="1">
        <v>84.3</v>
      </c>
      <c r="W11" s="1">
        <v>86.5</v>
      </c>
      <c r="X11" s="1">
        <v>85.6</v>
      </c>
      <c r="Y11" s="1">
        <v>79.7</v>
      </c>
      <c r="Z11" s="1">
        <v>82.1</v>
      </c>
      <c r="AA11" s="1">
        <v>85.1</v>
      </c>
      <c r="AB11">
        <f t="shared" si="2"/>
        <v>83.490000000000009</v>
      </c>
      <c r="AC11">
        <f t="shared" si="3"/>
        <v>3.1810026371849758</v>
      </c>
    </row>
    <row r="12" spans="1:29" x14ac:dyDescent="0.25">
      <c r="A12" s="1">
        <v>83.7</v>
      </c>
      <c r="B12" s="1">
        <v>84.3</v>
      </c>
      <c r="C12" s="1">
        <v>87</v>
      </c>
      <c r="D12" s="1">
        <v>89.4</v>
      </c>
      <c r="E12" s="1">
        <v>86.1</v>
      </c>
      <c r="F12" s="1">
        <v>79.400000000000006</v>
      </c>
      <c r="G12" s="1">
        <v>85.2</v>
      </c>
      <c r="H12" s="1">
        <v>93.6</v>
      </c>
      <c r="I12" s="1">
        <v>90.1</v>
      </c>
      <c r="J12" s="1">
        <v>86.5</v>
      </c>
      <c r="K12">
        <f t="shared" si="0"/>
        <v>86.53</v>
      </c>
      <c r="L12">
        <f t="shared" si="1"/>
        <v>3.9010112649015598</v>
      </c>
      <c r="O12">
        <v>9</v>
      </c>
      <c r="R12" s="1">
        <v>85</v>
      </c>
      <c r="S12" s="1">
        <v>83</v>
      </c>
      <c r="T12" s="1">
        <v>79.5</v>
      </c>
      <c r="U12" s="1">
        <v>86.8</v>
      </c>
      <c r="V12" s="1">
        <v>81</v>
      </c>
      <c r="W12" s="1">
        <v>83.7</v>
      </c>
      <c r="X12" s="1">
        <v>87.3</v>
      </c>
      <c r="Y12" s="1">
        <v>80.2</v>
      </c>
      <c r="Z12" s="1">
        <v>88</v>
      </c>
      <c r="AA12" s="1">
        <v>84</v>
      </c>
      <c r="AB12">
        <f t="shared" si="2"/>
        <v>83.85</v>
      </c>
      <c r="AC12">
        <f t="shared" si="3"/>
        <v>2.9867299100446876</v>
      </c>
    </row>
    <row r="13" spans="1:29" x14ac:dyDescent="0.25">
      <c r="A13" s="1">
        <v>84.9</v>
      </c>
      <c r="B13" s="1">
        <v>83.7</v>
      </c>
      <c r="C13" s="1">
        <v>87.8</v>
      </c>
      <c r="D13" s="1">
        <v>87</v>
      </c>
      <c r="E13" s="1">
        <v>84.2</v>
      </c>
      <c r="F13" s="1">
        <v>80</v>
      </c>
      <c r="G13" s="1">
        <v>87.8</v>
      </c>
      <c r="H13" s="1">
        <v>92.2</v>
      </c>
      <c r="I13" s="1">
        <v>89.5</v>
      </c>
      <c r="J13" s="1">
        <v>86.9</v>
      </c>
      <c r="K13">
        <f t="shared" si="0"/>
        <v>86.4</v>
      </c>
      <c r="L13">
        <f t="shared" si="1"/>
        <v>3.3849339399429605</v>
      </c>
      <c r="O13">
        <v>10</v>
      </c>
      <c r="R13" s="1">
        <v>84.7</v>
      </c>
      <c r="S13" s="1">
        <v>82.6</v>
      </c>
      <c r="T13" s="1">
        <v>78.400000000000006</v>
      </c>
      <c r="U13" s="1">
        <v>87.5</v>
      </c>
      <c r="V13" s="1">
        <v>86.3</v>
      </c>
      <c r="W13" s="1">
        <v>84.5</v>
      </c>
      <c r="X13" s="1">
        <v>85.3</v>
      </c>
      <c r="Y13" s="1">
        <v>83.3</v>
      </c>
      <c r="Z13" s="1">
        <v>85.2</v>
      </c>
      <c r="AA13" s="1">
        <v>86.1</v>
      </c>
      <c r="AB13">
        <f t="shared" si="2"/>
        <v>84.390000000000015</v>
      </c>
      <c r="AC13">
        <f t="shared" si="3"/>
        <v>2.5409753158099648</v>
      </c>
    </row>
    <row r="16" spans="1:29" x14ac:dyDescent="0.25">
      <c r="B16" s="39" t="s">
        <v>21</v>
      </c>
      <c r="C16" t="s">
        <v>10</v>
      </c>
    </row>
    <row r="17" spans="1:3" x14ac:dyDescent="0.25">
      <c r="A17" t="s">
        <v>12</v>
      </c>
      <c r="B17" s="40">
        <v>13.551558494103316</v>
      </c>
      <c r="C17" s="40">
        <v>13.455541123930271</v>
      </c>
    </row>
    <row r="18" spans="1:3" x14ac:dyDescent="0.25">
      <c r="A18" t="s">
        <v>13</v>
      </c>
      <c r="B18" s="40">
        <v>12.975602565510606</v>
      </c>
      <c r="C18" s="40">
        <v>15.011208892336418</v>
      </c>
    </row>
    <row r="19" spans="1:3" x14ac:dyDescent="0.25">
      <c r="A19" t="s">
        <v>14</v>
      </c>
      <c r="B19" s="40">
        <v>13.613201635182747</v>
      </c>
      <c r="C19" s="40">
        <v>13.623038350496405</v>
      </c>
    </row>
    <row r="20" spans="1:3" x14ac:dyDescent="0.25">
      <c r="A20" t="s">
        <v>15</v>
      </c>
      <c r="B20" s="40">
        <v>15.276370445865863</v>
      </c>
      <c r="C20" s="40">
        <v>13.545906222275782</v>
      </c>
    </row>
    <row r="21" spans="1:3" x14ac:dyDescent="0.25">
      <c r="A21" t="s">
        <v>16</v>
      </c>
      <c r="B21" s="40">
        <v>13.353097657137448</v>
      </c>
      <c r="C21" s="40">
        <v>14.002164457917319</v>
      </c>
    </row>
    <row r="22" spans="1:3" x14ac:dyDescent="0.25">
      <c r="A22" t="s">
        <v>22</v>
      </c>
      <c r="B22" s="40">
        <v>15.413963838583758</v>
      </c>
      <c r="C22" s="40">
        <v>13.492108680302435</v>
      </c>
    </row>
    <row r="23" spans="1:3" x14ac:dyDescent="0.25">
      <c r="A23" t="s">
        <v>23</v>
      </c>
      <c r="B23" s="40">
        <v>13.76479255050169</v>
      </c>
      <c r="C23" s="40">
        <v>13.922921376673427</v>
      </c>
    </row>
    <row r="24" spans="1:3" x14ac:dyDescent="0.25">
      <c r="A24" t="s">
        <v>52</v>
      </c>
      <c r="B24" s="40">
        <v>15.759425042345489</v>
      </c>
      <c r="C24" s="40">
        <v>13.674480015620397</v>
      </c>
    </row>
    <row r="25" spans="1:3" x14ac:dyDescent="0.25">
      <c r="A25" t="s">
        <v>53</v>
      </c>
      <c r="B25" s="40">
        <v>14.343806482675561</v>
      </c>
      <c r="C25" s="40">
        <v>13.304597986000109</v>
      </c>
    </row>
    <row r="26" spans="1:3" x14ac:dyDescent="0.25">
      <c r="A26" t="s">
        <v>54</v>
      </c>
      <c r="B26" s="40">
        <v>14.077462143009111</v>
      </c>
      <c r="C26" s="40">
        <v>13.107014105659863</v>
      </c>
    </row>
    <row r="28" spans="1:3" x14ac:dyDescent="0.25">
      <c r="A28" t="s">
        <v>24</v>
      </c>
      <c r="B28" s="40">
        <f>AVERAGE(B17:B26)</f>
        <v>14.21292808549156</v>
      </c>
      <c r="C28" s="40">
        <f>AVERAGE(C17:C26)</f>
        <v>13.713898121121243</v>
      </c>
    </row>
    <row r="29" spans="1:3" x14ac:dyDescent="0.25">
      <c r="A29" t="s">
        <v>25</v>
      </c>
      <c r="B29">
        <f>STDEV(B17:B26)</f>
        <v>0.95851270004211664</v>
      </c>
      <c r="C29">
        <f>STDEV(C17:C26)</f>
        <v>0.52700492358318995</v>
      </c>
    </row>
  </sheetData>
  <mergeCells count="2">
    <mergeCell ref="A1:L1"/>
    <mergeCell ref="R1:AC1"/>
  </mergeCells>
  <phoneticPr fontId="12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F43CE-1BE6-4E63-B459-FD90D65C3C72}">
  <dimension ref="A1:AC91"/>
  <sheetViews>
    <sheetView workbookViewId="0">
      <selection activeCell="AA1" sqref="AA1:AC8"/>
    </sheetView>
  </sheetViews>
  <sheetFormatPr defaultRowHeight="15" x14ac:dyDescent="0.25"/>
  <sheetData>
    <row r="1" spans="1:29" x14ac:dyDescent="0.25">
      <c r="A1" s="107" t="s">
        <v>26</v>
      </c>
      <c r="B1" s="108"/>
      <c r="C1" s="108"/>
      <c r="D1" s="108"/>
      <c r="E1" s="108"/>
      <c r="F1" s="108"/>
      <c r="G1" s="109"/>
      <c r="I1" s="110" t="s">
        <v>36</v>
      </c>
      <c r="J1" s="111"/>
      <c r="K1" s="111"/>
      <c r="L1" s="111"/>
      <c r="M1" s="111"/>
      <c r="N1" s="111"/>
      <c r="O1" s="111"/>
      <c r="AB1" s="39" t="s">
        <v>21</v>
      </c>
      <c r="AC1" t="s">
        <v>10</v>
      </c>
    </row>
    <row r="2" spans="1:29" x14ac:dyDescent="0.25">
      <c r="A2" s="27" t="s">
        <v>27</v>
      </c>
      <c r="B2" s="28" t="s">
        <v>24</v>
      </c>
      <c r="C2" s="28" t="s">
        <v>28</v>
      </c>
      <c r="D2" s="28" t="s">
        <v>29</v>
      </c>
      <c r="E2" s="28" t="s">
        <v>30</v>
      </c>
      <c r="F2" s="29" t="s">
        <v>31</v>
      </c>
      <c r="G2" s="29" t="s">
        <v>32</v>
      </c>
      <c r="I2" s="27" t="s">
        <v>27</v>
      </c>
      <c r="J2" s="28" t="s">
        <v>24</v>
      </c>
      <c r="K2" s="28" t="s">
        <v>28</v>
      </c>
      <c r="L2" s="28" t="s">
        <v>29</v>
      </c>
      <c r="M2" s="28" t="s">
        <v>30</v>
      </c>
      <c r="N2" s="29" t="s">
        <v>31</v>
      </c>
      <c r="O2" s="29" t="s">
        <v>32</v>
      </c>
      <c r="R2" s="31"/>
      <c r="S2" t="s">
        <v>24</v>
      </c>
      <c r="T2" t="s">
        <v>25</v>
      </c>
      <c r="AA2" t="s">
        <v>12</v>
      </c>
      <c r="AB2" s="40">
        <v>13.551558494103316</v>
      </c>
      <c r="AC2" s="40">
        <v>13.455541123930271</v>
      </c>
    </row>
    <row r="3" spans="1:29" x14ac:dyDescent="0.25">
      <c r="A3" s="30">
        <v>0</v>
      </c>
      <c r="B3" s="1">
        <v>33.1</v>
      </c>
      <c r="C3" s="31"/>
      <c r="D3" s="31"/>
      <c r="E3" s="31"/>
      <c r="F3" s="32"/>
      <c r="G3" s="33">
        <f>SUM(F4:F13)</f>
        <v>28545728043384.004</v>
      </c>
      <c r="I3" s="30">
        <v>0</v>
      </c>
      <c r="J3" s="1">
        <v>29.4</v>
      </c>
      <c r="K3" s="31"/>
      <c r="L3" s="31"/>
      <c r="M3" s="31"/>
      <c r="N3" s="32"/>
      <c r="O3" s="33">
        <f>SUM(N4:N13)</f>
        <v>35608894758989.789</v>
      </c>
      <c r="R3" s="39" t="s">
        <v>21</v>
      </c>
      <c r="S3" s="40">
        <f>AVERAGE(O5,O18,O31,O44,O57)</f>
        <v>13.753966159559997</v>
      </c>
      <c r="T3">
        <f>STDEV(O5,O18,O31,O44,O57)</f>
        <v>0.88671356227606468</v>
      </c>
      <c r="AA3" t="s">
        <v>13</v>
      </c>
      <c r="AB3" s="40">
        <v>12.975602565510606</v>
      </c>
      <c r="AC3" s="40">
        <v>15.011208892336418</v>
      </c>
    </row>
    <row r="4" spans="1:29" x14ac:dyDescent="0.25">
      <c r="A4" s="30">
        <v>1</v>
      </c>
      <c r="B4" s="1">
        <v>71.099999999999994</v>
      </c>
      <c r="C4" s="34">
        <f>AVERAGE(B3:B4)</f>
        <v>52.099999999999994</v>
      </c>
      <c r="D4" s="31">
        <v>0.5</v>
      </c>
      <c r="E4" s="31">
        <v>1</v>
      </c>
      <c r="F4" s="32">
        <f>E4*D4^(43-C4)</f>
        <v>548.74801281857958</v>
      </c>
      <c r="G4" s="27" t="s">
        <v>33</v>
      </c>
      <c r="I4" s="30">
        <v>1</v>
      </c>
      <c r="J4" s="1">
        <v>69.7</v>
      </c>
      <c r="K4" s="34">
        <f>AVERAGE(J3:J4)</f>
        <v>49.55</v>
      </c>
      <c r="L4" s="31">
        <v>0.5</v>
      </c>
      <c r="M4" s="31">
        <v>1</v>
      </c>
      <c r="N4" s="32">
        <f>M4*L4^(43-K4)</f>
        <v>93.701484540519786</v>
      </c>
      <c r="O4" s="27" t="s">
        <v>33</v>
      </c>
      <c r="R4" t="s">
        <v>10</v>
      </c>
      <c r="S4" s="40">
        <f>AVERAGE(G5,G18,G31,G44,G57,G70,G83)</f>
        <v>13.864698443418865</v>
      </c>
      <c r="T4">
        <f>STDEV(G5,G18,G31,G44,G57,G70,G83)</f>
        <v>0.54818396380212608</v>
      </c>
      <c r="AA4" t="s">
        <v>14</v>
      </c>
      <c r="AB4" s="40">
        <v>13.613201635182747</v>
      </c>
      <c r="AC4" s="40">
        <v>13.623038350496405</v>
      </c>
    </row>
    <row r="5" spans="1:29" x14ac:dyDescent="0.25">
      <c r="A5" s="30">
        <v>2</v>
      </c>
      <c r="B5" s="1">
        <v>78.3</v>
      </c>
      <c r="C5" s="31">
        <f t="shared" ref="C5:C13" si="0">AVERAGE(B4:B5)</f>
        <v>74.699999999999989</v>
      </c>
      <c r="D5" s="31">
        <v>0.5</v>
      </c>
      <c r="E5" s="31">
        <v>1</v>
      </c>
      <c r="F5" s="32">
        <f>E5*D5^(43-C5)</f>
        <v>3488597478.4476366</v>
      </c>
      <c r="G5" s="35">
        <f>LOG(G3,10)</f>
        <v>13.455541123930271</v>
      </c>
      <c r="I5" s="30">
        <v>2</v>
      </c>
      <c r="J5" s="1">
        <v>77.900000000000006</v>
      </c>
      <c r="K5" s="31">
        <f t="shared" ref="K5:K13" si="1">AVERAGE(J4:J5)</f>
        <v>73.800000000000011</v>
      </c>
      <c r="L5" s="31">
        <v>0.5</v>
      </c>
      <c r="M5" s="31">
        <v>1</v>
      </c>
      <c r="N5" s="32">
        <f>M5*L5^(43-K5)</f>
        <v>1869493099.4356275</v>
      </c>
      <c r="O5" s="35">
        <f>LOG(O3,10)</f>
        <v>13.551558494103316</v>
      </c>
      <c r="AA5" t="s">
        <v>15</v>
      </c>
      <c r="AB5" s="40">
        <v>15.276370445865863</v>
      </c>
      <c r="AC5" s="40">
        <v>13.545906222275782</v>
      </c>
    </row>
    <row r="6" spans="1:29" x14ac:dyDescent="0.25">
      <c r="A6" s="30">
        <v>3</v>
      </c>
      <c r="B6" s="1">
        <v>82.2</v>
      </c>
      <c r="C6" s="31">
        <f t="shared" si="0"/>
        <v>80.25</v>
      </c>
      <c r="D6" s="31">
        <v>0.5</v>
      </c>
      <c r="E6" s="31">
        <v>1</v>
      </c>
      <c r="F6" s="32">
        <f t="shared" ref="F6:F13" si="2">E6*D6^(43-C6)</f>
        <v>163443381347.43005</v>
      </c>
      <c r="G6" s="31"/>
      <c r="I6" s="30">
        <v>3</v>
      </c>
      <c r="J6" s="1">
        <v>84.5</v>
      </c>
      <c r="K6" s="31">
        <f t="shared" si="1"/>
        <v>81.2</v>
      </c>
      <c r="L6" s="31">
        <v>0.5</v>
      </c>
      <c r="M6" s="31">
        <v>1</v>
      </c>
      <c r="N6" s="32">
        <f t="shared" ref="N6:N13" si="3">M6*L6^(43-K6)</f>
        <v>315751799531.60138</v>
      </c>
      <c r="O6" s="31"/>
      <c r="AA6" t="s">
        <v>16</v>
      </c>
      <c r="AB6" s="40">
        <v>13.353097657137448</v>
      </c>
      <c r="AC6" s="40">
        <v>14.002164457917319</v>
      </c>
    </row>
    <row r="7" spans="1:29" x14ac:dyDescent="0.25">
      <c r="A7" s="30">
        <v>4</v>
      </c>
      <c r="B7" s="1">
        <v>84.2</v>
      </c>
      <c r="C7" s="31">
        <f t="shared" si="0"/>
        <v>83.2</v>
      </c>
      <c r="D7" s="31">
        <v>0.5</v>
      </c>
      <c r="E7" s="31">
        <v>1</v>
      </c>
      <c r="F7" s="32">
        <f t="shared" si="2"/>
        <v>1263007198126.4058</v>
      </c>
      <c r="G7" s="31"/>
      <c r="I7" s="30">
        <v>4</v>
      </c>
      <c r="J7" s="1">
        <v>85.3</v>
      </c>
      <c r="K7" s="31">
        <f t="shared" si="1"/>
        <v>84.9</v>
      </c>
      <c r="L7" s="31">
        <v>0.5</v>
      </c>
      <c r="M7" s="31">
        <v>1</v>
      </c>
      <c r="N7" s="32">
        <f t="shared" si="3"/>
        <v>4103522493173.395</v>
      </c>
      <c r="O7" s="31"/>
      <c r="AA7" t="s">
        <v>22</v>
      </c>
      <c r="AB7" s="40"/>
      <c r="AC7" s="40">
        <v>13.492108680302435</v>
      </c>
    </row>
    <row r="8" spans="1:29" x14ac:dyDescent="0.25">
      <c r="A8" s="30">
        <v>5</v>
      </c>
      <c r="B8" s="1">
        <v>85.3</v>
      </c>
      <c r="C8" s="31">
        <f t="shared" si="0"/>
        <v>84.75</v>
      </c>
      <c r="D8" s="31">
        <v>0.5</v>
      </c>
      <c r="E8" s="31">
        <v>1</v>
      </c>
      <c r="F8" s="32">
        <f t="shared" si="2"/>
        <v>3698301545306.4585</v>
      </c>
      <c r="G8" s="31"/>
      <c r="I8" s="30">
        <v>5</v>
      </c>
      <c r="J8" s="1">
        <v>86.3</v>
      </c>
      <c r="K8" s="31">
        <f t="shared" si="1"/>
        <v>85.8</v>
      </c>
      <c r="L8" s="31">
        <v>0.5</v>
      </c>
      <c r="M8" s="31">
        <v>1</v>
      </c>
      <c r="N8" s="32">
        <f t="shared" si="3"/>
        <v>7657443735288.2559</v>
      </c>
      <c r="O8" s="31"/>
      <c r="AA8" t="s">
        <v>23</v>
      </c>
      <c r="AB8" s="40"/>
      <c r="AC8" s="40">
        <v>13.922921376673427</v>
      </c>
    </row>
    <row r="9" spans="1:29" x14ac:dyDescent="0.25">
      <c r="A9" s="30">
        <v>6</v>
      </c>
      <c r="B9" s="1">
        <v>85.2</v>
      </c>
      <c r="C9" s="31">
        <f t="shared" si="0"/>
        <v>85.25</v>
      </c>
      <c r="D9" s="31">
        <v>0.5</v>
      </c>
      <c r="E9" s="31">
        <v>1</v>
      </c>
      <c r="F9" s="32">
        <f t="shared" si="2"/>
        <v>5230188203117.7734</v>
      </c>
      <c r="G9" s="31"/>
      <c r="I9" s="30">
        <v>6</v>
      </c>
      <c r="J9" s="1">
        <v>87</v>
      </c>
      <c r="K9" s="31">
        <f t="shared" si="1"/>
        <v>86.65</v>
      </c>
      <c r="L9" s="31">
        <v>0.5</v>
      </c>
      <c r="M9" s="31">
        <v>1</v>
      </c>
      <c r="N9" s="32">
        <f t="shared" si="3"/>
        <v>13802549417689.971</v>
      </c>
      <c r="O9" s="31"/>
    </row>
    <row r="10" spans="1:29" x14ac:dyDescent="0.25">
      <c r="A10" s="30">
        <v>7</v>
      </c>
      <c r="B10" s="1">
        <v>84.1</v>
      </c>
      <c r="C10" s="31">
        <f t="shared" si="0"/>
        <v>84.65</v>
      </c>
      <c r="D10" s="31">
        <v>0.5</v>
      </c>
      <c r="E10" s="31">
        <v>1</v>
      </c>
      <c r="F10" s="32">
        <f t="shared" si="2"/>
        <v>3450637354422.4917</v>
      </c>
      <c r="G10" s="31"/>
      <c r="I10" s="30">
        <v>7</v>
      </c>
      <c r="J10" s="1">
        <v>81.900000000000006</v>
      </c>
      <c r="K10" s="31">
        <f t="shared" si="1"/>
        <v>84.45</v>
      </c>
      <c r="L10" s="31">
        <v>0.5</v>
      </c>
      <c r="M10" s="31">
        <v>1</v>
      </c>
      <c r="N10" s="32">
        <f t="shared" si="3"/>
        <v>3003954292623.1426</v>
      </c>
      <c r="O10" s="31"/>
    </row>
    <row r="11" spans="1:29" x14ac:dyDescent="0.25">
      <c r="A11" s="30">
        <v>8</v>
      </c>
      <c r="B11" s="1">
        <v>86</v>
      </c>
      <c r="C11" s="31">
        <f t="shared" si="0"/>
        <v>85.05</v>
      </c>
      <c r="D11" s="31">
        <v>0.5</v>
      </c>
      <c r="E11" s="31">
        <v>1</v>
      </c>
      <c r="F11" s="32">
        <f t="shared" si="2"/>
        <v>4553143286368.9131</v>
      </c>
      <c r="G11" s="31"/>
      <c r="I11" s="30">
        <v>8</v>
      </c>
      <c r="J11" s="1">
        <v>84.8</v>
      </c>
      <c r="K11" s="31">
        <f t="shared" si="1"/>
        <v>83.35</v>
      </c>
      <c r="L11" s="31">
        <v>0.5</v>
      </c>
      <c r="M11" s="31">
        <v>1</v>
      </c>
      <c r="N11" s="32">
        <f t="shared" si="3"/>
        <v>1401394230042.9934</v>
      </c>
      <c r="O11" s="31"/>
    </row>
    <row r="12" spans="1:29" x14ac:dyDescent="0.25">
      <c r="A12" s="30">
        <v>9</v>
      </c>
      <c r="B12" s="1">
        <v>85</v>
      </c>
      <c r="C12" s="31">
        <f t="shared" si="0"/>
        <v>85.5</v>
      </c>
      <c r="D12" s="31">
        <v>0.5</v>
      </c>
      <c r="E12" s="31">
        <v>1</v>
      </c>
      <c r="F12" s="32">
        <f t="shared" si="2"/>
        <v>6219777023950.9346</v>
      </c>
      <c r="G12" s="31"/>
      <c r="I12" s="30">
        <v>9</v>
      </c>
      <c r="J12" s="1">
        <v>83.7</v>
      </c>
      <c r="K12" s="31">
        <f t="shared" si="1"/>
        <v>84.25</v>
      </c>
      <c r="L12" s="31">
        <v>0.5</v>
      </c>
      <c r="M12" s="31">
        <v>1</v>
      </c>
      <c r="N12" s="32">
        <f t="shared" si="3"/>
        <v>2615094101558.8818</v>
      </c>
      <c r="O12" s="31"/>
    </row>
    <row r="13" spans="1:29" x14ac:dyDescent="0.25">
      <c r="A13" s="36">
        <v>10</v>
      </c>
      <c r="B13" s="1">
        <v>84.7</v>
      </c>
      <c r="C13" s="37">
        <f t="shared" si="0"/>
        <v>84.85</v>
      </c>
      <c r="D13" s="37">
        <v>0.5</v>
      </c>
      <c r="E13" s="37">
        <v>1</v>
      </c>
      <c r="F13" s="38">
        <f t="shared" si="2"/>
        <v>3963741452716.4023</v>
      </c>
      <c r="G13" s="31"/>
      <c r="I13" s="36">
        <v>10</v>
      </c>
      <c r="J13" s="1">
        <v>84.9</v>
      </c>
      <c r="K13" s="37">
        <f t="shared" si="1"/>
        <v>84.300000000000011</v>
      </c>
      <c r="L13" s="37">
        <v>0.5</v>
      </c>
      <c r="M13" s="37">
        <v>1</v>
      </c>
      <c r="N13" s="38">
        <f t="shared" si="3"/>
        <v>2707315195888.417</v>
      </c>
      <c r="O13" s="31"/>
    </row>
    <row r="14" spans="1:29" x14ac:dyDescent="0.25">
      <c r="A14" s="107" t="s">
        <v>34</v>
      </c>
      <c r="B14" s="108"/>
      <c r="C14" s="108"/>
      <c r="D14" s="108"/>
      <c r="E14" s="108"/>
      <c r="F14" s="108"/>
      <c r="G14" s="109"/>
      <c r="I14" s="110" t="s">
        <v>37</v>
      </c>
      <c r="J14" s="111"/>
      <c r="K14" s="111"/>
      <c r="L14" s="111"/>
      <c r="M14" s="111"/>
      <c r="N14" s="111"/>
      <c r="O14" s="111"/>
    </row>
    <row r="15" spans="1:29" x14ac:dyDescent="0.25">
      <c r="A15" s="27" t="s">
        <v>27</v>
      </c>
      <c r="B15" s="28" t="s">
        <v>24</v>
      </c>
      <c r="C15" s="28" t="s">
        <v>28</v>
      </c>
      <c r="D15" s="28" t="s">
        <v>29</v>
      </c>
      <c r="E15" s="28" t="s">
        <v>30</v>
      </c>
      <c r="F15" s="29" t="s">
        <v>31</v>
      </c>
      <c r="G15" s="29" t="s">
        <v>32</v>
      </c>
      <c r="I15" s="27" t="s">
        <v>27</v>
      </c>
      <c r="J15" s="28" t="s">
        <v>24</v>
      </c>
      <c r="K15" s="28" t="s">
        <v>28</v>
      </c>
      <c r="L15" s="28" t="s">
        <v>29</v>
      </c>
      <c r="M15" s="28" t="s">
        <v>30</v>
      </c>
      <c r="N15" s="29" t="s">
        <v>31</v>
      </c>
      <c r="O15" s="29" t="s">
        <v>32</v>
      </c>
    </row>
    <row r="16" spans="1:29" x14ac:dyDescent="0.25">
      <c r="A16" s="30">
        <v>0</v>
      </c>
      <c r="B16" s="1">
        <v>32.700000000000003</v>
      </c>
      <c r="C16" s="31"/>
      <c r="D16" s="31"/>
      <c r="E16" s="31"/>
      <c r="F16" s="32"/>
      <c r="G16" s="33">
        <f>SUM(F17:F26)</f>
        <v>1026145375675536.3</v>
      </c>
      <c r="I16" s="30">
        <v>0</v>
      </c>
      <c r="J16" s="1">
        <v>33.700000000000003</v>
      </c>
      <c r="K16" s="31"/>
      <c r="L16" s="31"/>
      <c r="M16" s="31"/>
      <c r="N16" s="32"/>
      <c r="O16" s="33">
        <f>SUM(N17:N26)</f>
        <v>9453716305414.293</v>
      </c>
    </row>
    <row r="17" spans="1:15" x14ac:dyDescent="0.25">
      <c r="A17" s="30">
        <v>1</v>
      </c>
      <c r="B17" s="1">
        <v>91.7</v>
      </c>
      <c r="C17" s="34">
        <f>AVERAGE(B16:B17)</f>
        <v>62.2</v>
      </c>
      <c r="D17" s="31">
        <v>0.5</v>
      </c>
      <c r="E17" s="31">
        <v>1</v>
      </c>
      <c r="F17" s="32">
        <f>E17*D17^(43-C17)</f>
        <v>602248.76314468647</v>
      </c>
      <c r="G17" s="27" t="s">
        <v>33</v>
      </c>
      <c r="I17" s="30">
        <v>1</v>
      </c>
      <c r="J17" s="1">
        <v>74.2</v>
      </c>
      <c r="K17" s="34">
        <f>AVERAGE(J16:J17)</f>
        <v>53.95</v>
      </c>
      <c r="L17" s="31">
        <v>0.5</v>
      </c>
      <c r="M17" s="31">
        <v>1</v>
      </c>
      <c r="N17" s="32">
        <f>M17*L17^(43-K17)</f>
        <v>1978.2376016380865</v>
      </c>
      <c r="O17" s="27" t="s">
        <v>33</v>
      </c>
    </row>
    <row r="18" spans="1:15" x14ac:dyDescent="0.25">
      <c r="A18" s="30">
        <v>2</v>
      </c>
      <c r="B18" s="1">
        <v>94</v>
      </c>
      <c r="C18" s="31">
        <f t="shared" ref="C18:C26" si="4">AVERAGE(B17:B18)</f>
        <v>92.85</v>
      </c>
      <c r="D18" s="31">
        <v>0.5</v>
      </c>
      <c r="E18" s="31">
        <v>1</v>
      </c>
      <c r="F18" s="32">
        <f>E18*D18^(43-C18)</f>
        <v>1014717811895403.3</v>
      </c>
      <c r="G18" s="35">
        <f>LOG(G16,10)</f>
        <v>15.011208892336418</v>
      </c>
      <c r="I18" s="30">
        <v>2</v>
      </c>
      <c r="J18" s="1">
        <v>79.8</v>
      </c>
      <c r="K18" s="34">
        <f>AVERAGE(J17:J18)</f>
        <v>77</v>
      </c>
      <c r="L18" s="31">
        <v>0.5</v>
      </c>
      <c r="M18" s="31">
        <v>1</v>
      </c>
      <c r="N18" s="32">
        <f>M18*L18^(43-K18)</f>
        <v>17179869184</v>
      </c>
      <c r="O18" s="35">
        <f>LOG(O16,10)</f>
        <v>12.975602565510606</v>
      </c>
    </row>
    <row r="19" spans="1:15" x14ac:dyDescent="0.25">
      <c r="A19" s="30">
        <v>3</v>
      </c>
      <c r="B19" s="1">
        <v>72</v>
      </c>
      <c r="C19" s="31">
        <f t="shared" si="4"/>
        <v>83</v>
      </c>
      <c r="D19" s="31">
        <v>0.5</v>
      </c>
      <c r="E19" s="31">
        <v>1</v>
      </c>
      <c r="F19" s="32">
        <f t="shared" ref="F19:F26" si="5">E19*D19^(43-C19)</f>
        <v>1099511627776</v>
      </c>
      <c r="G19" s="31"/>
      <c r="I19" s="30">
        <v>3</v>
      </c>
      <c r="J19" s="1">
        <v>81.400000000000006</v>
      </c>
      <c r="K19" s="34">
        <f t="shared" ref="K19:K26" si="6">AVERAGE(J18:J19)</f>
        <v>80.599999999999994</v>
      </c>
      <c r="L19" s="31">
        <v>0.5</v>
      </c>
      <c r="M19" s="31">
        <v>1</v>
      </c>
      <c r="N19" s="32">
        <f t="shared" ref="N19:N26" si="7">M19*L19^(43-K19)</f>
        <v>208318498661.36139</v>
      </c>
      <c r="O19" s="31"/>
    </row>
    <row r="20" spans="1:15" x14ac:dyDescent="0.25">
      <c r="A20" s="30">
        <v>4</v>
      </c>
      <c r="B20" s="1">
        <v>83.6</v>
      </c>
      <c r="C20" s="31">
        <f t="shared" si="4"/>
        <v>77.8</v>
      </c>
      <c r="D20" s="31">
        <v>0.5</v>
      </c>
      <c r="E20" s="31">
        <v>1</v>
      </c>
      <c r="F20" s="32">
        <f t="shared" si="5"/>
        <v>29911889590.969727</v>
      </c>
      <c r="G20" s="31"/>
      <c r="I20" s="30">
        <v>4</v>
      </c>
      <c r="J20" s="1">
        <v>80.3</v>
      </c>
      <c r="K20" s="34">
        <f t="shared" si="6"/>
        <v>80.849999999999994</v>
      </c>
      <c r="L20" s="31">
        <v>0.5</v>
      </c>
      <c r="M20" s="31">
        <v>1</v>
      </c>
      <c r="N20" s="32">
        <f t="shared" si="7"/>
        <v>247733840794.77594</v>
      </c>
      <c r="O20" s="31"/>
    </row>
    <row r="21" spans="1:15" x14ac:dyDescent="0.25">
      <c r="A21" s="30">
        <v>5</v>
      </c>
      <c r="B21" s="1">
        <v>82.9</v>
      </c>
      <c r="C21" s="31">
        <f t="shared" si="4"/>
        <v>83.25</v>
      </c>
      <c r="D21" s="31">
        <v>0.5</v>
      </c>
      <c r="E21" s="31">
        <v>1</v>
      </c>
      <c r="F21" s="32">
        <f t="shared" si="5"/>
        <v>1307547050779.4434</v>
      </c>
      <c r="G21" s="31"/>
      <c r="I21" s="30">
        <v>5</v>
      </c>
      <c r="J21" s="1">
        <v>83.3</v>
      </c>
      <c r="K21" s="34">
        <f t="shared" si="6"/>
        <v>81.8</v>
      </c>
      <c r="L21" s="31">
        <v>0.5</v>
      </c>
      <c r="M21" s="31">
        <v>1</v>
      </c>
      <c r="N21" s="32">
        <f t="shared" si="7"/>
        <v>478590233455.51581</v>
      </c>
      <c r="O21" s="31"/>
    </row>
    <row r="22" spans="1:15" x14ac:dyDescent="0.25">
      <c r="A22" s="30">
        <v>6</v>
      </c>
      <c r="B22" s="1">
        <v>83.4</v>
      </c>
      <c r="C22" s="31">
        <f t="shared" si="4"/>
        <v>83.15</v>
      </c>
      <c r="D22" s="31">
        <v>0.5</v>
      </c>
      <c r="E22" s="31">
        <v>1</v>
      </c>
      <c r="F22" s="32">
        <f t="shared" si="5"/>
        <v>1219984536363.877</v>
      </c>
      <c r="G22" s="31"/>
      <c r="I22" s="30">
        <v>6</v>
      </c>
      <c r="J22" s="1">
        <v>83</v>
      </c>
      <c r="K22" s="34">
        <f t="shared" si="6"/>
        <v>83.15</v>
      </c>
      <c r="L22" s="31">
        <v>0.5</v>
      </c>
      <c r="M22" s="31">
        <v>1</v>
      </c>
      <c r="N22" s="32">
        <f t="shared" si="7"/>
        <v>1219984536363.877</v>
      </c>
      <c r="O22" s="31"/>
    </row>
    <row r="23" spans="1:15" x14ac:dyDescent="0.25">
      <c r="A23" s="30">
        <v>7</v>
      </c>
      <c r="B23" s="1">
        <v>84.8</v>
      </c>
      <c r="C23" s="31">
        <f t="shared" si="4"/>
        <v>84.1</v>
      </c>
      <c r="D23" s="31">
        <v>0.5</v>
      </c>
      <c r="E23" s="31">
        <v>1</v>
      </c>
      <c r="F23" s="32">
        <f t="shared" si="5"/>
        <v>2356854768800.7886</v>
      </c>
      <c r="G23" s="31"/>
      <c r="I23" s="30">
        <v>7</v>
      </c>
      <c r="J23" s="1">
        <v>83.9</v>
      </c>
      <c r="K23" s="34">
        <f t="shared" si="6"/>
        <v>83.45</v>
      </c>
      <c r="L23" s="31">
        <v>0.5</v>
      </c>
      <c r="M23" s="31">
        <v>1</v>
      </c>
      <c r="N23" s="32">
        <f t="shared" si="7"/>
        <v>1501977146311.5737</v>
      </c>
      <c r="O23" s="31"/>
    </row>
    <row r="24" spans="1:15" x14ac:dyDescent="0.25">
      <c r="A24" s="30">
        <v>8</v>
      </c>
      <c r="B24" s="1">
        <v>84</v>
      </c>
      <c r="C24" s="31">
        <f t="shared" si="4"/>
        <v>84.4</v>
      </c>
      <c r="D24" s="31">
        <v>0.5</v>
      </c>
      <c r="E24" s="31">
        <v>1</v>
      </c>
      <c r="F24" s="32">
        <f t="shared" si="5"/>
        <v>2901628581674.4331</v>
      </c>
      <c r="G24" s="31"/>
      <c r="I24" s="30">
        <v>8</v>
      </c>
      <c r="J24" s="1">
        <v>83.3</v>
      </c>
      <c r="K24" s="34">
        <f t="shared" si="6"/>
        <v>83.6</v>
      </c>
      <c r="L24" s="31">
        <v>0.5</v>
      </c>
      <c r="M24" s="31">
        <v>1</v>
      </c>
      <c r="N24" s="32">
        <f t="shared" si="7"/>
        <v>1666547989290.8887</v>
      </c>
      <c r="O24" s="31"/>
    </row>
    <row r="25" spans="1:15" x14ac:dyDescent="0.25">
      <c r="A25" s="30">
        <v>9</v>
      </c>
      <c r="B25" s="1">
        <v>83</v>
      </c>
      <c r="C25" s="31">
        <f t="shared" si="4"/>
        <v>83.5</v>
      </c>
      <c r="D25" s="31">
        <v>0.5</v>
      </c>
      <c r="E25" s="31">
        <v>1</v>
      </c>
      <c r="F25" s="32">
        <f t="shared" si="5"/>
        <v>1554944255987.7332</v>
      </c>
      <c r="G25" s="31"/>
      <c r="I25" s="30">
        <v>9</v>
      </c>
      <c r="J25" s="1">
        <v>84.3</v>
      </c>
      <c r="K25" s="34">
        <f t="shared" si="6"/>
        <v>83.8</v>
      </c>
      <c r="L25" s="31">
        <v>0.5</v>
      </c>
      <c r="M25" s="31">
        <v>1</v>
      </c>
      <c r="N25" s="32">
        <f t="shared" si="7"/>
        <v>1914360933822.0635</v>
      </c>
      <c r="O25" s="31"/>
    </row>
    <row r="26" spans="1:15" x14ac:dyDescent="0.25">
      <c r="A26" s="36">
        <v>10</v>
      </c>
      <c r="B26" s="1">
        <v>82.6</v>
      </c>
      <c r="C26" s="37">
        <f t="shared" si="4"/>
        <v>82.8</v>
      </c>
      <c r="D26" s="37">
        <v>0.5</v>
      </c>
      <c r="E26" s="37">
        <v>1</v>
      </c>
      <c r="F26" s="38">
        <f t="shared" si="5"/>
        <v>957180466911.03345</v>
      </c>
      <c r="G26" s="31"/>
      <c r="I26" s="36">
        <v>10</v>
      </c>
      <c r="J26" s="1">
        <v>83.7</v>
      </c>
      <c r="K26" s="34">
        <f t="shared" si="6"/>
        <v>84</v>
      </c>
      <c r="L26" s="37">
        <v>0.5</v>
      </c>
      <c r="M26" s="37">
        <v>1</v>
      </c>
      <c r="N26" s="38">
        <f t="shared" si="7"/>
        <v>2199023255552</v>
      </c>
      <c r="O26" s="31"/>
    </row>
    <row r="27" spans="1:15" x14ac:dyDescent="0.25">
      <c r="A27" s="107" t="s">
        <v>35</v>
      </c>
      <c r="B27" s="108"/>
      <c r="C27" s="108"/>
      <c r="D27" s="108"/>
      <c r="E27" s="108"/>
      <c r="F27" s="108"/>
      <c r="G27" s="109"/>
      <c r="I27" s="110" t="s">
        <v>38</v>
      </c>
      <c r="J27" s="111"/>
      <c r="K27" s="111"/>
      <c r="L27" s="111"/>
      <c r="M27" s="111"/>
      <c r="N27" s="111"/>
      <c r="O27" s="111"/>
    </row>
    <row r="28" spans="1:15" x14ac:dyDescent="0.25">
      <c r="A28" s="27" t="s">
        <v>27</v>
      </c>
      <c r="B28" s="28" t="s">
        <v>24</v>
      </c>
      <c r="C28" s="28" t="s">
        <v>28</v>
      </c>
      <c r="D28" s="28" t="s">
        <v>29</v>
      </c>
      <c r="E28" s="28" t="s">
        <v>30</v>
      </c>
      <c r="F28" s="29" t="s">
        <v>31</v>
      </c>
      <c r="G28" s="29" t="s">
        <v>32</v>
      </c>
      <c r="I28" s="27" t="s">
        <v>27</v>
      </c>
      <c r="J28" s="28" t="s">
        <v>24</v>
      </c>
      <c r="K28" s="28" t="s">
        <v>28</v>
      </c>
      <c r="L28" s="28" t="s">
        <v>29</v>
      </c>
      <c r="M28" s="28" t="s">
        <v>30</v>
      </c>
      <c r="N28" s="29" t="s">
        <v>31</v>
      </c>
      <c r="O28" s="29" t="s">
        <v>32</v>
      </c>
    </row>
    <row r="29" spans="1:15" x14ac:dyDescent="0.25">
      <c r="A29" s="30">
        <v>0</v>
      </c>
      <c r="B29" s="1">
        <v>32.5</v>
      </c>
      <c r="C29" s="31"/>
      <c r="D29" s="31"/>
      <c r="E29" s="31"/>
      <c r="F29" s="32"/>
      <c r="G29" s="33">
        <f>SUM(F30:F39)</f>
        <v>41979605256283.273</v>
      </c>
      <c r="I29" s="30">
        <v>0</v>
      </c>
      <c r="J29" s="1">
        <v>33</v>
      </c>
      <c r="K29" s="31"/>
      <c r="L29" s="31"/>
      <c r="M29" s="31"/>
      <c r="N29" s="32"/>
      <c r="O29" s="33">
        <f>SUM(N30:N39)</f>
        <v>41039459765426.891</v>
      </c>
    </row>
    <row r="30" spans="1:15" x14ac:dyDescent="0.25">
      <c r="A30" s="30">
        <v>1</v>
      </c>
      <c r="B30" s="1">
        <v>69.099999999999994</v>
      </c>
      <c r="C30" s="34">
        <f>AVERAGE(B29:B30)</f>
        <v>50.8</v>
      </c>
      <c r="D30" s="31">
        <v>0.5</v>
      </c>
      <c r="E30" s="31">
        <v>1</v>
      </c>
      <c r="F30" s="32">
        <f>E30*D30^(43-C30)</f>
        <v>222.86094420380732</v>
      </c>
      <c r="G30" s="27" t="s">
        <v>33</v>
      </c>
      <c r="I30" s="30">
        <v>1</v>
      </c>
      <c r="J30" s="1">
        <v>70.099999999999994</v>
      </c>
      <c r="K30" s="34">
        <f>AVERAGE(J29:J30)</f>
        <v>51.55</v>
      </c>
      <c r="L30" s="31">
        <v>0.5</v>
      </c>
      <c r="M30" s="31">
        <v>1</v>
      </c>
      <c r="N30" s="32">
        <f>M30*L30^(43-K30)</f>
        <v>374.8059381620792</v>
      </c>
      <c r="O30" s="27" t="s">
        <v>33</v>
      </c>
    </row>
    <row r="31" spans="1:15" x14ac:dyDescent="0.25">
      <c r="A31" s="30">
        <v>2</v>
      </c>
      <c r="B31" s="1">
        <v>76.400000000000006</v>
      </c>
      <c r="C31" s="31">
        <f t="shared" ref="C31:C39" si="8">AVERAGE(B30:B31)</f>
        <v>72.75</v>
      </c>
      <c r="D31" s="31">
        <v>0.5</v>
      </c>
      <c r="E31" s="31">
        <v>1</v>
      </c>
      <c r="F31" s="32">
        <f>E31*D31^(43-C31)</f>
        <v>902905650.70958352</v>
      </c>
      <c r="G31" s="35">
        <f>LOG(G29,10)</f>
        <v>13.623038350496405</v>
      </c>
      <c r="I31" s="30">
        <v>2</v>
      </c>
      <c r="J31" s="1">
        <v>76.8</v>
      </c>
      <c r="K31" s="34">
        <f t="shared" ref="K31:K39" si="9">AVERAGE(J30:J31)</f>
        <v>73.449999999999989</v>
      </c>
      <c r="L31" s="31">
        <v>0.5</v>
      </c>
      <c r="M31" s="31">
        <v>1</v>
      </c>
      <c r="N31" s="32">
        <f>M31*L31^(43-K31)</f>
        <v>1466774556.9448793</v>
      </c>
      <c r="O31" s="35">
        <f>LOG(O29,10)</f>
        <v>13.613201635182747</v>
      </c>
    </row>
    <row r="32" spans="1:15" x14ac:dyDescent="0.25">
      <c r="A32" s="30">
        <v>3</v>
      </c>
      <c r="B32" s="1">
        <v>79.599999999999994</v>
      </c>
      <c r="C32" s="31">
        <f t="shared" si="8"/>
        <v>78</v>
      </c>
      <c r="D32" s="31">
        <v>0.5</v>
      </c>
      <c r="E32" s="31">
        <v>1</v>
      </c>
      <c r="F32" s="32">
        <f t="shared" ref="F32:F39" si="10">E32*D32^(43-C32)</f>
        <v>34359738368</v>
      </c>
      <c r="G32" s="31"/>
      <c r="I32" s="30">
        <v>3</v>
      </c>
      <c r="J32" s="1">
        <v>76.5</v>
      </c>
      <c r="K32" s="34">
        <f t="shared" si="9"/>
        <v>76.650000000000006</v>
      </c>
      <c r="L32" s="31">
        <v>0.5</v>
      </c>
      <c r="M32" s="31">
        <v>1</v>
      </c>
      <c r="N32" s="32">
        <f t="shared" ref="N32:N39" si="11">M32*L32^(43-K32)</f>
        <v>13479052165.712851</v>
      </c>
      <c r="O32" s="31"/>
    </row>
    <row r="33" spans="1:15" x14ac:dyDescent="0.25">
      <c r="A33" s="30">
        <v>4</v>
      </c>
      <c r="B33" s="1">
        <v>85.8</v>
      </c>
      <c r="C33" s="31">
        <f t="shared" si="8"/>
        <v>82.699999999999989</v>
      </c>
      <c r="D33" s="31">
        <v>0.5</v>
      </c>
      <c r="E33" s="31">
        <v>1</v>
      </c>
      <c r="F33" s="32">
        <f t="shared" si="10"/>
        <v>893080954482.59253</v>
      </c>
      <c r="G33" s="31"/>
      <c r="I33" s="30">
        <v>4</v>
      </c>
      <c r="J33" s="1">
        <v>80.3</v>
      </c>
      <c r="K33" s="34">
        <f t="shared" si="9"/>
        <v>78.400000000000006</v>
      </c>
      <c r="L33" s="31">
        <v>0.5</v>
      </c>
      <c r="M33" s="31">
        <v>1</v>
      </c>
      <c r="N33" s="32">
        <f t="shared" si="11"/>
        <v>45337946588.663155</v>
      </c>
      <c r="O33" s="31"/>
    </row>
    <row r="34" spans="1:15" x14ac:dyDescent="0.25">
      <c r="A34" s="30">
        <v>5</v>
      </c>
      <c r="B34" s="1">
        <v>89.2</v>
      </c>
      <c r="C34" s="31">
        <f t="shared" si="8"/>
        <v>87.5</v>
      </c>
      <c r="D34" s="31">
        <v>0.5</v>
      </c>
      <c r="E34" s="31">
        <v>1</v>
      </c>
      <c r="F34" s="32">
        <f t="shared" si="10"/>
        <v>24879108095803.742</v>
      </c>
      <c r="G34" s="31"/>
      <c r="I34" s="30">
        <v>5</v>
      </c>
      <c r="J34" s="1">
        <v>80.400000000000006</v>
      </c>
      <c r="K34" s="34">
        <f t="shared" si="9"/>
        <v>80.349999999999994</v>
      </c>
      <c r="L34" s="31">
        <v>0.5</v>
      </c>
      <c r="M34" s="31">
        <v>1</v>
      </c>
      <c r="N34" s="32">
        <f t="shared" si="11"/>
        <v>175174278755.37445</v>
      </c>
      <c r="O34" s="31"/>
    </row>
    <row r="35" spans="1:15" x14ac:dyDescent="0.25">
      <c r="A35" s="30">
        <v>6</v>
      </c>
      <c r="B35" s="1">
        <v>84.2</v>
      </c>
      <c r="C35" s="31">
        <f t="shared" si="8"/>
        <v>86.7</v>
      </c>
      <c r="D35" s="31">
        <v>0.5</v>
      </c>
      <c r="E35" s="31">
        <v>1</v>
      </c>
      <c r="F35" s="32">
        <f t="shared" si="10"/>
        <v>14289295271721.639</v>
      </c>
      <c r="G35" s="31"/>
      <c r="I35" s="30">
        <v>6</v>
      </c>
      <c r="J35" s="1">
        <v>83.5</v>
      </c>
      <c r="K35" s="34">
        <f t="shared" si="9"/>
        <v>81.95</v>
      </c>
      <c r="L35" s="31">
        <v>0.5</v>
      </c>
      <c r="M35" s="31">
        <v>1</v>
      </c>
      <c r="N35" s="32">
        <f t="shared" si="11"/>
        <v>531029112672.06506</v>
      </c>
      <c r="O35" s="31"/>
    </row>
    <row r="36" spans="1:15" x14ac:dyDescent="0.25">
      <c r="A36" s="30">
        <v>7</v>
      </c>
      <c r="B36" s="1">
        <v>83</v>
      </c>
      <c r="C36" s="31">
        <f t="shared" si="8"/>
        <v>83.6</v>
      </c>
      <c r="D36" s="31">
        <v>0.5</v>
      </c>
      <c r="E36" s="31">
        <v>1</v>
      </c>
      <c r="F36" s="32">
        <f t="shared" si="10"/>
        <v>1666547989290.8887</v>
      </c>
      <c r="G36" s="31"/>
      <c r="I36" s="30">
        <v>7</v>
      </c>
      <c r="J36" s="1">
        <v>85.3</v>
      </c>
      <c r="K36" s="34">
        <f t="shared" si="9"/>
        <v>84.4</v>
      </c>
      <c r="L36" s="31">
        <v>0.5</v>
      </c>
      <c r="M36" s="31">
        <v>1</v>
      </c>
      <c r="N36" s="32">
        <f t="shared" si="11"/>
        <v>2901628581674.4331</v>
      </c>
      <c r="O36" s="31"/>
    </row>
    <row r="37" spans="1:15" x14ac:dyDescent="0.25">
      <c r="A37" s="30">
        <v>8</v>
      </c>
      <c r="B37" s="1">
        <v>76.5</v>
      </c>
      <c r="C37" s="31">
        <f t="shared" si="8"/>
        <v>79.75</v>
      </c>
      <c r="D37" s="31">
        <v>0.5</v>
      </c>
      <c r="E37" s="31">
        <v>1</v>
      </c>
      <c r="F37" s="32">
        <f t="shared" si="10"/>
        <v>115571923290.82657</v>
      </c>
      <c r="G37" s="31"/>
      <c r="I37" s="30">
        <v>8</v>
      </c>
      <c r="J37" s="1">
        <v>85.1</v>
      </c>
      <c r="K37" s="34">
        <f t="shared" si="9"/>
        <v>85.199999999999989</v>
      </c>
      <c r="L37" s="31">
        <v>0.5</v>
      </c>
      <c r="M37" s="31">
        <v>1</v>
      </c>
      <c r="N37" s="32">
        <f t="shared" si="11"/>
        <v>5052028792505.5693</v>
      </c>
      <c r="O37" s="31"/>
    </row>
    <row r="38" spans="1:15" x14ac:dyDescent="0.25">
      <c r="A38" s="30">
        <v>9</v>
      </c>
      <c r="B38" s="1">
        <v>79.5</v>
      </c>
      <c r="C38" s="31">
        <f t="shared" si="8"/>
        <v>78</v>
      </c>
      <c r="D38" s="31">
        <v>0.5</v>
      </c>
      <c r="E38" s="31">
        <v>1</v>
      </c>
      <c r="F38" s="32">
        <f t="shared" si="10"/>
        <v>34359738368</v>
      </c>
      <c r="G38" s="31"/>
      <c r="I38" s="30">
        <v>9</v>
      </c>
      <c r="J38" s="1">
        <v>87</v>
      </c>
      <c r="K38" s="34">
        <f t="shared" si="9"/>
        <v>86.05</v>
      </c>
      <c r="L38" s="31">
        <v>0.5</v>
      </c>
      <c r="M38" s="31">
        <v>1</v>
      </c>
      <c r="N38" s="32">
        <f t="shared" si="11"/>
        <v>9106286572737.8105</v>
      </c>
      <c r="O38" s="31"/>
    </row>
    <row r="39" spans="1:15" x14ac:dyDescent="0.25">
      <c r="A39" s="36">
        <v>10</v>
      </c>
      <c r="B39" s="1">
        <v>78.400000000000006</v>
      </c>
      <c r="C39" s="37">
        <f t="shared" si="8"/>
        <v>78.95</v>
      </c>
      <c r="D39" s="37">
        <v>0.5</v>
      </c>
      <c r="E39" s="37">
        <v>1</v>
      </c>
      <c r="F39" s="38">
        <f t="shared" si="10"/>
        <v>66378639084.008232</v>
      </c>
      <c r="G39" s="31"/>
      <c r="I39" s="36">
        <v>10</v>
      </c>
      <c r="J39" s="1">
        <v>87.8</v>
      </c>
      <c r="K39" s="34">
        <f t="shared" si="9"/>
        <v>87.4</v>
      </c>
      <c r="L39" s="37">
        <v>0.5</v>
      </c>
      <c r="M39" s="37">
        <v>1</v>
      </c>
      <c r="N39" s="38">
        <f t="shared" si="11"/>
        <v>23213028653395.512</v>
      </c>
      <c r="O39" s="31"/>
    </row>
    <row r="40" spans="1:15" x14ac:dyDescent="0.25">
      <c r="A40" s="107" t="s">
        <v>41</v>
      </c>
      <c r="B40" s="108"/>
      <c r="C40" s="108"/>
      <c r="D40" s="108"/>
      <c r="E40" s="108"/>
      <c r="F40" s="108"/>
      <c r="G40" s="109"/>
      <c r="I40" s="110" t="s">
        <v>39</v>
      </c>
      <c r="J40" s="111"/>
      <c r="K40" s="111"/>
      <c r="L40" s="111"/>
      <c r="M40" s="111"/>
      <c r="N40" s="111"/>
      <c r="O40" s="111"/>
    </row>
    <row r="41" spans="1:15" x14ac:dyDescent="0.25">
      <c r="A41" s="27" t="s">
        <v>27</v>
      </c>
      <c r="B41" s="28" t="s">
        <v>24</v>
      </c>
      <c r="C41" s="28" t="s">
        <v>28</v>
      </c>
      <c r="D41" s="28" t="s">
        <v>29</v>
      </c>
      <c r="E41" s="28" t="s">
        <v>30</v>
      </c>
      <c r="F41" s="29" t="s">
        <v>31</v>
      </c>
      <c r="G41" s="29" t="s">
        <v>32</v>
      </c>
      <c r="I41" s="27" t="s">
        <v>27</v>
      </c>
      <c r="J41" s="28" t="s">
        <v>24</v>
      </c>
      <c r="K41" s="28" t="s">
        <v>28</v>
      </c>
      <c r="L41" s="28" t="s">
        <v>29</v>
      </c>
      <c r="M41" s="28" t="s">
        <v>30</v>
      </c>
      <c r="N41" s="29" t="s">
        <v>31</v>
      </c>
      <c r="O41" s="29" t="s">
        <v>32</v>
      </c>
    </row>
    <row r="42" spans="1:15" x14ac:dyDescent="0.25">
      <c r="A42" s="30">
        <v>0</v>
      </c>
      <c r="B42" s="1">
        <v>31.8</v>
      </c>
      <c r="C42" s="31"/>
      <c r="D42" s="31"/>
      <c r="E42" s="31"/>
      <c r="F42" s="32"/>
      <c r="G42" s="33">
        <f>SUM(F43:F52)</f>
        <v>35148453585946.289</v>
      </c>
      <c r="I42" s="30">
        <v>0</v>
      </c>
      <c r="J42" s="1">
        <v>30.8</v>
      </c>
      <c r="K42" s="31"/>
      <c r="L42" s="31"/>
      <c r="M42" s="31"/>
      <c r="N42" s="32"/>
      <c r="O42" s="33">
        <f>SUM(N43:N52)</f>
        <v>1889602460891734</v>
      </c>
    </row>
    <row r="43" spans="1:15" x14ac:dyDescent="0.25">
      <c r="A43" s="30">
        <v>1</v>
      </c>
      <c r="B43" s="1">
        <v>56.1</v>
      </c>
      <c r="C43" s="34">
        <f>AVERAGE(B42:B43)</f>
        <v>43.95</v>
      </c>
      <c r="D43" s="31">
        <v>0.5</v>
      </c>
      <c r="E43" s="31">
        <v>1</v>
      </c>
      <c r="F43" s="32">
        <f>E43*D43^(43-C43)</f>
        <v>1.9318726578496952</v>
      </c>
      <c r="G43" s="27" t="s">
        <v>33</v>
      </c>
      <c r="I43" s="30">
        <v>1</v>
      </c>
      <c r="J43" s="1">
        <v>95.4</v>
      </c>
      <c r="K43" s="34">
        <f>AVERAGE(J42:J43)</f>
        <v>63.1</v>
      </c>
      <c r="L43" s="31">
        <v>0.5</v>
      </c>
      <c r="M43" s="31">
        <v>1</v>
      </c>
      <c r="N43" s="32">
        <f>M43*L43^(43-K43)</f>
        <v>1123835.930252457</v>
      </c>
      <c r="O43" s="27" t="s">
        <v>33</v>
      </c>
    </row>
    <row r="44" spans="1:15" x14ac:dyDescent="0.25">
      <c r="A44" s="30">
        <v>2</v>
      </c>
      <c r="B44" s="1">
        <v>64.3</v>
      </c>
      <c r="C44" s="31">
        <f t="shared" ref="C44:C52" si="12">AVERAGE(B43:B44)</f>
        <v>60.2</v>
      </c>
      <c r="D44" s="31">
        <v>0.5</v>
      </c>
      <c r="E44" s="31">
        <v>1</v>
      </c>
      <c r="F44" s="32">
        <f>E44*D44^(43-C44)</f>
        <v>150562.19078617162</v>
      </c>
      <c r="G44" s="35">
        <f>LOG(G42,10)</f>
        <v>13.545906222275782</v>
      </c>
      <c r="I44" s="30">
        <v>2</v>
      </c>
      <c r="J44" s="1">
        <v>91.4</v>
      </c>
      <c r="K44" s="34">
        <f t="shared" ref="K44:K52" si="13">AVERAGE(J43:J44)</f>
        <v>93.4</v>
      </c>
      <c r="L44" s="31">
        <v>0.5</v>
      </c>
      <c r="M44" s="31">
        <v>1</v>
      </c>
      <c r="N44" s="32">
        <f>M44*L44^(43-K44)</f>
        <v>1485633833817313.8</v>
      </c>
      <c r="O44" s="35">
        <f>LOG(O42,10)</f>
        <v>15.276370445865863</v>
      </c>
    </row>
    <row r="45" spans="1:15" x14ac:dyDescent="0.25">
      <c r="A45" s="30">
        <v>3</v>
      </c>
      <c r="B45" s="1">
        <v>68.2</v>
      </c>
      <c r="C45" s="31">
        <f t="shared" si="12"/>
        <v>66.25</v>
      </c>
      <c r="D45" s="31">
        <v>0.5</v>
      </c>
      <c r="E45" s="31">
        <v>1</v>
      </c>
      <c r="F45" s="32">
        <f t="shared" ref="F45:F52" si="14">E45*D45^(43-C45)</f>
        <v>9975792.3185687531</v>
      </c>
      <c r="G45" s="31"/>
      <c r="I45" s="30">
        <v>3</v>
      </c>
      <c r="J45" s="1">
        <v>86.9</v>
      </c>
      <c r="K45" s="34">
        <f t="shared" si="13"/>
        <v>89.15</v>
      </c>
      <c r="L45" s="31">
        <v>0.5</v>
      </c>
      <c r="M45" s="31">
        <v>1</v>
      </c>
      <c r="N45" s="32">
        <f t="shared" ref="N45:N52" si="15">M45*L45^(43-K45)</f>
        <v>78079010327288.172</v>
      </c>
      <c r="O45" s="31"/>
    </row>
    <row r="46" spans="1:15" x14ac:dyDescent="0.25">
      <c r="A46" s="30">
        <v>4</v>
      </c>
      <c r="B46" s="1">
        <v>77</v>
      </c>
      <c r="C46" s="31">
        <f t="shared" si="12"/>
        <v>72.599999999999994</v>
      </c>
      <c r="D46" s="31">
        <v>0.5</v>
      </c>
      <c r="E46" s="31">
        <v>1</v>
      </c>
      <c r="F46" s="32">
        <f t="shared" si="14"/>
        <v>813744135.39594245</v>
      </c>
      <c r="G46" s="31"/>
      <c r="I46" s="30">
        <v>4</v>
      </c>
      <c r="J46" s="1">
        <v>88.1</v>
      </c>
      <c r="K46" s="34">
        <f t="shared" si="13"/>
        <v>87.5</v>
      </c>
      <c r="L46" s="31">
        <v>0.5</v>
      </c>
      <c r="M46" s="31">
        <v>1</v>
      </c>
      <c r="N46" s="32">
        <f t="shared" si="15"/>
        <v>24879108095803.742</v>
      </c>
      <c r="O46" s="31"/>
    </row>
    <row r="47" spans="1:15" x14ac:dyDescent="0.25">
      <c r="A47" s="30">
        <v>5</v>
      </c>
      <c r="B47" s="1">
        <v>81.900000000000006</v>
      </c>
      <c r="C47" s="31">
        <f t="shared" si="12"/>
        <v>79.45</v>
      </c>
      <c r="D47" s="31">
        <v>0.5</v>
      </c>
      <c r="E47" s="31">
        <v>1</v>
      </c>
      <c r="F47" s="32">
        <f t="shared" si="14"/>
        <v>93873571644.473312</v>
      </c>
      <c r="G47" s="31"/>
      <c r="I47" s="30">
        <v>5</v>
      </c>
      <c r="J47" s="1">
        <v>87.7</v>
      </c>
      <c r="K47" s="34">
        <f t="shared" si="13"/>
        <v>87.9</v>
      </c>
      <c r="L47" s="31">
        <v>0.5</v>
      </c>
      <c r="M47" s="31">
        <v>1</v>
      </c>
      <c r="N47" s="32">
        <f t="shared" si="15"/>
        <v>32828179945387.113</v>
      </c>
      <c r="O47" s="31"/>
    </row>
    <row r="48" spans="1:15" x14ac:dyDescent="0.25">
      <c r="A48" s="30">
        <v>6</v>
      </c>
      <c r="B48" s="1">
        <v>84.3</v>
      </c>
      <c r="C48" s="31">
        <f t="shared" si="12"/>
        <v>83.1</v>
      </c>
      <c r="D48" s="31">
        <v>0.5</v>
      </c>
      <c r="E48" s="31">
        <v>1</v>
      </c>
      <c r="F48" s="32">
        <f t="shared" si="14"/>
        <v>1178427384400.3921</v>
      </c>
      <c r="G48" s="31"/>
      <c r="I48" s="30">
        <v>6</v>
      </c>
      <c r="J48" s="1">
        <v>89</v>
      </c>
      <c r="K48" s="34">
        <f t="shared" si="13"/>
        <v>88.35</v>
      </c>
      <c r="L48" s="31">
        <v>0.5</v>
      </c>
      <c r="M48" s="31">
        <v>1</v>
      </c>
      <c r="N48" s="32">
        <f t="shared" si="15"/>
        <v>44844615361375.891</v>
      </c>
      <c r="O48" s="31"/>
    </row>
    <row r="49" spans="1:15" x14ac:dyDescent="0.25">
      <c r="A49" s="30">
        <v>7</v>
      </c>
      <c r="B49" s="1">
        <v>84.1</v>
      </c>
      <c r="C49" s="31">
        <f t="shared" si="12"/>
        <v>84.199999999999989</v>
      </c>
      <c r="D49" s="31">
        <v>0.5</v>
      </c>
      <c r="E49" s="31">
        <v>1</v>
      </c>
      <c r="F49" s="32">
        <f t="shared" si="14"/>
        <v>2526014396252.7803</v>
      </c>
      <c r="G49" s="31"/>
      <c r="I49" s="30">
        <v>7</v>
      </c>
      <c r="J49" s="1">
        <v>88.2</v>
      </c>
      <c r="K49" s="34">
        <f t="shared" si="13"/>
        <v>88.6</v>
      </c>
      <c r="L49" s="31">
        <v>0.5</v>
      </c>
      <c r="M49" s="31">
        <v>1</v>
      </c>
      <c r="N49" s="32">
        <f t="shared" si="15"/>
        <v>53329535657308.367</v>
      </c>
      <c r="O49" s="31"/>
    </row>
    <row r="50" spans="1:15" x14ac:dyDescent="0.25">
      <c r="A50" s="30">
        <v>8</v>
      </c>
      <c r="B50" s="1">
        <v>85.1</v>
      </c>
      <c r="C50" s="31">
        <f t="shared" si="12"/>
        <v>84.6</v>
      </c>
      <c r="D50" s="31">
        <v>0.5</v>
      </c>
      <c r="E50" s="31">
        <v>1</v>
      </c>
      <c r="F50" s="32">
        <f t="shared" si="14"/>
        <v>3333095978581.7837</v>
      </c>
      <c r="G50" s="31"/>
      <c r="I50" s="30">
        <v>8</v>
      </c>
      <c r="J50" s="1">
        <v>88.9</v>
      </c>
      <c r="K50" s="34">
        <f t="shared" si="13"/>
        <v>88.550000000000011</v>
      </c>
      <c r="L50" s="31">
        <v>0.5</v>
      </c>
      <c r="M50" s="31">
        <v>1</v>
      </c>
      <c r="N50" s="32">
        <f t="shared" si="15"/>
        <v>51512935896087.711</v>
      </c>
      <c r="O50" s="31"/>
    </row>
    <row r="51" spans="1:15" x14ac:dyDescent="0.25">
      <c r="A51" s="30">
        <v>9</v>
      </c>
      <c r="B51" s="1">
        <v>86.8</v>
      </c>
      <c r="C51" s="31">
        <f t="shared" si="12"/>
        <v>85.949999999999989</v>
      </c>
      <c r="D51" s="31">
        <v>0.5</v>
      </c>
      <c r="E51" s="31">
        <v>1</v>
      </c>
      <c r="F51" s="32">
        <f t="shared" si="14"/>
        <v>8496465802752.9824</v>
      </c>
      <c r="G51" s="31"/>
      <c r="I51" s="30">
        <v>9</v>
      </c>
      <c r="J51" s="1">
        <v>89.4</v>
      </c>
      <c r="K51" s="34">
        <f t="shared" si="13"/>
        <v>89.15</v>
      </c>
      <c r="L51" s="31">
        <v>0.5</v>
      </c>
      <c r="M51" s="31">
        <v>1</v>
      </c>
      <c r="N51" s="32">
        <f t="shared" si="15"/>
        <v>78079010327288.172</v>
      </c>
      <c r="O51" s="31"/>
    </row>
    <row r="52" spans="1:15" x14ac:dyDescent="0.25">
      <c r="A52" s="36">
        <v>10</v>
      </c>
      <c r="B52" s="1">
        <v>87.5</v>
      </c>
      <c r="C52" s="37">
        <f t="shared" si="12"/>
        <v>87.15</v>
      </c>
      <c r="D52" s="37">
        <v>0.5</v>
      </c>
      <c r="E52" s="37">
        <v>1</v>
      </c>
      <c r="F52" s="38">
        <f t="shared" si="14"/>
        <v>19519752581822.039</v>
      </c>
      <c r="G52" s="31"/>
      <c r="I52" s="36">
        <v>10</v>
      </c>
      <c r="J52" s="1">
        <v>87</v>
      </c>
      <c r="K52" s="34">
        <f t="shared" si="13"/>
        <v>88.2</v>
      </c>
      <c r="L52" s="37">
        <v>0.5</v>
      </c>
      <c r="M52" s="37">
        <v>1</v>
      </c>
      <c r="N52" s="38">
        <f t="shared" si="15"/>
        <v>40416230340044.93</v>
      </c>
      <c r="O52" s="31"/>
    </row>
    <row r="53" spans="1:15" x14ac:dyDescent="0.25">
      <c r="A53" s="107" t="s">
        <v>42</v>
      </c>
      <c r="B53" s="108"/>
      <c r="C53" s="108"/>
      <c r="D53" s="108"/>
      <c r="E53" s="108"/>
      <c r="F53" s="108"/>
      <c r="G53" s="109"/>
      <c r="I53" s="110" t="s">
        <v>40</v>
      </c>
      <c r="J53" s="111"/>
      <c r="K53" s="111"/>
      <c r="L53" s="111"/>
      <c r="M53" s="111"/>
      <c r="N53" s="111"/>
      <c r="O53" s="111"/>
    </row>
    <row r="54" spans="1:15" x14ac:dyDescent="0.25">
      <c r="A54" s="27" t="s">
        <v>27</v>
      </c>
      <c r="B54" s="28" t="s">
        <v>24</v>
      </c>
      <c r="C54" s="28" t="s">
        <v>28</v>
      </c>
      <c r="D54" s="28" t="s">
        <v>29</v>
      </c>
      <c r="E54" s="28" t="s">
        <v>30</v>
      </c>
      <c r="F54" s="29" t="s">
        <v>31</v>
      </c>
      <c r="G54" s="29" t="s">
        <v>32</v>
      </c>
      <c r="I54" s="27" t="s">
        <v>27</v>
      </c>
      <c r="J54" s="28" t="s">
        <v>24</v>
      </c>
      <c r="K54" s="28" t="s">
        <v>28</v>
      </c>
      <c r="L54" s="28" t="s">
        <v>29</v>
      </c>
      <c r="M54" s="28" t="s">
        <v>30</v>
      </c>
      <c r="N54" s="29" t="s">
        <v>31</v>
      </c>
      <c r="O54" s="29" t="s">
        <v>32</v>
      </c>
    </row>
    <row r="55" spans="1:15" x14ac:dyDescent="0.25">
      <c r="A55" s="30">
        <v>0</v>
      </c>
      <c r="B55" s="1">
        <v>30.7</v>
      </c>
      <c r="C55" s="31"/>
      <c r="D55" s="31"/>
      <c r="E55" s="31"/>
      <c r="F55" s="32"/>
      <c r="G55" s="33">
        <f>SUM(F56:F65)</f>
        <v>100499628856576.95</v>
      </c>
      <c r="I55" s="30">
        <v>0</v>
      </c>
      <c r="J55" s="1">
        <v>30.9</v>
      </c>
      <c r="K55" s="31"/>
      <c r="L55" s="31"/>
      <c r="M55" s="31"/>
      <c r="N55" s="32"/>
      <c r="O55" s="33">
        <f>SUM(N56:N65)</f>
        <v>22547461660988.121</v>
      </c>
    </row>
    <row r="56" spans="1:15" x14ac:dyDescent="0.25">
      <c r="A56" s="30">
        <v>1</v>
      </c>
      <c r="B56" s="1">
        <v>81.3</v>
      </c>
      <c r="C56" s="34">
        <f>AVERAGE(B55:B56)</f>
        <v>56</v>
      </c>
      <c r="D56" s="31">
        <v>0.5</v>
      </c>
      <c r="E56" s="31">
        <v>1</v>
      </c>
      <c r="F56" s="32">
        <f>E56*D56^(43-C56)</f>
        <v>8192</v>
      </c>
      <c r="G56" s="27" t="s">
        <v>33</v>
      </c>
      <c r="I56" s="30">
        <v>1</v>
      </c>
      <c r="J56" s="1">
        <v>69.900000000000006</v>
      </c>
      <c r="K56" s="34">
        <f>AVERAGE(J55:J56)</f>
        <v>50.400000000000006</v>
      </c>
      <c r="L56" s="31">
        <v>0.5</v>
      </c>
      <c r="M56" s="31">
        <v>1</v>
      </c>
      <c r="N56" s="32">
        <f>M56*L56^(43-K56)</f>
        <v>168.89701257893117</v>
      </c>
      <c r="O56" s="27" t="s">
        <v>33</v>
      </c>
    </row>
    <row r="57" spans="1:15" x14ac:dyDescent="0.25">
      <c r="A57" s="30">
        <v>2</v>
      </c>
      <c r="B57" s="1">
        <v>80.8</v>
      </c>
      <c r="C57" s="31">
        <f t="shared" ref="C57:C65" si="16">AVERAGE(B56:B57)</f>
        <v>81.05</v>
      </c>
      <c r="D57" s="31">
        <v>0.5</v>
      </c>
      <c r="E57" s="31">
        <v>1</v>
      </c>
      <c r="F57" s="32">
        <f>E57*D57^(43-C57)</f>
        <v>284571455398.05695</v>
      </c>
      <c r="G57" s="35">
        <f>LOG(G55,10)</f>
        <v>14.002164457917319</v>
      </c>
      <c r="I57" s="30">
        <v>2</v>
      </c>
      <c r="J57" s="1">
        <v>76.8</v>
      </c>
      <c r="K57" s="34">
        <f t="shared" ref="K57:K65" si="17">AVERAGE(J56:J57)</f>
        <v>73.349999999999994</v>
      </c>
      <c r="L57" s="31">
        <v>0.5</v>
      </c>
      <c r="M57" s="31">
        <v>1</v>
      </c>
      <c r="N57" s="32">
        <f>M57*L57^(43-K57)</f>
        <v>1368549052.7763646</v>
      </c>
      <c r="O57" s="35">
        <f>LOG(O55,10)</f>
        <v>13.353097657137448</v>
      </c>
    </row>
    <row r="58" spans="1:15" x14ac:dyDescent="0.25">
      <c r="A58" s="30">
        <v>3</v>
      </c>
      <c r="B58" s="1">
        <v>86.7</v>
      </c>
      <c r="C58" s="31">
        <f t="shared" si="16"/>
        <v>83.75</v>
      </c>
      <c r="D58" s="31">
        <v>0.5</v>
      </c>
      <c r="E58" s="31">
        <v>1</v>
      </c>
      <c r="F58" s="32">
        <f t="shared" ref="F58:F65" si="18">E58*D58^(43-C58)</f>
        <v>1849150772653.2258</v>
      </c>
      <c r="G58" s="31"/>
      <c r="I58" s="30">
        <v>3</v>
      </c>
      <c r="J58" s="1">
        <v>79.5</v>
      </c>
      <c r="K58" s="34">
        <f t="shared" si="17"/>
        <v>78.150000000000006</v>
      </c>
      <c r="L58" s="31">
        <v>0.5</v>
      </c>
      <c r="M58" s="31">
        <v>1</v>
      </c>
      <c r="N58" s="32">
        <f t="shared" ref="N58:N65" si="19">M58*L58^(43-K58)</f>
        <v>38124516761.371208</v>
      </c>
      <c r="O58" s="31"/>
    </row>
    <row r="59" spans="1:15" x14ac:dyDescent="0.25">
      <c r="A59" s="30">
        <v>4</v>
      </c>
      <c r="B59" s="1">
        <v>86.7</v>
      </c>
      <c r="C59" s="31">
        <f t="shared" si="16"/>
        <v>86.7</v>
      </c>
      <c r="D59" s="31">
        <v>0.5</v>
      </c>
      <c r="E59" s="31">
        <v>1</v>
      </c>
      <c r="F59" s="32">
        <f t="shared" si="18"/>
        <v>14289295271721.639</v>
      </c>
      <c r="G59" s="31"/>
      <c r="I59" s="30">
        <v>4</v>
      </c>
      <c r="J59" s="1">
        <v>83.1</v>
      </c>
      <c r="K59" s="34">
        <f t="shared" si="17"/>
        <v>81.3</v>
      </c>
      <c r="L59" s="31">
        <v>0.5</v>
      </c>
      <c r="M59" s="31">
        <v>1</v>
      </c>
      <c r="N59" s="32">
        <f t="shared" si="19"/>
        <v>338414399486.04779</v>
      </c>
      <c r="O59" s="31"/>
    </row>
    <row r="60" spans="1:15" x14ac:dyDescent="0.25">
      <c r="A60" s="30">
        <v>5</v>
      </c>
      <c r="B60" s="1">
        <v>89.7</v>
      </c>
      <c r="C60" s="31">
        <f t="shared" si="16"/>
        <v>88.2</v>
      </c>
      <c r="D60" s="31">
        <v>0.5</v>
      </c>
      <c r="E60" s="31">
        <v>1</v>
      </c>
      <c r="F60" s="32">
        <f t="shared" si="18"/>
        <v>40416230340044.93</v>
      </c>
      <c r="G60" s="31"/>
      <c r="I60" s="30">
        <v>5</v>
      </c>
      <c r="J60" s="1">
        <v>81.2</v>
      </c>
      <c r="K60" s="34">
        <f t="shared" si="17"/>
        <v>82.15</v>
      </c>
      <c r="L60" s="31">
        <v>0.5</v>
      </c>
      <c r="M60" s="31">
        <v>1</v>
      </c>
      <c r="N60" s="32">
        <f t="shared" si="19"/>
        <v>609992268181.93945</v>
      </c>
      <c r="O60" s="31"/>
    </row>
    <row r="61" spans="1:15" x14ac:dyDescent="0.25">
      <c r="A61" s="30">
        <v>6</v>
      </c>
      <c r="B61" s="1">
        <v>86.6</v>
      </c>
      <c r="C61" s="31">
        <f t="shared" si="16"/>
        <v>88.15</v>
      </c>
      <c r="D61" s="31">
        <v>0.5</v>
      </c>
      <c r="E61" s="31">
        <v>1</v>
      </c>
      <c r="F61" s="32">
        <f t="shared" si="18"/>
        <v>39039505163644.016</v>
      </c>
      <c r="G61" s="31"/>
      <c r="I61" s="30">
        <v>6</v>
      </c>
      <c r="J61" s="1">
        <v>84</v>
      </c>
      <c r="K61" s="34">
        <f t="shared" si="17"/>
        <v>82.6</v>
      </c>
      <c r="L61" s="31">
        <v>0.5</v>
      </c>
      <c r="M61" s="31">
        <v>1</v>
      </c>
      <c r="N61" s="32">
        <f t="shared" si="19"/>
        <v>833273994645.44568</v>
      </c>
      <c r="O61" s="31"/>
    </row>
    <row r="62" spans="1:15" x14ac:dyDescent="0.25">
      <c r="A62" s="30">
        <v>7</v>
      </c>
      <c r="B62" s="1">
        <v>80.099999999999994</v>
      </c>
      <c r="C62" s="31">
        <f t="shared" si="16"/>
        <v>83.35</v>
      </c>
      <c r="D62" s="31">
        <v>0.5</v>
      </c>
      <c r="E62" s="31">
        <v>1</v>
      </c>
      <c r="F62" s="32">
        <f t="shared" si="18"/>
        <v>1401394230042.9934</v>
      </c>
      <c r="G62" s="31"/>
      <c r="I62" s="30">
        <v>7</v>
      </c>
      <c r="J62" s="1">
        <v>85.1</v>
      </c>
      <c r="K62" s="34">
        <f t="shared" si="17"/>
        <v>84.55</v>
      </c>
      <c r="L62" s="31">
        <v>0.5</v>
      </c>
      <c r="M62" s="31">
        <v>1</v>
      </c>
      <c r="N62" s="32">
        <f t="shared" si="19"/>
        <v>3219558493505.458</v>
      </c>
      <c r="O62" s="31"/>
    </row>
    <row r="63" spans="1:15" x14ac:dyDescent="0.25">
      <c r="A63" s="30">
        <v>8</v>
      </c>
      <c r="B63" s="1">
        <v>84.3</v>
      </c>
      <c r="C63" s="31">
        <f t="shared" si="16"/>
        <v>82.199999999999989</v>
      </c>
      <c r="D63" s="31">
        <v>0.5</v>
      </c>
      <c r="E63" s="31">
        <v>1</v>
      </c>
      <c r="F63" s="32">
        <f t="shared" si="18"/>
        <v>631503599063.19714</v>
      </c>
      <c r="G63" s="31"/>
      <c r="I63" s="30">
        <v>8</v>
      </c>
      <c r="J63" s="1">
        <v>85.4</v>
      </c>
      <c r="K63" s="34">
        <f t="shared" si="17"/>
        <v>85.25</v>
      </c>
      <c r="L63" s="31">
        <v>0.5</v>
      </c>
      <c r="M63" s="31">
        <v>1</v>
      </c>
      <c r="N63" s="32">
        <f t="shared" si="19"/>
        <v>5230188203117.7734</v>
      </c>
      <c r="O63" s="31"/>
    </row>
    <row r="64" spans="1:15" x14ac:dyDescent="0.25">
      <c r="A64" s="30">
        <v>9</v>
      </c>
      <c r="B64" s="1">
        <v>81</v>
      </c>
      <c r="C64" s="31">
        <f t="shared" si="16"/>
        <v>82.65</v>
      </c>
      <c r="D64" s="31">
        <v>0.5</v>
      </c>
      <c r="E64" s="31">
        <v>1</v>
      </c>
      <c r="F64" s="32">
        <f t="shared" si="18"/>
        <v>862659338605.6228</v>
      </c>
      <c r="G64" s="31"/>
      <c r="I64" s="30">
        <v>9</v>
      </c>
      <c r="J64" s="1">
        <v>86.1</v>
      </c>
      <c r="K64" s="34">
        <f t="shared" si="17"/>
        <v>85.75</v>
      </c>
      <c r="L64" s="31">
        <v>0.5</v>
      </c>
      <c r="M64" s="31">
        <v>1</v>
      </c>
      <c r="N64" s="32">
        <f t="shared" si="19"/>
        <v>7396603090612.9043</v>
      </c>
      <c r="O64" s="31"/>
    </row>
    <row r="65" spans="1:15" x14ac:dyDescent="0.25">
      <c r="A65" s="36">
        <v>10</v>
      </c>
      <c r="B65" s="1">
        <v>86.3</v>
      </c>
      <c r="C65" s="37">
        <f t="shared" si="16"/>
        <v>83.65</v>
      </c>
      <c r="D65" s="37">
        <v>0.5</v>
      </c>
      <c r="E65" s="37">
        <v>1</v>
      </c>
      <c r="F65" s="38">
        <f t="shared" si="18"/>
        <v>1725318677211.2488</v>
      </c>
      <c r="G65" s="31"/>
      <c r="I65" s="36">
        <v>10</v>
      </c>
      <c r="J65" s="1">
        <v>84.2</v>
      </c>
      <c r="K65" s="34">
        <f t="shared" si="17"/>
        <v>85.15</v>
      </c>
      <c r="L65" s="37">
        <v>0.5</v>
      </c>
      <c r="M65" s="37">
        <v>1</v>
      </c>
      <c r="N65" s="38">
        <f t="shared" si="19"/>
        <v>4879938145455.5088</v>
      </c>
      <c r="O65" s="31"/>
    </row>
    <row r="66" spans="1:15" x14ac:dyDescent="0.25">
      <c r="A66" s="107" t="s">
        <v>43</v>
      </c>
      <c r="B66" s="108"/>
      <c r="C66" s="108"/>
      <c r="D66" s="108"/>
      <c r="E66" s="108"/>
      <c r="F66" s="108"/>
      <c r="G66" s="109"/>
    </row>
    <row r="67" spans="1:15" x14ac:dyDescent="0.25">
      <c r="A67" s="27" t="s">
        <v>27</v>
      </c>
      <c r="B67" s="28" t="s">
        <v>24</v>
      </c>
      <c r="C67" s="28" t="s">
        <v>28</v>
      </c>
      <c r="D67" s="28" t="s">
        <v>29</v>
      </c>
      <c r="E67" s="28" t="s">
        <v>30</v>
      </c>
      <c r="F67" s="29" t="s">
        <v>31</v>
      </c>
      <c r="G67" s="29" t="s">
        <v>32</v>
      </c>
    </row>
    <row r="68" spans="1:15" x14ac:dyDescent="0.25">
      <c r="A68" s="30">
        <v>0</v>
      </c>
      <c r="B68" s="1">
        <v>30.9</v>
      </c>
      <c r="C68" s="31"/>
      <c r="D68" s="31"/>
      <c r="E68" s="31"/>
      <c r="F68" s="32"/>
      <c r="G68" s="33">
        <f>SUM(F69:F78)</f>
        <v>31053365878590.715</v>
      </c>
    </row>
    <row r="69" spans="1:15" x14ac:dyDescent="0.25">
      <c r="A69" s="30">
        <v>1</v>
      </c>
      <c r="B69" s="1">
        <v>70</v>
      </c>
      <c r="C69" s="34">
        <f>AVERAGE(B68:B69)</f>
        <v>50.45</v>
      </c>
      <c r="D69" s="31">
        <v>0.5</v>
      </c>
      <c r="E69" s="31">
        <v>1</v>
      </c>
      <c r="F69" s="32">
        <f>E69*D69^(43-C69)</f>
        <v>174.85315286456296</v>
      </c>
      <c r="G69" s="27" t="s">
        <v>33</v>
      </c>
    </row>
    <row r="70" spans="1:15" x14ac:dyDescent="0.25">
      <c r="A70" s="30">
        <v>2</v>
      </c>
      <c r="B70" s="1">
        <v>75.2</v>
      </c>
      <c r="C70" s="31">
        <f t="shared" ref="C70:C78" si="20">AVERAGE(B69:B70)</f>
        <v>72.599999999999994</v>
      </c>
      <c r="D70" s="31">
        <v>0.5</v>
      </c>
      <c r="E70" s="31">
        <v>1</v>
      </c>
      <c r="F70" s="32">
        <f>E70*D70^(43-C70)</f>
        <v>813744135.39594245</v>
      </c>
      <c r="G70" s="35">
        <f>LOG(G68,10)</f>
        <v>13.492108680302435</v>
      </c>
    </row>
    <row r="71" spans="1:15" x14ac:dyDescent="0.25">
      <c r="A71" s="30">
        <v>3</v>
      </c>
      <c r="B71" s="1">
        <v>85.6</v>
      </c>
      <c r="C71" s="31">
        <f t="shared" si="20"/>
        <v>80.400000000000006</v>
      </c>
      <c r="D71" s="31">
        <v>0.5</v>
      </c>
      <c r="E71" s="31">
        <v>1</v>
      </c>
      <c r="F71" s="32">
        <f t="shared" ref="F71:F78" si="21">E71*D71^(43-C71)</f>
        <v>181351786354.65201</v>
      </c>
      <c r="G71" s="31"/>
    </row>
    <row r="72" spans="1:15" x14ac:dyDescent="0.25">
      <c r="A72" s="30">
        <v>4</v>
      </c>
      <c r="B72" s="1">
        <v>86.7</v>
      </c>
      <c r="C72" s="31">
        <f t="shared" si="20"/>
        <v>86.15</v>
      </c>
      <c r="D72" s="31">
        <v>0.5</v>
      </c>
      <c r="E72" s="31">
        <v>1</v>
      </c>
      <c r="F72" s="32">
        <f t="shared" si="21"/>
        <v>9759876290911</v>
      </c>
      <c r="G72" s="31"/>
    </row>
    <row r="73" spans="1:15" x14ac:dyDescent="0.25">
      <c r="A73" s="30">
        <v>5</v>
      </c>
      <c r="B73" s="1">
        <v>83.8</v>
      </c>
      <c r="C73" s="31">
        <f t="shared" si="20"/>
        <v>85.25</v>
      </c>
      <c r="D73" s="31">
        <v>0.5</v>
      </c>
      <c r="E73" s="31">
        <v>1</v>
      </c>
      <c r="F73" s="32">
        <f t="shared" si="21"/>
        <v>5230188203117.7734</v>
      </c>
      <c r="G73" s="31"/>
    </row>
    <row r="74" spans="1:15" x14ac:dyDescent="0.25">
      <c r="A74" s="30">
        <v>6</v>
      </c>
      <c r="B74" s="1">
        <v>83.3</v>
      </c>
      <c r="C74" s="31">
        <f t="shared" si="20"/>
        <v>83.55</v>
      </c>
      <c r="D74" s="31">
        <v>0.5</v>
      </c>
      <c r="E74" s="31">
        <v>1</v>
      </c>
      <c r="F74" s="32">
        <f t="shared" si="21"/>
        <v>1609779246752.7261</v>
      </c>
      <c r="G74" s="31"/>
    </row>
    <row r="75" spans="1:15" x14ac:dyDescent="0.25">
      <c r="A75" s="30">
        <v>7</v>
      </c>
      <c r="B75" s="1">
        <v>84.1</v>
      </c>
      <c r="C75" s="31">
        <f t="shared" si="20"/>
        <v>83.699999999999989</v>
      </c>
      <c r="D75" s="31">
        <v>0.5</v>
      </c>
      <c r="E75" s="31">
        <v>1</v>
      </c>
      <c r="F75" s="32">
        <f t="shared" si="21"/>
        <v>1786161908965.1882</v>
      </c>
      <c r="G75" s="31"/>
    </row>
    <row r="76" spans="1:15" x14ac:dyDescent="0.25">
      <c r="A76" s="30">
        <v>8</v>
      </c>
      <c r="B76" s="1">
        <v>86.5</v>
      </c>
      <c r="C76" s="31">
        <f t="shared" si="20"/>
        <v>85.3</v>
      </c>
      <c r="D76" s="31">
        <v>0.5</v>
      </c>
      <c r="E76" s="31">
        <v>1</v>
      </c>
      <c r="F76" s="32">
        <f t="shared" si="21"/>
        <v>5414630391776.7666</v>
      </c>
      <c r="G76" s="31"/>
    </row>
    <row r="77" spans="1:15" x14ac:dyDescent="0.25">
      <c r="A77" s="30">
        <v>9</v>
      </c>
      <c r="B77" s="1">
        <v>83.7</v>
      </c>
      <c r="C77" s="31">
        <f t="shared" si="20"/>
        <v>85.1</v>
      </c>
      <c r="D77" s="31">
        <v>0.5</v>
      </c>
      <c r="E77" s="31">
        <v>1</v>
      </c>
      <c r="F77" s="32">
        <f t="shared" si="21"/>
        <v>4713709537601.5693</v>
      </c>
      <c r="G77" s="31"/>
    </row>
    <row r="78" spans="1:15" x14ac:dyDescent="0.25">
      <c r="A78" s="36">
        <v>10</v>
      </c>
      <c r="B78" s="1">
        <v>84.5</v>
      </c>
      <c r="C78" s="37">
        <f t="shared" si="20"/>
        <v>84.1</v>
      </c>
      <c r="D78" s="37">
        <v>0.5</v>
      </c>
      <c r="E78" s="37">
        <v>1</v>
      </c>
      <c r="F78" s="38">
        <f t="shared" si="21"/>
        <v>2356854768800.7886</v>
      </c>
      <c r="G78" s="31"/>
    </row>
    <row r="79" spans="1:15" x14ac:dyDescent="0.25">
      <c r="A79" s="107" t="s">
        <v>44</v>
      </c>
      <c r="B79" s="108"/>
      <c r="C79" s="108"/>
      <c r="D79" s="108"/>
      <c r="E79" s="108"/>
      <c r="F79" s="108"/>
      <c r="G79" s="109"/>
    </row>
    <row r="80" spans="1:15" x14ac:dyDescent="0.25">
      <c r="A80" s="27" t="s">
        <v>27</v>
      </c>
      <c r="B80" s="28" t="s">
        <v>24</v>
      </c>
      <c r="C80" s="28" t="s">
        <v>28</v>
      </c>
      <c r="D80" s="28" t="s">
        <v>29</v>
      </c>
      <c r="E80" s="28" t="s">
        <v>30</v>
      </c>
      <c r="F80" s="29" t="s">
        <v>31</v>
      </c>
      <c r="G80" s="29" t="s">
        <v>32</v>
      </c>
    </row>
    <row r="81" spans="1:7" x14ac:dyDescent="0.25">
      <c r="A81" s="30">
        <v>0</v>
      </c>
      <c r="B81" s="1">
        <v>32.299999999999997</v>
      </c>
      <c r="C81" s="31"/>
      <c r="D81" s="31"/>
      <c r="E81" s="31"/>
      <c r="F81" s="32"/>
      <c r="G81" s="33">
        <f>SUM(F82:F91)</f>
        <v>83737767214613.469</v>
      </c>
    </row>
    <row r="82" spans="1:7" x14ac:dyDescent="0.25">
      <c r="A82" s="30">
        <v>1</v>
      </c>
      <c r="B82" s="1">
        <v>65.2</v>
      </c>
      <c r="C82" s="34">
        <f>AVERAGE(B81:B82)</f>
        <v>48.75</v>
      </c>
      <c r="D82" s="31">
        <v>0.5</v>
      </c>
      <c r="E82" s="31">
        <v>1</v>
      </c>
      <c r="F82" s="32">
        <f>E82*D82^(43-C82)</f>
        <v>53.817370576237735</v>
      </c>
      <c r="G82" s="27" t="s">
        <v>33</v>
      </c>
    </row>
    <row r="83" spans="1:7" x14ac:dyDescent="0.25">
      <c r="A83" s="30">
        <v>2</v>
      </c>
      <c r="B83" s="1">
        <v>76.099999999999994</v>
      </c>
      <c r="C83" s="31">
        <f t="shared" ref="C83:C91" si="22">AVERAGE(B82:B83)</f>
        <v>70.650000000000006</v>
      </c>
      <c r="D83" s="31">
        <v>0.5</v>
      </c>
      <c r="E83" s="31">
        <v>1</v>
      </c>
      <c r="F83" s="32">
        <f>E83*D83^(43-C83)</f>
        <v>210610190.08926392</v>
      </c>
      <c r="G83" s="35">
        <f>LOG(G81,10)</f>
        <v>13.922921376673427</v>
      </c>
    </row>
    <row r="84" spans="1:7" x14ac:dyDescent="0.25">
      <c r="A84" s="30">
        <v>3</v>
      </c>
      <c r="B84" s="1">
        <v>83.7</v>
      </c>
      <c r="C84" s="31">
        <f t="shared" si="22"/>
        <v>79.900000000000006</v>
      </c>
      <c r="D84" s="31">
        <v>0.5</v>
      </c>
      <c r="E84" s="31">
        <v>1</v>
      </c>
      <c r="F84" s="32">
        <f t="shared" ref="F84:F91" si="23">E84*D84^(43-C84)</f>
        <v>128235077911.66878</v>
      </c>
      <c r="G84" s="31"/>
    </row>
    <row r="85" spans="1:7" x14ac:dyDescent="0.25">
      <c r="A85" s="30">
        <v>4</v>
      </c>
      <c r="B85" s="1">
        <v>84.9</v>
      </c>
      <c r="C85" s="31">
        <f t="shared" si="22"/>
        <v>84.300000000000011</v>
      </c>
      <c r="D85" s="31">
        <v>0.5</v>
      </c>
      <c r="E85" s="31">
        <v>1</v>
      </c>
      <c r="F85" s="32">
        <f t="shared" si="23"/>
        <v>2707315195888.417</v>
      </c>
      <c r="G85" s="31"/>
    </row>
    <row r="86" spans="1:7" x14ac:dyDescent="0.25">
      <c r="A86" s="30">
        <v>5</v>
      </c>
      <c r="B86" s="1">
        <v>87.2</v>
      </c>
      <c r="C86" s="31">
        <f t="shared" si="22"/>
        <v>86.050000000000011</v>
      </c>
      <c r="D86" s="31">
        <v>0.5</v>
      </c>
      <c r="E86" s="31">
        <v>1</v>
      </c>
      <c r="F86" s="32">
        <f t="shared" si="23"/>
        <v>9106286572737.9082</v>
      </c>
      <c r="G86" s="31"/>
    </row>
    <row r="87" spans="1:7" x14ac:dyDescent="0.25">
      <c r="A87" s="30">
        <v>6</v>
      </c>
      <c r="B87" s="1">
        <v>87.8</v>
      </c>
      <c r="C87" s="31">
        <f t="shared" si="22"/>
        <v>87.5</v>
      </c>
      <c r="D87" s="31">
        <v>0.5</v>
      </c>
      <c r="E87" s="31">
        <v>1</v>
      </c>
      <c r="F87" s="32">
        <f t="shared" si="23"/>
        <v>24879108095803.742</v>
      </c>
      <c r="G87" s="31"/>
    </row>
    <row r="88" spans="1:7" x14ac:dyDescent="0.25">
      <c r="A88" s="30">
        <v>7</v>
      </c>
      <c r="B88" s="1">
        <v>86</v>
      </c>
      <c r="C88" s="31">
        <f t="shared" si="22"/>
        <v>86.9</v>
      </c>
      <c r="D88" s="31">
        <v>0.5</v>
      </c>
      <c r="E88" s="31">
        <v>1</v>
      </c>
      <c r="F88" s="32">
        <f t="shared" si="23"/>
        <v>16414089972693.584</v>
      </c>
      <c r="G88" s="31"/>
    </row>
    <row r="89" spans="1:7" x14ac:dyDescent="0.25">
      <c r="A89" s="30">
        <v>8</v>
      </c>
      <c r="B89" s="1">
        <v>85.6</v>
      </c>
      <c r="C89" s="31">
        <f t="shared" si="22"/>
        <v>85.8</v>
      </c>
      <c r="D89" s="31">
        <v>0.5</v>
      </c>
      <c r="E89" s="31">
        <v>1</v>
      </c>
      <c r="F89" s="32">
        <f t="shared" si="23"/>
        <v>7657443735288.2559</v>
      </c>
      <c r="G89" s="31"/>
    </row>
    <row r="90" spans="1:7" x14ac:dyDescent="0.25">
      <c r="A90" s="30">
        <v>9</v>
      </c>
      <c r="B90" s="1">
        <v>87.3</v>
      </c>
      <c r="C90" s="31">
        <f t="shared" si="22"/>
        <v>86.449999999999989</v>
      </c>
      <c r="D90" s="31">
        <v>0.5</v>
      </c>
      <c r="E90" s="31">
        <v>1</v>
      </c>
      <c r="F90" s="32">
        <f t="shared" si="23"/>
        <v>12015817170492.443</v>
      </c>
      <c r="G90" s="31"/>
    </row>
    <row r="91" spans="1:7" x14ac:dyDescent="0.25">
      <c r="A91" s="36">
        <v>10</v>
      </c>
      <c r="B91" s="1">
        <v>85.3</v>
      </c>
      <c r="C91" s="37">
        <f t="shared" si="22"/>
        <v>86.3</v>
      </c>
      <c r="D91" s="37">
        <v>0.5</v>
      </c>
      <c r="E91" s="37">
        <v>1</v>
      </c>
      <c r="F91" s="38">
        <f t="shared" si="23"/>
        <v>10829260783553.555</v>
      </c>
      <c r="G91" s="31"/>
    </row>
  </sheetData>
  <mergeCells count="12">
    <mergeCell ref="A79:G79"/>
    <mergeCell ref="A1:G1"/>
    <mergeCell ref="A14:G14"/>
    <mergeCell ref="A27:G27"/>
    <mergeCell ref="I1:O1"/>
    <mergeCell ref="I14:O14"/>
    <mergeCell ref="I27:O27"/>
    <mergeCell ref="I40:O40"/>
    <mergeCell ref="I53:O53"/>
    <mergeCell ref="A40:G40"/>
    <mergeCell ref="A53:G53"/>
    <mergeCell ref="A66:G6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Tumor Growth</vt:lpstr>
      <vt:lpstr>Tumor Volume</vt:lpstr>
      <vt:lpstr>Survival</vt:lpstr>
      <vt:lpstr>Survival (Manuscript)</vt:lpstr>
      <vt:lpstr>Rechallenge</vt:lpstr>
      <vt:lpstr>PTT</vt:lpstr>
      <vt:lpstr>PTT (Manuscript)</vt:lpstr>
      <vt:lpstr>Thermal Dose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Medina, Jacob A</dc:creator>
  <cp:lastModifiedBy>Jacob Medina</cp:lastModifiedBy>
  <cp:lastPrinted>2022-09-15T14:05:59Z</cp:lastPrinted>
  <dcterms:created xsi:type="dcterms:W3CDTF">2022-09-02T18:59:53Z</dcterms:created>
  <dcterms:modified xsi:type="dcterms:W3CDTF">2023-07-03T16:40:19Z</dcterms:modified>
</cp:coreProperties>
</file>