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TT of Metastatic Melanoma using aCD137-PBNPs\Manuscript\Figure 3; aPBNPs are PTT agents\"/>
    </mc:Choice>
  </mc:AlternateContent>
  <xr:revisionPtr revIDLastSave="0" documentId="13_ncr:1_{13E1C177-765A-408D-992B-1A0D263C6779}" xr6:coauthVersionLast="47" xr6:coauthVersionMax="47" xr10:uidLastSave="{00000000-0000-0000-0000-000000000000}"/>
  <bookViews>
    <workbookView xWindow="30612" yWindow="-108" windowWidth="30936" windowHeight="16776" activeTab="5" xr2:uid="{BFD9CE8D-04D4-4D4B-9B00-BA9B7DE20036}"/>
  </bookViews>
  <sheets>
    <sheet name="PTT (Suspended)" sheetId="1" r:id="rId1"/>
    <sheet name="Thermal Suspended" sheetId="4" r:id="rId2"/>
    <sheet name="PTT (Screwhole)" sheetId="3" r:id="rId3"/>
    <sheet name="Thermal Screw" sheetId="5" r:id="rId4"/>
    <sheet name="CEM43" sheetId="2" r:id="rId5"/>
    <sheet name="p valu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" i="2" l="1"/>
  <c r="P11" i="2"/>
  <c r="O11" i="2"/>
  <c r="Q10" i="2"/>
  <c r="P10" i="2"/>
  <c r="O10" i="2"/>
  <c r="W10" i="2"/>
  <c r="X10" i="2"/>
  <c r="W11" i="2"/>
  <c r="X11" i="2"/>
  <c r="V11" i="2"/>
  <c r="V10" i="2"/>
  <c r="E11" i="2"/>
  <c r="D11" i="2"/>
  <c r="C11" i="2"/>
  <c r="E10" i="2"/>
  <c r="D10" i="2"/>
  <c r="C10" i="2"/>
  <c r="K10" i="2"/>
  <c r="L10" i="2"/>
  <c r="K11" i="2"/>
  <c r="L11" i="2"/>
  <c r="J11" i="2"/>
  <c r="J10" i="2"/>
  <c r="AT40" i="5"/>
  <c r="AQ40" i="5"/>
  <c r="AI40" i="5"/>
  <c r="AL40" i="5" s="1"/>
  <c r="AA40" i="5"/>
  <c r="AD40" i="5" s="1"/>
  <c r="S40" i="5"/>
  <c r="V40" i="5" s="1"/>
  <c r="K40" i="5"/>
  <c r="N40" i="5" s="1"/>
  <c r="C40" i="5"/>
  <c r="F40" i="5" s="1"/>
  <c r="AQ39" i="5"/>
  <c r="AT39" i="5" s="1"/>
  <c r="AI39" i="5"/>
  <c r="AL39" i="5" s="1"/>
  <c r="AA39" i="5"/>
  <c r="AD39" i="5" s="1"/>
  <c r="S39" i="5"/>
  <c r="V39" i="5" s="1"/>
  <c r="K39" i="5"/>
  <c r="N39" i="5" s="1"/>
  <c r="C39" i="5"/>
  <c r="F39" i="5" s="1"/>
  <c r="AQ38" i="5"/>
  <c r="AT38" i="5" s="1"/>
  <c r="AI38" i="5"/>
  <c r="AL38" i="5" s="1"/>
  <c r="AD38" i="5"/>
  <c r="AA38" i="5"/>
  <c r="S38" i="5"/>
  <c r="V38" i="5" s="1"/>
  <c r="K38" i="5"/>
  <c r="N38" i="5" s="1"/>
  <c r="C38" i="5"/>
  <c r="F38" i="5" s="1"/>
  <c r="AQ37" i="5"/>
  <c r="AT37" i="5" s="1"/>
  <c r="AI37" i="5"/>
  <c r="AL37" i="5" s="1"/>
  <c r="AA37" i="5"/>
  <c r="AD37" i="5" s="1"/>
  <c r="S37" i="5"/>
  <c r="V37" i="5" s="1"/>
  <c r="K37" i="5"/>
  <c r="N37" i="5" s="1"/>
  <c r="C37" i="5"/>
  <c r="F37" i="5" s="1"/>
  <c r="AQ36" i="5"/>
  <c r="AT36" i="5" s="1"/>
  <c r="AI36" i="5"/>
  <c r="AL36" i="5" s="1"/>
  <c r="AA36" i="5"/>
  <c r="AD36" i="5" s="1"/>
  <c r="S36" i="5"/>
  <c r="V36" i="5" s="1"/>
  <c r="K36" i="5"/>
  <c r="N36" i="5" s="1"/>
  <c r="C36" i="5"/>
  <c r="F36" i="5" s="1"/>
  <c r="AT35" i="5"/>
  <c r="AQ35" i="5"/>
  <c r="AI35" i="5"/>
  <c r="AL35" i="5" s="1"/>
  <c r="AD35" i="5"/>
  <c r="AA35" i="5"/>
  <c r="S35" i="5"/>
  <c r="V35" i="5" s="1"/>
  <c r="K35" i="5"/>
  <c r="N35" i="5" s="1"/>
  <c r="C35" i="5"/>
  <c r="F35" i="5" s="1"/>
  <c r="AQ34" i="5"/>
  <c r="AT34" i="5" s="1"/>
  <c r="AI34" i="5"/>
  <c r="AL34" i="5" s="1"/>
  <c r="AA34" i="5"/>
  <c r="AD34" i="5" s="1"/>
  <c r="S34" i="5"/>
  <c r="V34" i="5" s="1"/>
  <c r="K34" i="5"/>
  <c r="N34" i="5" s="1"/>
  <c r="C34" i="5"/>
  <c r="F34" i="5" s="1"/>
  <c r="AQ33" i="5"/>
  <c r="AT33" i="5" s="1"/>
  <c r="AI33" i="5"/>
  <c r="AL33" i="5" s="1"/>
  <c r="AA33" i="5"/>
  <c r="AD33" i="5" s="1"/>
  <c r="S33" i="5"/>
  <c r="V33" i="5" s="1"/>
  <c r="K33" i="5"/>
  <c r="N33" i="5" s="1"/>
  <c r="C33" i="5"/>
  <c r="F33" i="5" s="1"/>
  <c r="AQ32" i="5"/>
  <c r="AT32" i="5" s="1"/>
  <c r="AI32" i="5"/>
  <c r="AL32" i="5" s="1"/>
  <c r="AA32" i="5"/>
  <c r="AD32" i="5" s="1"/>
  <c r="S32" i="5"/>
  <c r="V32" i="5" s="1"/>
  <c r="K32" i="5"/>
  <c r="N32" i="5" s="1"/>
  <c r="C32" i="5"/>
  <c r="F32" i="5" s="1"/>
  <c r="AQ31" i="5"/>
  <c r="AT31" i="5" s="1"/>
  <c r="AU30" i="5" s="1"/>
  <c r="AU32" i="5" s="1"/>
  <c r="AI31" i="5"/>
  <c r="AL31" i="5" s="1"/>
  <c r="AM30" i="5" s="1"/>
  <c r="AM32" i="5" s="1"/>
  <c r="AA31" i="5"/>
  <c r="AD31" i="5" s="1"/>
  <c r="S31" i="5"/>
  <c r="V31" i="5" s="1"/>
  <c r="K31" i="5"/>
  <c r="N31" i="5" s="1"/>
  <c r="C31" i="5"/>
  <c r="F31" i="5" s="1"/>
  <c r="AQ27" i="5"/>
  <c r="AT27" i="5" s="1"/>
  <c r="AI27" i="5"/>
  <c r="AL27" i="5" s="1"/>
  <c r="AA27" i="5"/>
  <c r="AD27" i="5" s="1"/>
  <c r="S27" i="5"/>
  <c r="V27" i="5" s="1"/>
  <c r="K27" i="5"/>
  <c r="N27" i="5" s="1"/>
  <c r="C27" i="5"/>
  <c r="F27" i="5" s="1"/>
  <c r="AQ26" i="5"/>
  <c r="AT26" i="5" s="1"/>
  <c r="AI26" i="5"/>
  <c r="AL26" i="5" s="1"/>
  <c r="AA26" i="5"/>
  <c r="AD26" i="5" s="1"/>
  <c r="S26" i="5"/>
  <c r="V26" i="5" s="1"/>
  <c r="K26" i="5"/>
  <c r="N26" i="5" s="1"/>
  <c r="C26" i="5"/>
  <c r="F26" i="5" s="1"/>
  <c r="AQ25" i="5"/>
  <c r="AT25" i="5" s="1"/>
  <c r="AI25" i="5"/>
  <c r="AL25" i="5" s="1"/>
  <c r="AA25" i="5"/>
  <c r="AD25" i="5" s="1"/>
  <c r="S25" i="5"/>
  <c r="V25" i="5" s="1"/>
  <c r="K25" i="5"/>
  <c r="N25" i="5" s="1"/>
  <c r="C25" i="5"/>
  <c r="F25" i="5" s="1"/>
  <c r="AQ24" i="5"/>
  <c r="AT24" i="5" s="1"/>
  <c r="AI24" i="5"/>
  <c r="AL24" i="5" s="1"/>
  <c r="AA24" i="5"/>
  <c r="AD24" i="5" s="1"/>
  <c r="S24" i="5"/>
  <c r="V24" i="5" s="1"/>
  <c r="K24" i="5"/>
  <c r="N24" i="5" s="1"/>
  <c r="C24" i="5"/>
  <c r="F24" i="5" s="1"/>
  <c r="AQ23" i="5"/>
  <c r="AT23" i="5" s="1"/>
  <c r="AI23" i="5"/>
  <c r="AL23" i="5" s="1"/>
  <c r="AA23" i="5"/>
  <c r="AD23" i="5" s="1"/>
  <c r="S23" i="5"/>
  <c r="V23" i="5" s="1"/>
  <c r="K23" i="5"/>
  <c r="N23" i="5" s="1"/>
  <c r="C23" i="5"/>
  <c r="F23" i="5" s="1"/>
  <c r="AQ22" i="5"/>
  <c r="AT22" i="5" s="1"/>
  <c r="AI22" i="5"/>
  <c r="AL22" i="5" s="1"/>
  <c r="AA22" i="5"/>
  <c r="AD22" i="5" s="1"/>
  <c r="S22" i="5"/>
  <c r="V22" i="5" s="1"/>
  <c r="K22" i="5"/>
  <c r="N22" i="5" s="1"/>
  <c r="C22" i="5"/>
  <c r="F22" i="5" s="1"/>
  <c r="AQ21" i="5"/>
  <c r="AT21" i="5" s="1"/>
  <c r="AI21" i="5"/>
  <c r="AL21" i="5" s="1"/>
  <c r="AA21" i="5"/>
  <c r="AD21" i="5" s="1"/>
  <c r="S21" i="5"/>
  <c r="V21" i="5" s="1"/>
  <c r="K21" i="5"/>
  <c r="N21" i="5" s="1"/>
  <c r="C21" i="5"/>
  <c r="F21" i="5" s="1"/>
  <c r="AQ20" i="5"/>
  <c r="AT20" i="5" s="1"/>
  <c r="AI20" i="5"/>
  <c r="AL20" i="5" s="1"/>
  <c r="AD20" i="5"/>
  <c r="AA20" i="5"/>
  <c r="S20" i="5"/>
  <c r="V20" i="5" s="1"/>
  <c r="K20" i="5"/>
  <c r="N20" i="5" s="1"/>
  <c r="C20" i="5"/>
  <c r="F20" i="5" s="1"/>
  <c r="AQ19" i="5"/>
  <c r="AT19" i="5" s="1"/>
  <c r="AI19" i="5"/>
  <c r="AL19" i="5" s="1"/>
  <c r="AA19" i="5"/>
  <c r="AD19" i="5" s="1"/>
  <c r="S19" i="5"/>
  <c r="V19" i="5" s="1"/>
  <c r="K19" i="5"/>
  <c r="N19" i="5" s="1"/>
  <c r="C19" i="5"/>
  <c r="F19" i="5" s="1"/>
  <c r="AQ18" i="5"/>
  <c r="AT18" i="5" s="1"/>
  <c r="AI18" i="5"/>
  <c r="AL18" i="5" s="1"/>
  <c r="AA18" i="5"/>
  <c r="AD18" i="5" s="1"/>
  <c r="S18" i="5"/>
  <c r="V18" i="5" s="1"/>
  <c r="K18" i="5"/>
  <c r="N18" i="5" s="1"/>
  <c r="F18" i="5"/>
  <c r="C18" i="5"/>
  <c r="AQ14" i="5"/>
  <c r="AT14" i="5" s="1"/>
  <c r="AI14" i="5"/>
  <c r="AL14" i="5" s="1"/>
  <c r="AA14" i="5"/>
  <c r="AD14" i="5" s="1"/>
  <c r="S14" i="5"/>
  <c r="V14" i="5" s="1"/>
  <c r="K14" i="5"/>
  <c r="N14" i="5" s="1"/>
  <c r="C14" i="5"/>
  <c r="F14" i="5" s="1"/>
  <c r="AQ13" i="5"/>
  <c r="AT13" i="5" s="1"/>
  <c r="AI13" i="5"/>
  <c r="AL13" i="5" s="1"/>
  <c r="AA13" i="5"/>
  <c r="AD13" i="5" s="1"/>
  <c r="S13" i="5"/>
  <c r="V13" i="5" s="1"/>
  <c r="K13" i="5"/>
  <c r="N13" i="5" s="1"/>
  <c r="C13" i="5"/>
  <c r="F13" i="5" s="1"/>
  <c r="AQ12" i="5"/>
  <c r="AT12" i="5" s="1"/>
  <c r="AI12" i="5"/>
  <c r="AL12" i="5" s="1"/>
  <c r="AA12" i="5"/>
  <c r="AD12" i="5" s="1"/>
  <c r="S12" i="5"/>
  <c r="V12" i="5" s="1"/>
  <c r="K12" i="5"/>
  <c r="N12" i="5" s="1"/>
  <c r="C12" i="5"/>
  <c r="F12" i="5" s="1"/>
  <c r="AQ11" i="5"/>
  <c r="AT11" i="5" s="1"/>
  <c r="AI11" i="5"/>
  <c r="AL11" i="5" s="1"/>
  <c r="AA11" i="5"/>
  <c r="AD11" i="5" s="1"/>
  <c r="S11" i="5"/>
  <c r="V11" i="5" s="1"/>
  <c r="K11" i="5"/>
  <c r="N11" i="5" s="1"/>
  <c r="C11" i="5"/>
  <c r="F11" i="5" s="1"/>
  <c r="AQ10" i="5"/>
  <c r="AT10" i="5" s="1"/>
  <c r="AI10" i="5"/>
  <c r="AL10" i="5" s="1"/>
  <c r="AA10" i="5"/>
  <c r="AD10" i="5" s="1"/>
  <c r="S10" i="5"/>
  <c r="V10" i="5" s="1"/>
  <c r="K10" i="5"/>
  <c r="N10" i="5" s="1"/>
  <c r="C10" i="5"/>
  <c r="F10" i="5" s="1"/>
  <c r="AQ9" i="5"/>
  <c r="AT9" i="5" s="1"/>
  <c r="AI9" i="5"/>
  <c r="AL9" i="5" s="1"/>
  <c r="AA9" i="5"/>
  <c r="AD9" i="5" s="1"/>
  <c r="S9" i="5"/>
  <c r="V9" i="5" s="1"/>
  <c r="K9" i="5"/>
  <c r="N9" i="5" s="1"/>
  <c r="C9" i="5"/>
  <c r="F9" i="5" s="1"/>
  <c r="AQ8" i="5"/>
  <c r="AT8" i="5" s="1"/>
  <c r="AI8" i="5"/>
  <c r="AL8" i="5" s="1"/>
  <c r="AD8" i="5"/>
  <c r="AA8" i="5"/>
  <c r="S8" i="5"/>
  <c r="V8" i="5" s="1"/>
  <c r="K8" i="5"/>
  <c r="N8" i="5" s="1"/>
  <c r="C8" i="5"/>
  <c r="F8" i="5" s="1"/>
  <c r="AQ7" i="5"/>
  <c r="AT7" i="5" s="1"/>
  <c r="AI7" i="5"/>
  <c r="AL7" i="5" s="1"/>
  <c r="AD7" i="5"/>
  <c r="AA7" i="5"/>
  <c r="S7" i="5"/>
  <c r="V7" i="5" s="1"/>
  <c r="K7" i="5"/>
  <c r="N7" i="5" s="1"/>
  <c r="C7" i="5"/>
  <c r="F7" i="5" s="1"/>
  <c r="AQ6" i="5"/>
  <c r="AT6" i="5" s="1"/>
  <c r="AI6" i="5"/>
  <c r="AL6" i="5" s="1"/>
  <c r="AA6" i="5"/>
  <c r="AD6" i="5" s="1"/>
  <c r="S6" i="5"/>
  <c r="V6" i="5" s="1"/>
  <c r="K6" i="5"/>
  <c r="N6" i="5" s="1"/>
  <c r="C6" i="5"/>
  <c r="F6" i="5" s="1"/>
  <c r="AQ5" i="5"/>
  <c r="AT5" i="5" s="1"/>
  <c r="AI5" i="5"/>
  <c r="AL5" i="5" s="1"/>
  <c r="AA5" i="5"/>
  <c r="AD5" i="5" s="1"/>
  <c r="S5" i="5"/>
  <c r="V5" i="5" s="1"/>
  <c r="K5" i="5"/>
  <c r="N5" i="5" s="1"/>
  <c r="C5" i="5"/>
  <c r="F5" i="5" s="1"/>
  <c r="AQ53" i="4"/>
  <c r="AT53" i="4" s="1"/>
  <c r="AI53" i="4"/>
  <c r="AL53" i="4" s="1"/>
  <c r="AA53" i="4"/>
  <c r="AD53" i="4" s="1"/>
  <c r="AQ52" i="4"/>
  <c r="AT52" i="4" s="1"/>
  <c r="AI52" i="4"/>
  <c r="AL52" i="4" s="1"/>
  <c r="AA52" i="4"/>
  <c r="AD52" i="4" s="1"/>
  <c r="AQ51" i="4"/>
  <c r="AT51" i="4" s="1"/>
  <c r="AI51" i="4"/>
  <c r="AL51" i="4" s="1"/>
  <c r="AA51" i="4"/>
  <c r="AD51" i="4" s="1"/>
  <c r="AQ50" i="4"/>
  <c r="AT50" i="4" s="1"/>
  <c r="AI50" i="4"/>
  <c r="AL50" i="4" s="1"/>
  <c r="AA50" i="4"/>
  <c r="AD50" i="4" s="1"/>
  <c r="AQ49" i="4"/>
  <c r="AT49" i="4" s="1"/>
  <c r="AI49" i="4"/>
  <c r="AL49" i="4" s="1"/>
  <c r="AA49" i="4"/>
  <c r="AD49" i="4" s="1"/>
  <c r="AQ48" i="4"/>
  <c r="AT48" i="4" s="1"/>
  <c r="AL48" i="4"/>
  <c r="AI48" i="4"/>
  <c r="AA48" i="4"/>
  <c r="AD48" i="4" s="1"/>
  <c r="AQ47" i="4"/>
  <c r="AT47" i="4" s="1"/>
  <c r="AI47" i="4"/>
  <c r="AL47" i="4" s="1"/>
  <c r="AA47" i="4"/>
  <c r="AD47" i="4" s="1"/>
  <c r="AQ46" i="4"/>
  <c r="AT46" i="4" s="1"/>
  <c r="AI46" i="4"/>
  <c r="AL46" i="4" s="1"/>
  <c r="AA46" i="4"/>
  <c r="AD46" i="4" s="1"/>
  <c r="AQ45" i="4"/>
  <c r="AT45" i="4" s="1"/>
  <c r="AI45" i="4"/>
  <c r="AL45" i="4" s="1"/>
  <c r="AA45" i="4"/>
  <c r="AD45" i="4" s="1"/>
  <c r="AQ44" i="4"/>
  <c r="AT44" i="4" s="1"/>
  <c r="AI44" i="4"/>
  <c r="AL44" i="4" s="1"/>
  <c r="AA44" i="4"/>
  <c r="AD44" i="4" s="1"/>
  <c r="S53" i="4"/>
  <c r="V53" i="4" s="1"/>
  <c r="K53" i="4"/>
  <c r="N53" i="4" s="1"/>
  <c r="C53" i="4"/>
  <c r="F53" i="4" s="1"/>
  <c r="S52" i="4"/>
  <c r="V52" i="4" s="1"/>
  <c r="K52" i="4"/>
  <c r="N52" i="4" s="1"/>
  <c r="C52" i="4"/>
  <c r="F52" i="4" s="1"/>
  <c r="S51" i="4"/>
  <c r="V51" i="4" s="1"/>
  <c r="K51" i="4"/>
  <c r="N51" i="4" s="1"/>
  <c r="C51" i="4"/>
  <c r="F51" i="4" s="1"/>
  <c r="S50" i="4"/>
  <c r="V50" i="4" s="1"/>
  <c r="K50" i="4"/>
  <c r="N50" i="4" s="1"/>
  <c r="C50" i="4"/>
  <c r="F50" i="4" s="1"/>
  <c r="S49" i="4"/>
  <c r="V49" i="4" s="1"/>
  <c r="K49" i="4"/>
  <c r="N49" i="4" s="1"/>
  <c r="C49" i="4"/>
  <c r="F49" i="4" s="1"/>
  <c r="S48" i="4"/>
  <c r="V48" i="4" s="1"/>
  <c r="K48" i="4"/>
  <c r="N48" i="4" s="1"/>
  <c r="C48" i="4"/>
  <c r="F48" i="4" s="1"/>
  <c r="S47" i="4"/>
  <c r="V47" i="4" s="1"/>
  <c r="K47" i="4"/>
  <c r="N47" i="4" s="1"/>
  <c r="C47" i="4"/>
  <c r="F47" i="4" s="1"/>
  <c r="S46" i="4"/>
  <c r="V46" i="4" s="1"/>
  <c r="K46" i="4"/>
  <c r="N46" i="4" s="1"/>
  <c r="C46" i="4"/>
  <c r="F46" i="4" s="1"/>
  <c r="S45" i="4"/>
  <c r="V45" i="4" s="1"/>
  <c r="K45" i="4"/>
  <c r="N45" i="4" s="1"/>
  <c r="C45" i="4"/>
  <c r="F45" i="4" s="1"/>
  <c r="S44" i="4"/>
  <c r="V44" i="4" s="1"/>
  <c r="W43" i="4" s="1"/>
  <c r="W45" i="4" s="1"/>
  <c r="K44" i="4"/>
  <c r="N44" i="4" s="1"/>
  <c r="C44" i="4"/>
  <c r="F44" i="4" s="1"/>
  <c r="G43" i="4" s="1"/>
  <c r="G45" i="4" s="1"/>
  <c r="AQ40" i="4"/>
  <c r="AT40" i="4" s="1"/>
  <c r="AI40" i="4"/>
  <c r="AL40" i="4" s="1"/>
  <c r="AA40" i="4"/>
  <c r="AD40" i="4" s="1"/>
  <c r="AQ39" i="4"/>
  <c r="AT39" i="4" s="1"/>
  <c r="AI39" i="4"/>
  <c r="AL39" i="4" s="1"/>
  <c r="AA39" i="4"/>
  <c r="AD39" i="4" s="1"/>
  <c r="AQ38" i="4"/>
  <c r="AT38" i="4" s="1"/>
  <c r="AI38" i="4"/>
  <c r="AL38" i="4" s="1"/>
  <c r="AA38" i="4"/>
  <c r="AD38" i="4" s="1"/>
  <c r="AQ37" i="4"/>
  <c r="AT37" i="4" s="1"/>
  <c r="AI37" i="4"/>
  <c r="AL37" i="4" s="1"/>
  <c r="AA37" i="4"/>
  <c r="AD37" i="4" s="1"/>
  <c r="AQ36" i="4"/>
  <c r="AT36" i="4" s="1"/>
  <c r="AI36" i="4"/>
  <c r="AL36" i="4" s="1"/>
  <c r="AA36" i="4"/>
  <c r="AD36" i="4" s="1"/>
  <c r="AQ35" i="4"/>
  <c r="AT35" i="4" s="1"/>
  <c r="AI35" i="4"/>
  <c r="AL35" i="4" s="1"/>
  <c r="AA35" i="4"/>
  <c r="AD35" i="4" s="1"/>
  <c r="AQ34" i="4"/>
  <c r="AT34" i="4" s="1"/>
  <c r="AI34" i="4"/>
  <c r="AL34" i="4" s="1"/>
  <c r="AA34" i="4"/>
  <c r="AD34" i="4" s="1"/>
  <c r="AQ33" i="4"/>
  <c r="AT33" i="4" s="1"/>
  <c r="AI33" i="4"/>
  <c r="AL33" i="4" s="1"/>
  <c r="AA33" i="4"/>
  <c r="AD33" i="4" s="1"/>
  <c r="AQ32" i="4"/>
  <c r="AT32" i="4" s="1"/>
  <c r="AI32" i="4"/>
  <c r="AL32" i="4" s="1"/>
  <c r="AA32" i="4"/>
  <c r="AD32" i="4" s="1"/>
  <c r="AQ31" i="4"/>
  <c r="AT31" i="4" s="1"/>
  <c r="AI31" i="4"/>
  <c r="AL31" i="4" s="1"/>
  <c r="AA31" i="4"/>
  <c r="AD31" i="4" s="1"/>
  <c r="AQ27" i="4"/>
  <c r="AT27" i="4" s="1"/>
  <c r="AI27" i="4"/>
  <c r="AL27" i="4" s="1"/>
  <c r="AA27" i="4"/>
  <c r="AD27" i="4" s="1"/>
  <c r="AQ26" i="4"/>
  <c r="AT26" i="4" s="1"/>
  <c r="AI26" i="4"/>
  <c r="AL26" i="4" s="1"/>
  <c r="AA26" i="4"/>
  <c r="AD26" i="4" s="1"/>
  <c r="AQ25" i="4"/>
  <c r="AT25" i="4" s="1"/>
  <c r="AI25" i="4"/>
  <c r="AL25" i="4" s="1"/>
  <c r="AA25" i="4"/>
  <c r="AD25" i="4" s="1"/>
  <c r="AQ24" i="4"/>
  <c r="AT24" i="4" s="1"/>
  <c r="AI24" i="4"/>
  <c r="AL24" i="4" s="1"/>
  <c r="AA24" i="4"/>
  <c r="AD24" i="4" s="1"/>
  <c r="AQ23" i="4"/>
  <c r="AT23" i="4" s="1"/>
  <c r="AI23" i="4"/>
  <c r="AL23" i="4" s="1"/>
  <c r="AA23" i="4"/>
  <c r="AD23" i="4" s="1"/>
  <c r="AQ22" i="4"/>
  <c r="AT22" i="4" s="1"/>
  <c r="AI22" i="4"/>
  <c r="AL22" i="4" s="1"/>
  <c r="AA22" i="4"/>
  <c r="AD22" i="4" s="1"/>
  <c r="AQ21" i="4"/>
  <c r="AT21" i="4" s="1"/>
  <c r="AI21" i="4"/>
  <c r="AL21" i="4" s="1"/>
  <c r="AA21" i="4"/>
  <c r="AD21" i="4" s="1"/>
  <c r="AQ20" i="4"/>
  <c r="AT20" i="4" s="1"/>
  <c r="AI20" i="4"/>
  <c r="AL20" i="4" s="1"/>
  <c r="AA20" i="4"/>
  <c r="AD20" i="4" s="1"/>
  <c r="AQ19" i="4"/>
  <c r="AT19" i="4" s="1"/>
  <c r="AI19" i="4"/>
  <c r="AL19" i="4" s="1"/>
  <c r="AA19" i="4"/>
  <c r="AD19" i="4" s="1"/>
  <c r="AQ18" i="4"/>
  <c r="AT18" i="4" s="1"/>
  <c r="AI18" i="4"/>
  <c r="AL18" i="4" s="1"/>
  <c r="AA18" i="4"/>
  <c r="AD18" i="4" s="1"/>
  <c r="AQ14" i="4"/>
  <c r="AT14" i="4" s="1"/>
  <c r="AI14" i="4"/>
  <c r="AL14" i="4" s="1"/>
  <c r="AA14" i="4"/>
  <c r="AD14" i="4" s="1"/>
  <c r="AQ13" i="4"/>
  <c r="AT13" i="4" s="1"/>
  <c r="AI13" i="4"/>
  <c r="AL13" i="4" s="1"/>
  <c r="AA13" i="4"/>
  <c r="AD13" i="4" s="1"/>
  <c r="AQ12" i="4"/>
  <c r="AT12" i="4" s="1"/>
  <c r="AI12" i="4"/>
  <c r="AL12" i="4" s="1"/>
  <c r="AA12" i="4"/>
  <c r="AD12" i="4" s="1"/>
  <c r="AQ11" i="4"/>
  <c r="AT11" i="4" s="1"/>
  <c r="AI11" i="4"/>
  <c r="AL11" i="4" s="1"/>
  <c r="AA11" i="4"/>
  <c r="AD11" i="4" s="1"/>
  <c r="AQ10" i="4"/>
  <c r="AT10" i="4" s="1"/>
  <c r="AI10" i="4"/>
  <c r="AL10" i="4" s="1"/>
  <c r="AA10" i="4"/>
  <c r="AD10" i="4" s="1"/>
  <c r="AQ9" i="4"/>
  <c r="AT9" i="4" s="1"/>
  <c r="AI9" i="4"/>
  <c r="AL9" i="4" s="1"/>
  <c r="AA9" i="4"/>
  <c r="AD9" i="4" s="1"/>
  <c r="AQ8" i="4"/>
  <c r="AT8" i="4" s="1"/>
  <c r="AI8" i="4"/>
  <c r="AL8" i="4" s="1"/>
  <c r="AA8" i="4"/>
  <c r="AD8" i="4" s="1"/>
  <c r="AQ7" i="4"/>
  <c r="AT7" i="4" s="1"/>
  <c r="AI7" i="4"/>
  <c r="AL7" i="4" s="1"/>
  <c r="AA7" i="4"/>
  <c r="AD7" i="4" s="1"/>
  <c r="AQ6" i="4"/>
  <c r="AT6" i="4" s="1"/>
  <c r="AI6" i="4"/>
  <c r="AL6" i="4" s="1"/>
  <c r="AA6" i="4"/>
  <c r="AD6" i="4" s="1"/>
  <c r="AQ5" i="4"/>
  <c r="AT5" i="4" s="1"/>
  <c r="AI5" i="4"/>
  <c r="AL5" i="4" s="1"/>
  <c r="AA5" i="4"/>
  <c r="AD5" i="4" s="1"/>
  <c r="S40" i="4"/>
  <c r="V40" i="4" s="1"/>
  <c r="S39" i="4"/>
  <c r="V39" i="4" s="1"/>
  <c r="S38" i="4"/>
  <c r="V38" i="4" s="1"/>
  <c r="S37" i="4"/>
  <c r="V37" i="4" s="1"/>
  <c r="S36" i="4"/>
  <c r="V36" i="4" s="1"/>
  <c r="S35" i="4"/>
  <c r="V35" i="4" s="1"/>
  <c r="S34" i="4"/>
  <c r="V34" i="4" s="1"/>
  <c r="S33" i="4"/>
  <c r="V33" i="4" s="1"/>
  <c r="S32" i="4"/>
  <c r="V32" i="4" s="1"/>
  <c r="S31" i="4"/>
  <c r="V31" i="4" s="1"/>
  <c r="S27" i="4"/>
  <c r="V27" i="4" s="1"/>
  <c r="S26" i="4"/>
  <c r="V26" i="4" s="1"/>
  <c r="S25" i="4"/>
  <c r="V25" i="4" s="1"/>
  <c r="S24" i="4"/>
  <c r="V24" i="4" s="1"/>
  <c r="S23" i="4"/>
  <c r="V23" i="4" s="1"/>
  <c r="S22" i="4"/>
  <c r="V22" i="4" s="1"/>
  <c r="S21" i="4"/>
  <c r="V21" i="4" s="1"/>
  <c r="S20" i="4"/>
  <c r="V20" i="4" s="1"/>
  <c r="S19" i="4"/>
  <c r="V19" i="4" s="1"/>
  <c r="S18" i="4"/>
  <c r="V18" i="4" s="1"/>
  <c r="W17" i="4" s="1"/>
  <c r="W19" i="4" s="1"/>
  <c r="S14" i="4"/>
  <c r="V14" i="4" s="1"/>
  <c r="S13" i="4"/>
  <c r="V13" i="4" s="1"/>
  <c r="S12" i="4"/>
  <c r="V12" i="4" s="1"/>
  <c r="S11" i="4"/>
  <c r="V11" i="4" s="1"/>
  <c r="S10" i="4"/>
  <c r="V10" i="4" s="1"/>
  <c r="S9" i="4"/>
  <c r="V9" i="4" s="1"/>
  <c r="S8" i="4"/>
  <c r="V8" i="4" s="1"/>
  <c r="S7" i="4"/>
  <c r="V7" i="4" s="1"/>
  <c r="S6" i="4"/>
  <c r="V6" i="4" s="1"/>
  <c r="S5" i="4"/>
  <c r="V5" i="4" s="1"/>
  <c r="K40" i="4"/>
  <c r="N40" i="4" s="1"/>
  <c r="K39" i="4"/>
  <c r="N39" i="4" s="1"/>
  <c r="K38" i="4"/>
  <c r="N38" i="4" s="1"/>
  <c r="K37" i="4"/>
  <c r="N37" i="4" s="1"/>
  <c r="K36" i="4"/>
  <c r="N36" i="4" s="1"/>
  <c r="K35" i="4"/>
  <c r="N35" i="4" s="1"/>
  <c r="K34" i="4"/>
  <c r="N34" i="4" s="1"/>
  <c r="K33" i="4"/>
  <c r="N33" i="4" s="1"/>
  <c r="K32" i="4"/>
  <c r="N32" i="4" s="1"/>
  <c r="K31" i="4"/>
  <c r="N31" i="4" s="1"/>
  <c r="K27" i="4"/>
  <c r="N27" i="4" s="1"/>
  <c r="K26" i="4"/>
  <c r="N26" i="4" s="1"/>
  <c r="K25" i="4"/>
  <c r="N25" i="4" s="1"/>
  <c r="K24" i="4"/>
  <c r="N24" i="4" s="1"/>
  <c r="K23" i="4"/>
  <c r="N23" i="4" s="1"/>
  <c r="K22" i="4"/>
  <c r="N22" i="4" s="1"/>
  <c r="K21" i="4"/>
  <c r="N21" i="4" s="1"/>
  <c r="K20" i="4"/>
  <c r="N20" i="4" s="1"/>
  <c r="K19" i="4"/>
  <c r="N19" i="4" s="1"/>
  <c r="K18" i="4"/>
  <c r="N18" i="4" s="1"/>
  <c r="O17" i="4" s="1"/>
  <c r="O19" i="4" s="1"/>
  <c r="K14" i="4"/>
  <c r="N14" i="4" s="1"/>
  <c r="K13" i="4"/>
  <c r="N13" i="4" s="1"/>
  <c r="K12" i="4"/>
  <c r="N12" i="4" s="1"/>
  <c r="K11" i="4"/>
  <c r="N11" i="4" s="1"/>
  <c r="K10" i="4"/>
  <c r="N10" i="4" s="1"/>
  <c r="K9" i="4"/>
  <c r="N9" i="4" s="1"/>
  <c r="K8" i="4"/>
  <c r="N8" i="4" s="1"/>
  <c r="K7" i="4"/>
  <c r="N7" i="4" s="1"/>
  <c r="K6" i="4"/>
  <c r="N6" i="4" s="1"/>
  <c r="K5" i="4"/>
  <c r="N5" i="4" s="1"/>
  <c r="O4" i="4" s="1"/>
  <c r="O6" i="4" s="1"/>
  <c r="C40" i="4"/>
  <c r="F40" i="4" s="1"/>
  <c r="C39" i="4"/>
  <c r="F39" i="4" s="1"/>
  <c r="C38" i="4"/>
  <c r="F38" i="4" s="1"/>
  <c r="C37" i="4"/>
  <c r="F37" i="4" s="1"/>
  <c r="C36" i="4"/>
  <c r="F36" i="4" s="1"/>
  <c r="C35" i="4"/>
  <c r="F35" i="4" s="1"/>
  <c r="C34" i="4"/>
  <c r="F34" i="4" s="1"/>
  <c r="C33" i="4"/>
  <c r="F33" i="4" s="1"/>
  <c r="C32" i="4"/>
  <c r="F32" i="4" s="1"/>
  <c r="C31" i="4"/>
  <c r="F31" i="4" s="1"/>
  <c r="G30" i="4" s="1"/>
  <c r="G32" i="4" s="1"/>
  <c r="C27" i="4"/>
  <c r="F27" i="4" s="1"/>
  <c r="C26" i="4"/>
  <c r="F26" i="4" s="1"/>
  <c r="C25" i="4"/>
  <c r="F25" i="4" s="1"/>
  <c r="C24" i="4"/>
  <c r="F24" i="4" s="1"/>
  <c r="C23" i="4"/>
  <c r="F23" i="4" s="1"/>
  <c r="C22" i="4"/>
  <c r="F22" i="4" s="1"/>
  <c r="C21" i="4"/>
  <c r="F21" i="4" s="1"/>
  <c r="C20" i="4"/>
  <c r="F20" i="4" s="1"/>
  <c r="C19" i="4"/>
  <c r="F19" i="4" s="1"/>
  <c r="C18" i="4"/>
  <c r="F18" i="4" s="1"/>
  <c r="G17" i="4" s="1"/>
  <c r="G19" i="4" s="1"/>
  <c r="C14" i="4"/>
  <c r="F14" i="4" s="1"/>
  <c r="C13" i="4"/>
  <c r="F13" i="4" s="1"/>
  <c r="C12" i="4"/>
  <c r="F12" i="4" s="1"/>
  <c r="C11" i="4"/>
  <c r="F11" i="4" s="1"/>
  <c r="C10" i="4"/>
  <c r="F10" i="4" s="1"/>
  <c r="C9" i="4"/>
  <c r="F9" i="4" s="1"/>
  <c r="C8" i="4"/>
  <c r="F8" i="4" s="1"/>
  <c r="C7" i="4"/>
  <c r="F7" i="4" s="1"/>
  <c r="C6" i="4"/>
  <c r="F6" i="4" s="1"/>
  <c r="C5" i="4"/>
  <c r="F5" i="4" s="1"/>
  <c r="G4" i="4" s="1"/>
  <c r="G6" i="4" s="1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2" i="3"/>
  <c r="J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2" i="1"/>
  <c r="V2" i="1"/>
  <c r="J3" i="1"/>
  <c r="K3" i="1"/>
  <c r="J4" i="1"/>
  <c r="K4" i="1"/>
  <c r="J5" i="1"/>
  <c r="K5" i="1"/>
  <c r="J6" i="1"/>
  <c r="K6" i="1"/>
  <c r="J7" i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K2" i="1"/>
  <c r="W17" i="5" l="1"/>
  <c r="W19" i="5" s="1"/>
  <c r="W4" i="5"/>
  <c r="W6" i="5" s="1"/>
  <c r="AU17" i="5"/>
  <c r="AU19" i="5" s="1"/>
  <c r="AU4" i="5"/>
  <c r="AU6" i="5" s="1"/>
  <c r="AM17" i="5"/>
  <c r="AM19" i="5" s="1"/>
  <c r="AM4" i="5"/>
  <c r="AM6" i="5" s="1"/>
  <c r="AE30" i="5"/>
  <c r="AE32" i="5" s="1"/>
  <c r="AE17" i="5"/>
  <c r="AE19" i="5" s="1"/>
  <c r="AE4" i="5"/>
  <c r="AE6" i="5" s="1"/>
  <c r="W30" i="5"/>
  <c r="W32" i="5" s="1"/>
  <c r="O30" i="5"/>
  <c r="O32" i="5" s="1"/>
  <c r="O17" i="5"/>
  <c r="O19" i="5" s="1"/>
  <c r="O4" i="5"/>
  <c r="O6" i="5" s="1"/>
  <c r="G30" i="5"/>
  <c r="G32" i="5" s="1"/>
  <c r="G17" i="5"/>
  <c r="G19" i="5" s="1"/>
  <c r="G4" i="5"/>
  <c r="G6" i="5" s="1"/>
  <c r="W30" i="4"/>
  <c r="W32" i="4" s="1"/>
  <c r="W4" i="4"/>
  <c r="W6" i="4" s="1"/>
  <c r="O43" i="4"/>
  <c r="O45" i="4" s="1"/>
  <c r="AU43" i="4"/>
  <c r="AU45" i="4" s="1"/>
  <c r="AM43" i="4"/>
  <c r="AM45" i="4" s="1"/>
  <c r="AE43" i="4"/>
  <c r="AE45" i="4" s="1"/>
  <c r="AM4" i="4"/>
  <c r="AM6" i="4" s="1"/>
  <c r="AE17" i="4"/>
  <c r="AE19" i="4" s="1"/>
  <c r="AE4" i="4"/>
  <c r="AE6" i="4" s="1"/>
  <c r="AM17" i="4"/>
  <c r="AM19" i="4" s="1"/>
  <c r="AE30" i="4"/>
  <c r="AE32" i="4" s="1"/>
  <c r="AU4" i="4"/>
  <c r="AU6" i="4" s="1"/>
  <c r="AU17" i="4"/>
  <c r="AU19" i="4" s="1"/>
  <c r="AM30" i="4"/>
  <c r="AM32" i="4" s="1"/>
  <c r="AU30" i="4"/>
  <c r="AU32" i="4" s="1"/>
  <c r="O30" i="4"/>
  <c r="O32" i="4" s="1"/>
</calcChain>
</file>

<file path=xl/sharedStrings.xml><?xml version="1.0" encoding="utf-8"?>
<sst xmlns="http://schemas.openxmlformats.org/spreadsheetml/2006/main" count="465" uniqueCount="50">
  <si>
    <t>PBNP</t>
  </si>
  <si>
    <t>Time</t>
  </si>
  <si>
    <t>11.20.2020</t>
  </si>
  <si>
    <t>12.10.2020</t>
  </si>
  <si>
    <t>Average</t>
  </si>
  <si>
    <t>St Dev</t>
  </si>
  <si>
    <r>
      <rPr>
        <sz val="11"/>
        <color theme="1"/>
        <rFont val="Calibri"/>
        <family val="2"/>
      </rPr>
      <t>α</t>
    </r>
    <r>
      <rPr>
        <sz val="11"/>
        <color theme="1"/>
        <rFont val="Calibri"/>
        <family val="2"/>
        <scheme val="minor"/>
      </rPr>
      <t>CD137-PBNP</t>
    </r>
  </si>
  <si>
    <t>Cycle</t>
  </si>
  <si>
    <r>
      <rPr>
        <sz val="11"/>
        <color theme="1"/>
        <rFont val="Calibri"/>
        <family val="2"/>
      </rPr>
      <t>αCD137-</t>
    </r>
    <r>
      <rPr>
        <sz val="11"/>
        <color theme="1"/>
        <rFont val="Calibri"/>
        <family val="2"/>
        <scheme val="minor"/>
      </rPr>
      <t>PBNP</t>
    </r>
  </si>
  <si>
    <t>09.23.2023 (8/14)</t>
  </si>
  <si>
    <t>09.23.2023 (1/8)</t>
  </si>
  <si>
    <t>09.23.2023 (9/16)</t>
  </si>
  <si>
    <t>09.23.2023 (7/29)</t>
  </si>
  <si>
    <t>09.24.2023</t>
  </si>
  <si>
    <t>αCD137-PBNP</t>
  </si>
  <si>
    <t>aPBNP 1</t>
  </si>
  <si>
    <t>Time (min)</t>
  </si>
  <si>
    <t>T</t>
  </si>
  <si>
    <t>R</t>
  </si>
  <si>
    <t>∆t</t>
  </si>
  <si>
    <t>CEM43</t>
  </si>
  <si>
    <r>
      <rPr>
        <sz val="8"/>
        <color theme="1"/>
        <rFont val="Times New Roman"/>
        <family val="1"/>
      </rPr>
      <t>∑</t>
    </r>
    <r>
      <rPr>
        <sz val="8"/>
        <color theme="1"/>
        <rFont val="Arial"/>
        <family val="2"/>
      </rPr>
      <t>CEM43</t>
    </r>
  </si>
  <si>
    <t>logCEM43</t>
  </si>
  <si>
    <t>aPBNP 2</t>
  </si>
  <si>
    <t>Cycle 1</t>
  </si>
  <si>
    <t>Cycle 2</t>
  </si>
  <si>
    <t>Cycle 3</t>
  </si>
  <si>
    <t>aPBNP 3</t>
  </si>
  <si>
    <t>PBNP 1</t>
  </si>
  <si>
    <t>PBNP 2</t>
  </si>
  <si>
    <t>PBNP 3</t>
  </si>
  <si>
    <t>aPBNP 4</t>
  </si>
  <si>
    <t>PBNP 4</t>
  </si>
  <si>
    <t>Screw Hole</t>
  </si>
  <si>
    <t>Suspended</t>
  </si>
  <si>
    <r>
      <t xml:space="preserve">Friedman's Test </t>
    </r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value</t>
    </r>
  </si>
  <si>
    <r>
      <t xml:space="preserve">Mann-Whitney Test </t>
    </r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value</t>
    </r>
  </si>
  <si>
    <t>PBNP (Screw)</t>
  </si>
  <si>
    <t>PBNP (Suspended)</t>
  </si>
  <si>
    <t>αPBNP (Screw)</t>
  </si>
  <si>
    <t>αPBNP (Suspended)</t>
  </si>
  <si>
    <t>PTT Condition</t>
  </si>
  <si>
    <t>0.0278*</t>
  </si>
  <si>
    <t>PBNP (Screw) vs PBNP (Suspended)</t>
  </si>
  <si>
    <t>αPBNP (Screw) vs αPBNP (Suspended)</t>
  </si>
  <si>
    <r>
      <t xml:space="preserve">Friedman's Test: Dunn's Multiple Comparison Test </t>
    </r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 xml:space="preserve"> value</t>
    </r>
  </si>
  <si>
    <t>Cycle 1 vs. Cycle 2</t>
  </si>
  <si>
    <t>Cycle 1 vs. Cycle 3</t>
  </si>
  <si>
    <t>Cycle 2 vs. Cycle 3</t>
  </si>
  <si>
    <t>&gt;0.9999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</si>
</sst>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Times New Roman"/>
      <family val="1"/>
    </font>
    <font>
      <b/>
      <sz val="8"/>
      <color rgb="FFFFC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</fills>
  <borders count="1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2" borderId="1" applyNumberFormat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</cellStyleXfs>
  <cellXfs count="36">
    <xf numFmtId="0" fontId="0" fillId="0" borderId="0" xfId="0"/>
    <xf numFmtId="164" fontId="0" fillId="0" borderId="0" xfId="0" applyNumberFormat="1"/>
    <xf numFmtId="0" fontId="4" fillId="0" borderId="5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0" fontId="6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2" borderId="1" xfId="1"/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/>
    </xf>
    <xf numFmtId="0" fontId="8" fillId="4" borderId="5" xfId="2" applyFont="1" applyBorder="1" applyAlignment="1">
      <alignment horizontal="center" vertical="center" wrapText="1"/>
    </xf>
    <xf numFmtId="0" fontId="8" fillId="6" borderId="5" xfId="4" applyFont="1" applyBorder="1" applyAlignment="1"/>
    <xf numFmtId="0" fontId="8" fillId="0" borderId="5" xfId="0" applyFont="1" applyBorder="1" applyAlignment="1">
      <alignment horizontal="right"/>
    </xf>
    <xf numFmtId="0" fontId="8" fillId="6" borderId="5" xfId="4" applyFont="1" applyBorder="1" applyAlignment="1">
      <alignment wrapText="1"/>
    </xf>
    <xf numFmtId="0" fontId="8" fillId="4" borderId="5" xfId="2" applyFont="1" applyBorder="1" applyAlignment="1">
      <alignment vertical="center" wrapText="1"/>
    </xf>
    <xf numFmtId="0" fontId="8" fillId="4" borderId="2" xfId="2" applyFont="1" applyBorder="1" applyAlignment="1">
      <alignment horizontal="center" vertical="center" wrapText="1"/>
    </xf>
    <xf numFmtId="0" fontId="8" fillId="4" borderId="4" xfId="2" applyFont="1" applyBorder="1" applyAlignment="1">
      <alignment horizontal="center" vertical="center" wrapText="1"/>
    </xf>
    <xf numFmtId="0" fontId="0" fillId="0" borderId="0" xfId="0" applyAlignment="1"/>
    <xf numFmtId="0" fontId="8" fillId="7" borderId="5" xfId="5" applyFont="1" applyBorder="1" applyAlignment="1">
      <alignment horizontal="right"/>
    </xf>
    <xf numFmtId="0" fontId="8" fillId="5" borderId="5" xfId="3" applyFont="1" applyBorder="1" applyAlignment="1">
      <alignment horizontal="right"/>
    </xf>
    <xf numFmtId="0" fontId="8" fillId="4" borderId="5" xfId="2" applyFont="1" applyBorder="1" applyAlignment="1">
      <alignment horizontal="center" vertical="center"/>
    </xf>
    <xf numFmtId="0" fontId="8" fillId="4" borderId="3" xfId="2" applyFont="1" applyBorder="1" applyAlignment="1">
      <alignment horizontal="center" vertical="center" wrapText="1"/>
    </xf>
    <xf numFmtId="0" fontId="8" fillId="0" borderId="0" xfId="0" applyFont="1"/>
    <xf numFmtId="0" fontId="8" fillId="4" borderId="12" xfId="2" applyFont="1" applyBorder="1" applyAlignment="1">
      <alignment wrapText="1"/>
    </xf>
    <xf numFmtId="0" fontId="8" fillId="6" borderId="5" xfId="4" applyFont="1" applyBorder="1" applyAlignment="1">
      <alignment horizontal="left" wrapText="1"/>
    </xf>
    <xf numFmtId="0" fontId="10" fillId="0" borderId="5" xfId="0" applyFont="1" applyBorder="1" applyAlignment="1">
      <alignment horizontal="right"/>
    </xf>
  </cellXfs>
  <cellStyles count="6">
    <cellStyle name="40% - Accent3" xfId="2" builtinId="39"/>
    <cellStyle name="40% - Accent4" xfId="3" builtinId="43"/>
    <cellStyle name="40% - Accent5" xfId="4" builtinId="47"/>
    <cellStyle name="40% - Accent6" xfId="5" builtinId="51"/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542008006574935"/>
          <c:y val="0.12541666666666668"/>
          <c:w val="0.75586375566690522"/>
          <c:h val="0.66901246719160101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'PTT (Suspended)'!$O$1</c:f>
              <c:strCache>
                <c:ptCount val="1"/>
                <c:pt idx="0">
                  <c:v>αCD137-PBNP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minus"/>
            <c:errValType val="cust"/>
            <c:noEndCap val="0"/>
            <c:plus>
              <c:numRef>
                <c:f>('PTT (Suspended)'!$W$2:$W$29,'PTT (Suspended)'!$W$31:$W$47)</c:f>
                <c:numCache>
                  <c:formatCode>General</c:formatCode>
                  <c:ptCount val="45"/>
                  <c:pt idx="0">
                    <c:v>0.49916597106239741</c:v>
                  </c:pt>
                  <c:pt idx="1">
                    <c:v>1.273773920285701</c:v>
                  </c:pt>
                  <c:pt idx="2">
                    <c:v>0.88128693776015277</c:v>
                  </c:pt>
                  <c:pt idx="3">
                    <c:v>1.1324751652906084</c:v>
                  </c:pt>
                  <c:pt idx="4">
                    <c:v>1.2419742348374254</c:v>
                  </c:pt>
                  <c:pt idx="5">
                    <c:v>1.2945398152754239</c:v>
                  </c:pt>
                  <c:pt idx="6">
                    <c:v>1.5945218719102014</c:v>
                  </c:pt>
                  <c:pt idx="7">
                    <c:v>2.4494897427831788</c:v>
                  </c:pt>
                  <c:pt idx="8">
                    <c:v>2.6919633479426621</c:v>
                  </c:pt>
                  <c:pt idx="9">
                    <c:v>3.5851545759330019</c:v>
                  </c:pt>
                  <c:pt idx="10">
                    <c:v>4.622679598097478</c:v>
                  </c:pt>
                  <c:pt idx="11">
                    <c:v>3.2057240471797734</c:v>
                  </c:pt>
                  <c:pt idx="12">
                    <c:v>2.5212430796467569</c:v>
                  </c:pt>
                  <c:pt idx="13">
                    <c:v>1.3916417163432071</c:v>
                  </c:pt>
                  <c:pt idx="14">
                    <c:v>0.98488578017960904</c:v>
                  </c:pt>
                  <c:pt idx="15">
                    <c:v>0.62449979983983961</c:v>
                  </c:pt>
                  <c:pt idx="16">
                    <c:v>4.3828263331629609</c:v>
                  </c:pt>
                  <c:pt idx="17">
                    <c:v>3.7508887835640605</c:v>
                  </c:pt>
                  <c:pt idx="18">
                    <c:v>4.4176728413649338</c:v>
                  </c:pt>
                  <c:pt idx="19">
                    <c:v>5.1854765129799469</c:v>
                  </c:pt>
                  <c:pt idx="20">
                    <c:v>4.9728429159452281</c:v>
                  </c:pt>
                  <c:pt idx="21">
                    <c:v>4.7131023045689702</c:v>
                  </c:pt>
                  <c:pt idx="22">
                    <c:v>4.3973476854425178</c:v>
                  </c:pt>
                  <c:pt idx="23">
                    <c:v>4.6814349651931844</c:v>
                  </c:pt>
                  <c:pt idx="24">
                    <c:v>4.6878388766395664</c:v>
                  </c:pt>
                  <c:pt idx="25">
                    <c:v>4.4999074064547884</c:v>
                  </c:pt>
                  <c:pt idx="26">
                    <c:v>5.1932648690395133</c:v>
                  </c:pt>
                  <c:pt idx="27">
                    <c:v>3.3430275699331795</c:v>
                  </c:pt>
                  <c:pt idx="28">
                    <c:v>1.2284814474246917</c:v>
                  </c:pt>
                  <c:pt idx="29">
                    <c:v>0.7937253933193773</c:v>
                  </c:pt>
                  <c:pt idx="30">
                    <c:v>5.3425961229849035</c:v>
                  </c:pt>
                  <c:pt idx="31">
                    <c:v>9.0267657552415024</c:v>
                  </c:pt>
                  <c:pt idx="32">
                    <c:v>9.3041209507759586</c:v>
                  </c:pt>
                  <c:pt idx="33">
                    <c:v>9.2001358685619437</c:v>
                  </c:pt>
                  <c:pt idx="34">
                    <c:v>8.3238612834829642</c:v>
                  </c:pt>
                  <c:pt idx="35">
                    <c:v>8.0345089043035678</c:v>
                  </c:pt>
                  <c:pt idx="36">
                    <c:v>7.8470270378872407</c:v>
                  </c:pt>
                  <c:pt idx="37">
                    <c:v>7.6408441941973946</c:v>
                  </c:pt>
                  <c:pt idx="38">
                    <c:v>8.0930010914781594</c:v>
                  </c:pt>
                  <c:pt idx="39">
                    <c:v>7.1784399419372411</c:v>
                  </c:pt>
                  <c:pt idx="40">
                    <c:v>5.3485200445232106</c:v>
                  </c:pt>
                  <c:pt idx="41">
                    <c:v>2.8075790282732922</c:v>
                  </c:pt>
                  <c:pt idx="42">
                    <c:v>1.5198684153570654</c:v>
                  </c:pt>
                  <c:pt idx="43">
                    <c:v>0.99121138007994991</c:v>
                  </c:pt>
                  <c:pt idx="44">
                    <c:v>0.90323492698928087</c:v>
                  </c:pt>
                </c:numCache>
              </c:numRef>
            </c:plus>
            <c:minus>
              <c:numRef>
                <c:f>('PTT (Suspended)'!$W$2:$W$29,'PTT (Suspended)'!$W$31:$W$47)</c:f>
                <c:numCache>
                  <c:formatCode>General</c:formatCode>
                  <c:ptCount val="45"/>
                  <c:pt idx="0">
                    <c:v>0.49916597106239741</c:v>
                  </c:pt>
                  <c:pt idx="1">
                    <c:v>1.273773920285701</c:v>
                  </c:pt>
                  <c:pt idx="2">
                    <c:v>0.88128693776015277</c:v>
                  </c:pt>
                  <c:pt idx="3">
                    <c:v>1.1324751652906084</c:v>
                  </c:pt>
                  <c:pt idx="4">
                    <c:v>1.2419742348374254</c:v>
                  </c:pt>
                  <c:pt idx="5">
                    <c:v>1.2945398152754239</c:v>
                  </c:pt>
                  <c:pt idx="6">
                    <c:v>1.5945218719102014</c:v>
                  </c:pt>
                  <c:pt idx="7">
                    <c:v>2.4494897427831788</c:v>
                  </c:pt>
                  <c:pt idx="8">
                    <c:v>2.6919633479426621</c:v>
                  </c:pt>
                  <c:pt idx="9">
                    <c:v>3.5851545759330019</c:v>
                  </c:pt>
                  <c:pt idx="10">
                    <c:v>4.622679598097478</c:v>
                  </c:pt>
                  <c:pt idx="11">
                    <c:v>3.2057240471797734</c:v>
                  </c:pt>
                  <c:pt idx="12">
                    <c:v>2.5212430796467569</c:v>
                  </c:pt>
                  <c:pt idx="13">
                    <c:v>1.3916417163432071</c:v>
                  </c:pt>
                  <c:pt idx="14">
                    <c:v>0.98488578017960904</c:v>
                  </c:pt>
                  <c:pt idx="15">
                    <c:v>0.62449979983983961</c:v>
                  </c:pt>
                  <c:pt idx="16">
                    <c:v>4.3828263331629609</c:v>
                  </c:pt>
                  <c:pt idx="17">
                    <c:v>3.7508887835640605</c:v>
                  </c:pt>
                  <c:pt idx="18">
                    <c:v>4.4176728413649338</c:v>
                  </c:pt>
                  <c:pt idx="19">
                    <c:v>5.1854765129799469</c:v>
                  </c:pt>
                  <c:pt idx="20">
                    <c:v>4.9728429159452281</c:v>
                  </c:pt>
                  <c:pt idx="21">
                    <c:v>4.7131023045689702</c:v>
                  </c:pt>
                  <c:pt idx="22">
                    <c:v>4.3973476854425178</c:v>
                  </c:pt>
                  <c:pt idx="23">
                    <c:v>4.6814349651931844</c:v>
                  </c:pt>
                  <c:pt idx="24">
                    <c:v>4.6878388766395664</c:v>
                  </c:pt>
                  <c:pt idx="25">
                    <c:v>4.4999074064547884</c:v>
                  </c:pt>
                  <c:pt idx="26">
                    <c:v>5.1932648690395133</c:v>
                  </c:pt>
                  <c:pt idx="27">
                    <c:v>3.3430275699331795</c:v>
                  </c:pt>
                  <c:pt idx="28">
                    <c:v>1.2284814474246917</c:v>
                  </c:pt>
                  <c:pt idx="29">
                    <c:v>0.7937253933193773</c:v>
                  </c:pt>
                  <c:pt idx="30">
                    <c:v>5.3425961229849035</c:v>
                  </c:pt>
                  <c:pt idx="31">
                    <c:v>9.0267657552415024</c:v>
                  </c:pt>
                  <c:pt idx="32">
                    <c:v>9.3041209507759586</c:v>
                  </c:pt>
                  <c:pt idx="33">
                    <c:v>9.2001358685619437</c:v>
                  </c:pt>
                  <c:pt idx="34">
                    <c:v>8.3238612834829642</c:v>
                  </c:pt>
                  <c:pt idx="35">
                    <c:v>8.0345089043035678</c:v>
                  </c:pt>
                  <c:pt idx="36">
                    <c:v>7.8470270378872407</c:v>
                  </c:pt>
                  <c:pt idx="37">
                    <c:v>7.6408441941973946</c:v>
                  </c:pt>
                  <c:pt idx="38">
                    <c:v>8.0930010914781594</c:v>
                  </c:pt>
                  <c:pt idx="39">
                    <c:v>7.1784399419372411</c:v>
                  </c:pt>
                  <c:pt idx="40">
                    <c:v>5.3485200445232106</c:v>
                  </c:pt>
                  <c:pt idx="41">
                    <c:v>2.8075790282732922</c:v>
                  </c:pt>
                  <c:pt idx="42">
                    <c:v>1.5198684153570654</c:v>
                  </c:pt>
                  <c:pt idx="43">
                    <c:v>0.99121138007994991</c:v>
                  </c:pt>
                  <c:pt idx="44">
                    <c:v>0.90323492698928087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('PTT (Suspended)'!$B$2:$B$29,'PTT (Suspended)'!$B$31:$B$47)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14</c:v>
                </c:pt>
                <c:pt idx="13">
                  <c:v>16</c:v>
                </c:pt>
                <c:pt idx="14">
                  <c:v>18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32</c:v>
                </c:pt>
                <c:pt idx="27">
                  <c:v>34</c:v>
                </c:pt>
                <c:pt idx="28">
                  <c:v>38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52</c:v>
                </c:pt>
                <c:pt idx="41">
                  <c:v>54</c:v>
                </c:pt>
                <c:pt idx="42">
                  <c:v>56</c:v>
                </c:pt>
                <c:pt idx="43">
                  <c:v>58</c:v>
                </c:pt>
                <c:pt idx="44">
                  <c:v>60</c:v>
                </c:pt>
              </c:numCache>
            </c:numRef>
          </c:xVal>
          <c:yVal>
            <c:numRef>
              <c:f>('PTT (Suspended)'!$V$2:$V$29,'PTT (Suspended)'!$V$31:$V$47)</c:f>
              <c:numCache>
                <c:formatCode>General</c:formatCode>
                <c:ptCount val="45"/>
                <c:pt idx="0">
                  <c:v>24.274999999999999</c:v>
                </c:pt>
                <c:pt idx="1">
                  <c:v>78.024999999999991</c:v>
                </c:pt>
                <c:pt idx="2">
                  <c:v>88.25</c:v>
                </c:pt>
                <c:pt idx="3">
                  <c:v>90.775000000000006</c:v>
                </c:pt>
                <c:pt idx="4">
                  <c:v>90.825000000000017</c:v>
                </c:pt>
                <c:pt idx="5">
                  <c:v>90.425000000000011</c:v>
                </c:pt>
                <c:pt idx="6">
                  <c:v>89.874999999999986</c:v>
                </c:pt>
                <c:pt idx="7">
                  <c:v>89</c:v>
                </c:pt>
                <c:pt idx="8">
                  <c:v>88.1</c:v>
                </c:pt>
                <c:pt idx="9">
                  <c:v>88.200000000000017</c:v>
                </c:pt>
                <c:pt idx="10">
                  <c:v>87.574999999999989</c:v>
                </c:pt>
                <c:pt idx="11">
                  <c:v>49.150000000000006</c:v>
                </c:pt>
                <c:pt idx="12">
                  <c:v>35.75</c:v>
                </c:pt>
                <c:pt idx="13">
                  <c:v>29.25</c:v>
                </c:pt>
                <c:pt idx="14">
                  <c:v>26.050000000000004</c:v>
                </c:pt>
                <c:pt idx="15">
                  <c:v>24.25</c:v>
                </c:pt>
                <c:pt idx="16">
                  <c:v>73.025000000000006</c:v>
                </c:pt>
                <c:pt idx="17">
                  <c:v>85.474999999999994</c:v>
                </c:pt>
                <c:pt idx="18">
                  <c:v>89.375</c:v>
                </c:pt>
                <c:pt idx="19">
                  <c:v>90.525000000000006</c:v>
                </c:pt>
                <c:pt idx="20">
                  <c:v>90.024999999999991</c:v>
                </c:pt>
                <c:pt idx="21">
                  <c:v>89.7</c:v>
                </c:pt>
                <c:pt idx="22">
                  <c:v>89.550000000000011</c:v>
                </c:pt>
                <c:pt idx="23">
                  <c:v>88.924999999999997</c:v>
                </c:pt>
                <c:pt idx="24">
                  <c:v>88.424999999999997</c:v>
                </c:pt>
                <c:pt idx="25">
                  <c:v>87.824999999999989</c:v>
                </c:pt>
                <c:pt idx="26">
                  <c:v>47.95</c:v>
                </c:pt>
                <c:pt idx="27">
                  <c:v>34.774999999999999</c:v>
                </c:pt>
                <c:pt idx="28">
                  <c:v>24.824999999999999</c:v>
                </c:pt>
                <c:pt idx="29">
                  <c:v>23.75</c:v>
                </c:pt>
                <c:pt idx="30">
                  <c:v>60.75</c:v>
                </c:pt>
                <c:pt idx="31">
                  <c:v>71.724999999999994</c:v>
                </c:pt>
                <c:pt idx="32">
                  <c:v>78</c:v>
                </c:pt>
                <c:pt idx="33">
                  <c:v>79.724999999999994</c:v>
                </c:pt>
                <c:pt idx="34">
                  <c:v>79.599999999999994</c:v>
                </c:pt>
                <c:pt idx="35">
                  <c:v>79.8</c:v>
                </c:pt>
                <c:pt idx="36">
                  <c:v>79.075000000000017</c:v>
                </c:pt>
                <c:pt idx="37">
                  <c:v>79.375</c:v>
                </c:pt>
                <c:pt idx="38">
                  <c:v>79.05</c:v>
                </c:pt>
                <c:pt idx="39">
                  <c:v>79.049999999999983</c:v>
                </c:pt>
                <c:pt idx="40">
                  <c:v>41.7</c:v>
                </c:pt>
                <c:pt idx="41">
                  <c:v>30.575000000000003</c:v>
                </c:pt>
                <c:pt idx="42">
                  <c:v>25.950000000000003</c:v>
                </c:pt>
                <c:pt idx="43">
                  <c:v>23.725000000000001</c:v>
                </c:pt>
                <c:pt idx="44">
                  <c:v>23.524999999999999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0C1-4004-8849-70D021FFC1EA}"/>
            </c:ext>
          </c:extLst>
        </c:ser>
        <c:ser>
          <c:idx val="0"/>
          <c:order val="1"/>
          <c:tx>
            <c:strRef>
              <c:f>'PTT (Suspended)'!$D$1</c:f>
              <c:strCache>
                <c:ptCount val="1"/>
                <c:pt idx="0">
                  <c:v>PBNP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minus"/>
            <c:errValType val="cust"/>
            <c:noEndCap val="0"/>
            <c:plus>
              <c:numRef>
                <c:f>('PTT (Suspended)'!$K$2:$K$29,'PTT (Suspended)'!$K$31:$K$47)</c:f>
                <c:numCache>
                  <c:formatCode>General</c:formatCode>
                  <c:ptCount val="45"/>
                  <c:pt idx="0">
                    <c:v>0.67019897542943696</c:v>
                  </c:pt>
                  <c:pt idx="1">
                    <c:v>3.4033072150483243</c:v>
                  </c:pt>
                  <c:pt idx="2">
                    <c:v>2.2261701043121818</c:v>
                  </c:pt>
                  <c:pt idx="3">
                    <c:v>1.9646882704388513</c:v>
                  </c:pt>
                  <c:pt idx="4">
                    <c:v>1.9983326383095825</c:v>
                  </c:pt>
                  <c:pt idx="5">
                    <c:v>2.0105969262883088</c:v>
                  </c:pt>
                  <c:pt idx="6">
                    <c:v>2.1641010450839264</c:v>
                  </c:pt>
                  <c:pt idx="7">
                    <c:v>2.0613506898794935</c:v>
                  </c:pt>
                  <c:pt idx="8">
                    <c:v>2.7055498516937342</c:v>
                  </c:pt>
                  <c:pt idx="9">
                    <c:v>2.5955089417427675</c:v>
                  </c:pt>
                  <c:pt idx="10">
                    <c:v>2.9108990592827704</c:v>
                  </c:pt>
                  <c:pt idx="11">
                    <c:v>2.0215505600075088</c:v>
                  </c:pt>
                  <c:pt idx="12">
                    <c:v>2.4186773244895652</c:v>
                  </c:pt>
                  <c:pt idx="13">
                    <c:v>1.8227726133558189</c:v>
                  </c:pt>
                  <c:pt idx="14">
                    <c:v>0.86409875978771489</c:v>
                  </c:pt>
                  <c:pt idx="15">
                    <c:v>0.46904157598234253</c:v>
                  </c:pt>
                  <c:pt idx="16">
                    <c:v>4.8204425799574322</c:v>
                  </c:pt>
                  <c:pt idx="17">
                    <c:v>4.5092497528228952</c:v>
                  </c:pt>
                  <c:pt idx="18">
                    <c:v>4.7826073781289367</c:v>
                  </c:pt>
                  <c:pt idx="19">
                    <c:v>4.2622372841814711</c:v>
                  </c:pt>
                  <c:pt idx="20">
                    <c:v>4.3852023898561399</c:v>
                  </c:pt>
                  <c:pt idx="21">
                    <c:v>4.3988634895845564</c:v>
                  </c:pt>
                  <c:pt idx="22">
                    <c:v>4.2178193417926257</c:v>
                  </c:pt>
                  <c:pt idx="23">
                    <c:v>3.9522145690739023</c:v>
                  </c:pt>
                  <c:pt idx="24">
                    <c:v>4.1517064764584068</c:v>
                  </c:pt>
                  <c:pt idx="25">
                    <c:v>3.8475100173142271</c:v>
                  </c:pt>
                  <c:pt idx="26">
                    <c:v>3.6682193682130495</c:v>
                  </c:pt>
                  <c:pt idx="27">
                    <c:v>1.9339079605813732</c:v>
                  </c:pt>
                  <c:pt idx="28">
                    <c:v>0.73654599313281199</c:v>
                  </c:pt>
                  <c:pt idx="29">
                    <c:v>0.37859388972001862</c:v>
                  </c:pt>
                  <c:pt idx="30">
                    <c:v>4.347413023856828</c:v>
                  </c:pt>
                  <c:pt idx="31">
                    <c:v>3.3390367872586655</c:v>
                  </c:pt>
                  <c:pt idx="32">
                    <c:v>4.3545952739605971</c:v>
                  </c:pt>
                  <c:pt idx="33">
                    <c:v>3.7827459162183592</c:v>
                  </c:pt>
                  <c:pt idx="34">
                    <c:v>4.2103048187354171</c:v>
                  </c:pt>
                  <c:pt idx="35">
                    <c:v>3.204554051138266</c:v>
                  </c:pt>
                  <c:pt idx="36">
                    <c:v>4.4669154159591278</c:v>
                  </c:pt>
                  <c:pt idx="37">
                    <c:v>4.5158978435448853</c:v>
                  </c:pt>
                  <c:pt idx="38">
                    <c:v>3.6846528556523039</c:v>
                  </c:pt>
                  <c:pt idx="39">
                    <c:v>3.9961439747169627</c:v>
                  </c:pt>
                  <c:pt idx="40">
                    <c:v>2.3501772982763089</c:v>
                  </c:pt>
                  <c:pt idx="41">
                    <c:v>1.701714821388512</c:v>
                  </c:pt>
                  <c:pt idx="42">
                    <c:v>1.0307764064044151</c:v>
                  </c:pt>
                  <c:pt idx="43">
                    <c:v>0.5499999999999996</c:v>
                  </c:pt>
                  <c:pt idx="44">
                    <c:v>0.40824829046386274</c:v>
                  </c:pt>
                </c:numCache>
              </c:numRef>
            </c:plus>
            <c:minus>
              <c:numRef>
                <c:f>('PTT (Suspended)'!$K$2:$K$29,'PTT (Suspended)'!$K$31:$K$47)</c:f>
                <c:numCache>
                  <c:formatCode>General</c:formatCode>
                  <c:ptCount val="45"/>
                  <c:pt idx="0">
                    <c:v>0.67019897542943696</c:v>
                  </c:pt>
                  <c:pt idx="1">
                    <c:v>3.4033072150483243</c:v>
                  </c:pt>
                  <c:pt idx="2">
                    <c:v>2.2261701043121818</c:v>
                  </c:pt>
                  <c:pt idx="3">
                    <c:v>1.9646882704388513</c:v>
                  </c:pt>
                  <c:pt idx="4">
                    <c:v>1.9983326383095825</c:v>
                  </c:pt>
                  <c:pt idx="5">
                    <c:v>2.0105969262883088</c:v>
                  </c:pt>
                  <c:pt idx="6">
                    <c:v>2.1641010450839264</c:v>
                  </c:pt>
                  <c:pt idx="7">
                    <c:v>2.0613506898794935</c:v>
                  </c:pt>
                  <c:pt idx="8">
                    <c:v>2.7055498516937342</c:v>
                  </c:pt>
                  <c:pt idx="9">
                    <c:v>2.5955089417427675</c:v>
                  </c:pt>
                  <c:pt idx="10">
                    <c:v>2.9108990592827704</c:v>
                  </c:pt>
                  <c:pt idx="11">
                    <c:v>2.0215505600075088</c:v>
                  </c:pt>
                  <c:pt idx="12">
                    <c:v>2.4186773244895652</c:v>
                  </c:pt>
                  <c:pt idx="13">
                    <c:v>1.8227726133558189</c:v>
                  </c:pt>
                  <c:pt idx="14">
                    <c:v>0.86409875978771489</c:v>
                  </c:pt>
                  <c:pt idx="15">
                    <c:v>0.46904157598234253</c:v>
                  </c:pt>
                  <c:pt idx="16">
                    <c:v>4.8204425799574322</c:v>
                  </c:pt>
                  <c:pt idx="17">
                    <c:v>4.5092497528228952</c:v>
                  </c:pt>
                  <c:pt idx="18">
                    <c:v>4.7826073781289367</c:v>
                  </c:pt>
                  <c:pt idx="19">
                    <c:v>4.2622372841814711</c:v>
                  </c:pt>
                  <c:pt idx="20">
                    <c:v>4.3852023898561399</c:v>
                  </c:pt>
                  <c:pt idx="21">
                    <c:v>4.3988634895845564</c:v>
                  </c:pt>
                  <c:pt idx="22">
                    <c:v>4.2178193417926257</c:v>
                  </c:pt>
                  <c:pt idx="23">
                    <c:v>3.9522145690739023</c:v>
                  </c:pt>
                  <c:pt idx="24">
                    <c:v>4.1517064764584068</c:v>
                  </c:pt>
                  <c:pt idx="25">
                    <c:v>3.8475100173142271</c:v>
                  </c:pt>
                  <c:pt idx="26">
                    <c:v>3.6682193682130495</c:v>
                  </c:pt>
                  <c:pt idx="27">
                    <c:v>1.9339079605813732</c:v>
                  </c:pt>
                  <c:pt idx="28">
                    <c:v>0.73654599313281199</c:v>
                  </c:pt>
                  <c:pt idx="29">
                    <c:v>0.37859388972001862</c:v>
                  </c:pt>
                  <c:pt idx="30">
                    <c:v>4.347413023856828</c:v>
                  </c:pt>
                  <c:pt idx="31">
                    <c:v>3.3390367872586655</c:v>
                  </c:pt>
                  <c:pt idx="32">
                    <c:v>4.3545952739605971</c:v>
                  </c:pt>
                  <c:pt idx="33">
                    <c:v>3.7827459162183592</c:v>
                  </c:pt>
                  <c:pt idx="34">
                    <c:v>4.2103048187354171</c:v>
                  </c:pt>
                  <c:pt idx="35">
                    <c:v>3.204554051138266</c:v>
                  </c:pt>
                  <c:pt idx="36">
                    <c:v>4.4669154159591278</c:v>
                  </c:pt>
                  <c:pt idx="37">
                    <c:v>4.5158978435448853</c:v>
                  </c:pt>
                  <c:pt idx="38">
                    <c:v>3.6846528556523039</c:v>
                  </c:pt>
                  <c:pt idx="39">
                    <c:v>3.9961439747169627</c:v>
                  </c:pt>
                  <c:pt idx="40">
                    <c:v>2.3501772982763089</c:v>
                  </c:pt>
                  <c:pt idx="41">
                    <c:v>1.701714821388512</c:v>
                  </c:pt>
                  <c:pt idx="42">
                    <c:v>1.0307764064044151</c:v>
                  </c:pt>
                  <c:pt idx="43">
                    <c:v>0.5499999999999996</c:v>
                  </c:pt>
                  <c:pt idx="44">
                    <c:v>0.40824829046386274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('PTT (Suspended)'!$B$2:$B$29,'PTT (Suspended)'!$B$31:$B$47)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14</c:v>
                </c:pt>
                <c:pt idx="13">
                  <c:v>16</c:v>
                </c:pt>
                <c:pt idx="14">
                  <c:v>18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32</c:v>
                </c:pt>
                <c:pt idx="27">
                  <c:v>34</c:v>
                </c:pt>
                <c:pt idx="28">
                  <c:v>38</c:v>
                </c:pt>
                <c:pt idx="29">
                  <c:v>40</c:v>
                </c:pt>
                <c:pt idx="30">
                  <c:v>41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50</c:v>
                </c:pt>
                <c:pt idx="40">
                  <c:v>52</c:v>
                </c:pt>
                <c:pt idx="41">
                  <c:v>54</c:v>
                </c:pt>
                <c:pt idx="42">
                  <c:v>56</c:v>
                </c:pt>
                <c:pt idx="43">
                  <c:v>58</c:v>
                </c:pt>
                <c:pt idx="44">
                  <c:v>60</c:v>
                </c:pt>
              </c:numCache>
            </c:numRef>
          </c:xVal>
          <c:yVal>
            <c:numRef>
              <c:f>('PTT (Suspended)'!$J$2:$J$29,'PTT (Suspended)'!$J$31:$J$47)</c:f>
              <c:numCache>
                <c:formatCode>General</c:formatCode>
                <c:ptCount val="45"/>
                <c:pt idx="0">
                  <c:v>21.924999999999997</c:v>
                </c:pt>
                <c:pt idx="1">
                  <c:v>78.025000000000006</c:v>
                </c:pt>
                <c:pt idx="2">
                  <c:v>89.224999999999994</c:v>
                </c:pt>
                <c:pt idx="3">
                  <c:v>92.3</c:v>
                </c:pt>
                <c:pt idx="4">
                  <c:v>93.600000000000009</c:v>
                </c:pt>
                <c:pt idx="5">
                  <c:v>94.175000000000011</c:v>
                </c:pt>
                <c:pt idx="6">
                  <c:v>93.55</c:v>
                </c:pt>
                <c:pt idx="7">
                  <c:v>94.924999999999997</c:v>
                </c:pt>
                <c:pt idx="8">
                  <c:v>95</c:v>
                </c:pt>
                <c:pt idx="9">
                  <c:v>95.15</c:v>
                </c:pt>
                <c:pt idx="10">
                  <c:v>94.2</c:v>
                </c:pt>
                <c:pt idx="11">
                  <c:v>51.5</c:v>
                </c:pt>
                <c:pt idx="12">
                  <c:v>35.950000000000003</c:v>
                </c:pt>
                <c:pt idx="13">
                  <c:v>29.275000000000002</c:v>
                </c:pt>
                <c:pt idx="14">
                  <c:v>24.9</c:v>
                </c:pt>
                <c:pt idx="15">
                  <c:v>23.5</c:v>
                </c:pt>
                <c:pt idx="16">
                  <c:v>79.75</c:v>
                </c:pt>
                <c:pt idx="17">
                  <c:v>89</c:v>
                </c:pt>
                <c:pt idx="18">
                  <c:v>91.4</c:v>
                </c:pt>
                <c:pt idx="19">
                  <c:v>92.899999999999991</c:v>
                </c:pt>
                <c:pt idx="20">
                  <c:v>93.35</c:v>
                </c:pt>
                <c:pt idx="21">
                  <c:v>93.75</c:v>
                </c:pt>
                <c:pt idx="22">
                  <c:v>93.85</c:v>
                </c:pt>
                <c:pt idx="23">
                  <c:v>93.4</c:v>
                </c:pt>
                <c:pt idx="24">
                  <c:v>94.05</c:v>
                </c:pt>
                <c:pt idx="25">
                  <c:v>94.15</c:v>
                </c:pt>
                <c:pt idx="26">
                  <c:v>48.325000000000003</c:v>
                </c:pt>
                <c:pt idx="27">
                  <c:v>32.200000000000003</c:v>
                </c:pt>
                <c:pt idx="28">
                  <c:v>24.125000000000004</c:v>
                </c:pt>
                <c:pt idx="29">
                  <c:v>22.95</c:v>
                </c:pt>
                <c:pt idx="30">
                  <c:v>85.4</c:v>
                </c:pt>
                <c:pt idx="31">
                  <c:v>91.774999999999991</c:v>
                </c:pt>
                <c:pt idx="32">
                  <c:v>92.824999999999989</c:v>
                </c:pt>
                <c:pt idx="33">
                  <c:v>93.224999999999994</c:v>
                </c:pt>
                <c:pt idx="34">
                  <c:v>93.3</c:v>
                </c:pt>
                <c:pt idx="35">
                  <c:v>94.125</c:v>
                </c:pt>
                <c:pt idx="36">
                  <c:v>92.9</c:v>
                </c:pt>
                <c:pt idx="37">
                  <c:v>92.299999999999983</c:v>
                </c:pt>
                <c:pt idx="38">
                  <c:v>92.75</c:v>
                </c:pt>
                <c:pt idx="39">
                  <c:v>92.875</c:v>
                </c:pt>
                <c:pt idx="40">
                  <c:v>45.050000000000004</c:v>
                </c:pt>
                <c:pt idx="41">
                  <c:v>30.725000000000001</c:v>
                </c:pt>
                <c:pt idx="42">
                  <c:v>25.925000000000001</c:v>
                </c:pt>
                <c:pt idx="43">
                  <c:v>23.274999999999999</c:v>
                </c:pt>
                <c:pt idx="44">
                  <c:v>22.1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0C1-4004-8849-70D021FFC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7341440"/>
        <c:axId val="957341856"/>
      </c:scatterChart>
      <c:valAx>
        <c:axId val="957341440"/>
        <c:scaling>
          <c:orientation val="minMax"/>
          <c:max val="7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9000568678915135"/>
              <c:y val="0.878680373286672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57341856"/>
        <c:crosses val="autoZero"/>
        <c:crossBetween val="midCat"/>
      </c:valAx>
      <c:valAx>
        <c:axId val="9573418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Temperature (℃)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573414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4719968716031697"/>
          <c:y val="0.14410177894429863"/>
          <c:w val="0.4486323205811395"/>
          <c:h val="0.261512102653834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81676343487368"/>
          <c:y val="0.10787073490813648"/>
          <c:w val="0.80418323656512636"/>
          <c:h val="0.7563777907391205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'CEM43'!$I$3</c:f>
              <c:strCache>
                <c:ptCount val="1"/>
                <c:pt idx="0">
                  <c:v>αCD137-PBNP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8.4175084175084174E-3"/>
                  <c:y val="-3.086419753086419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18-4727-B691-16BBD5D618C5}"/>
                </c:ext>
              </c:extLst>
            </c:dLbl>
            <c:dLbl>
              <c:idx val="1"/>
              <c:layout>
                <c:manualLayout>
                  <c:x val="0"/>
                  <c:y val="-2.777777777777777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18-4727-B691-16BBD5D618C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plus"/>
            <c:errValType val="cust"/>
            <c:noEndCap val="0"/>
            <c:plus>
              <c:numRef>
                <c:f>'CEM43'!$J$11:$L$11</c:f>
                <c:numCache>
                  <c:formatCode>General</c:formatCode>
                  <c:ptCount val="3"/>
                  <c:pt idx="0">
                    <c:v>0.71936783005590432</c:v>
                  </c:pt>
                  <c:pt idx="1">
                    <c:v>4.2931468867386195</c:v>
                  </c:pt>
                  <c:pt idx="2">
                    <c:v>5.109722111664003</c:v>
                  </c:pt>
                </c:numCache>
              </c:numRef>
            </c:plus>
            <c:minus>
              <c:numRef>
                <c:f>'CEM43'!$J$11:$L$11</c:f>
                <c:numCache>
                  <c:formatCode>General</c:formatCode>
                  <c:ptCount val="3"/>
                  <c:pt idx="0">
                    <c:v>0.71936783005590432</c:v>
                  </c:pt>
                  <c:pt idx="1">
                    <c:v>4.2931468867386195</c:v>
                  </c:pt>
                  <c:pt idx="2">
                    <c:v>5.109722111664003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'CEM43'!$J$10:$L$10</c:f>
              <c:numCache>
                <c:formatCode>0.0</c:formatCode>
                <c:ptCount val="3"/>
                <c:pt idx="0">
                  <c:v>13.909149039252304</c:v>
                </c:pt>
                <c:pt idx="1">
                  <c:v>9.3200128433390752</c:v>
                </c:pt>
                <c:pt idx="2">
                  <c:v>8.1147783894019341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18-4727-B691-16BBD5D618C5}"/>
            </c:ext>
          </c:extLst>
        </c:ser>
        <c:ser>
          <c:idx val="0"/>
          <c:order val="1"/>
          <c:tx>
            <c:strRef>
              <c:f>'CEM43'!$B$3</c:f>
              <c:strCache>
                <c:ptCount val="1"/>
                <c:pt idx="0">
                  <c:v>PBNP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3.8579801236424223E-17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618-4727-B691-16BBD5D618C5}"/>
                </c:ext>
              </c:extLst>
            </c:dLbl>
            <c:dLbl>
              <c:idx val="1"/>
              <c:layout>
                <c:manualLayout>
                  <c:x val="0"/>
                  <c:y val="-4.166666666666675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18-4727-B691-16BBD5D618C5}"/>
                </c:ext>
              </c:extLst>
            </c:dLbl>
            <c:dLbl>
              <c:idx val="2"/>
              <c:layout>
                <c:manualLayout>
                  <c:x val="-1.0185067526415994E-16"/>
                  <c:y val="-5.555555555555555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618-4727-B691-16BBD5D618C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plus"/>
            <c:errValType val="cust"/>
            <c:noEndCap val="0"/>
            <c:plus>
              <c:numRef>
                <c:f>'CEM43'!$C$11:$E$11</c:f>
                <c:numCache>
                  <c:formatCode>General</c:formatCode>
                  <c:ptCount val="3"/>
                  <c:pt idx="0">
                    <c:v>1.0440636222351878</c:v>
                  </c:pt>
                  <c:pt idx="1">
                    <c:v>6.0410996987986261</c:v>
                  </c:pt>
                  <c:pt idx="2">
                    <c:v>5.8555500511324556</c:v>
                  </c:pt>
                </c:numCache>
              </c:numRef>
            </c:plus>
            <c:minus>
              <c:numRef>
                <c:f>'CEM43'!$C$11:$E$11</c:f>
                <c:numCache>
                  <c:formatCode>General</c:formatCode>
                  <c:ptCount val="3"/>
                  <c:pt idx="0">
                    <c:v>1.0440636222351878</c:v>
                  </c:pt>
                  <c:pt idx="1">
                    <c:v>6.0410996987986261</c:v>
                  </c:pt>
                  <c:pt idx="2">
                    <c:v>5.8555500511324556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'CEM43'!$C$10:$E$10</c:f>
              <c:numCache>
                <c:formatCode>0.0</c:formatCode>
                <c:ptCount val="3"/>
                <c:pt idx="0">
                  <c:v>14.181460572240111</c:v>
                </c:pt>
                <c:pt idx="1">
                  <c:v>8.2613949487894551</c:v>
                </c:pt>
                <c:pt idx="2">
                  <c:v>7.5471723789870309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18-4727-B691-16BBD5D618C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30692176"/>
        <c:axId val="1030693424"/>
      </c:barChart>
      <c:catAx>
        <c:axId val="1030692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Cycle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30693424"/>
        <c:crosses val="autoZero"/>
        <c:auto val="1"/>
        <c:lblAlgn val="ctr"/>
        <c:lblOffset val="100"/>
        <c:noMultiLvlLbl val="0"/>
      </c:catAx>
      <c:valAx>
        <c:axId val="1030693424"/>
        <c:scaling>
          <c:orientation val="minMax"/>
          <c:max val="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800" b="0" i="0" baseline="0">
                    <a:effectLst/>
                  </a:rPr>
                  <a:t>log(CEM43)</a:t>
                </a:r>
                <a:endParaRPr lang="en-US" sz="8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30692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8852468252074552"/>
          <c:y val="0.21508416771977576"/>
          <c:w val="0.36938777539171241"/>
          <c:h val="0.17497002689478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257175</xdr:colOff>
      <xdr:row>3</xdr:row>
      <xdr:rowOff>4762</xdr:rowOff>
    </xdr:from>
    <xdr:to>
      <xdr:col>29</xdr:col>
      <xdr:colOff>226695</xdr:colOff>
      <xdr:row>15</xdr:row>
      <xdr:rowOff>187642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577C36-55FB-429B-B452-C3BC349D5B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538162</xdr:colOff>
      <xdr:row>13</xdr:row>
      <xdr:rowOff>185737</xdr:rowOff>
    </xdr:from>
    <xdr:to>
      <xdr:col>8</xdr:col>
      <xdr:colOff>507682</xdr:colOff>
      <xdr:row>26</xdr:row>
      <xdr:rowOff>178117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0B1B24-B70C-4046-8194-89C9476414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708AE-D6E1-49E8-9B0D-8795D8537483}">
  <dimension ref="B1:W47"/>
  <sheetViews>
    <sheetView workbookViewId="0">
      <selection activeCell="S32" sqref="S32:S42"/>
    </sheetView>
  </sheetViews>
  <sheetFormatPr defaultRowHeight="15" x14ac:dyDescent="0.25"/>
  <cols>
    <col min="1" max="1" width="12.140625" customWidth="1"/>
    <col min="5" max="7" width="10.85546875" customWidth="1"/>
    <col min="8" max="8" width="11.28515625" customWidth="1"/>
    <col min="16" max="18" width="15.5703125" bestFit="1" customWidth="1"/>
  </cols>
  <sheetData>
    <row r="1" spans="2:23" x14ac:dyDescent="0.25">
      <c r="B1" t="s">
        <v>1</v>
      </c>
      <c r="D1" t="s">
        <v>0</v>
      </c>
      <c r="E1" t="s">
        <v>11</v>
      </c>
      <c r="F1" t="s">
        <v>12</v>
      </c>
      <c r="G1" t="s">
        <v>9</v>
      </c>
      <c r="H1" t="s">
        <v>10</v>
      </c>
      <c r="J1" t="s">
        <v>4</v>
      </c>
      <c r="K1" t="s">
        <v>5</v>
      </c>
      <c r="N1" t="s">
        <v>1</v>
      </c>
      <c r="O1" t="s">
        <v>6</v>
      </c>
      <c r="P1" t="s">
        <v>11</v>
      </c>
      <c r="Q1" t="s">
        <v>12</v>
      </c>
      <c r="R1" t="s">
        <v>9</v>
      </c>
      <c r="S1" t="s">
        <v>10</v>
      </c>
      <c r="V1" t="s">
        <v>4</v>
      </c>
      <c r="W1" t="s">
        <v>5</v>
      </c>
    </row>
    <row r="2" spans="2:23" x14ac:dyDescent="0.25">
      <c r="B2">
        <v>0</v>
      </c>
      <c r="E2">
        <v>22.6</v>
      </c>
      <c r="F2">
        <v>22.4</v>
      </c>
      <c r="G2">
        <v>21.3</v>
      </c>
      <c r="H2">
        <v>21.4</v>
      </c>
      <c r="J2">
        <f>AVERAGE(E2:H2)</f>
        <v>21.924999999999997</v>
      </c>
      <c r="K2">
        <f>STDEV(E2:H2)</f>
        <v>0.67019897542943696</v>
      </c>
      <c r="N2">
        <v>0</v>
      </c>
      <c r="P2">
        <v>24.3</v>
      </c>
      <c r="Q2">
        <v>24.8</v>
      </c>
      <c r="R2">
        <v>24.4</v>
      </c>
      <c r="S2">
        <v>23.6</v>
      </c>
      <c r="V2">
        <f>AVERAGE(P2:S2)</f>
        <v>24.274999999999999</v>
      </c>
      <c r="W2">
        <f>STDEV(P2:S2)</f>
        <v>0.49916597106239741</v>
      </c>
    </row>
    <row r="3" spans="2:23" x14ac:dyDescent="0.25">
      <c r="B3">
        <v>1</v>
      </c>
      <c r="E3">
        <v>73.900000000000006</v>
      </c>
      <c r="F3">
        <v>80</v>
      </c>
      <c r="G3">
        <v>76.7</v>
      </c>
      <c r="H3">
        <v>81.5</v>
      </c>
      <c r="J3">
        <f t="shared" ref="J3:J47" si="0">AVERAGE(E3:H3)</f>
        <v>78.025000000000006</v>
      </c>
      <c r="K3">
        <f t="shared" ref="K3:K47" si="1">STDEV(E3:H3)</f>
        <v>3.4033072150483243</v>
      </c>
      <c r="N3">
        <v>1</v>
      </c>
      <c r="P3">
        <v>78.099999999999994</v>
      </c>
      <c r="Q3">
        <v>79.8</v>
      </c>
      <c r="R3">
        <v>77.099999999999994</v>
      </c>
      <c r="S3">
        <v>77.099999999999994</v>
      </c>
      <c r="V3">
        <f t="shared" ref="V3:V47" si="2">AVERAGE(P3:S3)</f>
        <v>78.024999999999991</v>
      </c>
      <c r="W3">
        <f t="shared" ref="W3:W47" si="3">STDEV(P3:S3)</f>
        <v>1.273773920285701</v>
      </c>
    </row>
    <row r="4" spans="2:23" x14ac:dyDescent="0.25">
      <c r="B4">
        <v>2</v>
      </c>
      <c r="E4">
        <v>85.9</v>
      </c>
      <c r="F4">
        <v>90.3</v>
      </c>
      <c r="G4">
        <v>90.1</v>
      </c>
      <c r="H4">
        <v>90.6</v>
      </c>
      <c r="J4">
        <f t="shared" si="0"/>
        <v>89.224999999999994</v>
      </c>
      <c r="K4">
        <f t="shared" si="1"/>
        <v>2.2261701043121818</v>
      </c>
      <c r="N4">
        <v>2</v>
      </c>
      <c r="P4">
        <v>87.5</v>
      </c>
      <c r="Q4">
        <v>89.2</v>
      </c>
      <c r="R4">
        <v>87.5</v>
      </c>
      <c r="S4">
        <v>88.8</v>
      </c>
      <c r="V4">
        <f t="shared" si="2"/>
        <v>88.25</v>
      </c>
      <c r="W4">
        <f t="shared" si="3"/>
        <v>0.88128693776015277</v>
      </c>
    </row>
    <row r="5" spans="2:23" x14ac:dyDescent="0.25">
      <c r="B5">
        <v>3</v>
      </c>
      <c r="E5">
        <v>89.6</v>
      </c>
      <c r="F5">
        <v>92.8</v>
      </c>
      <c r="G5">
        <v>94.3</v>
      </c>
      <c r="H5">
        <v>92.5</v>
      </c>
      <c r="J5">
        <f t="shared" si="0"/>
        <v>92.3</v>
      </c>
      <c r="K5">
        <f t="shared" si="1"/>
        <v>1.9646882704388513</v>
      </c>
      <c r="N5">
        <v>3</v>
      </c>
      <c r="P5">
        <v>89.4</v>
      </c>
      <c r="Q5">
        <v>91.8</v>
      </c>
      <c r="R5">
        <v>90.3</v>
      </c>
      <c r="S5">
        <v>91.6</v>
      </c>
      <c r="V5">
        <f t="shared" si="2"/>
        <v>90.775000000000006</v>
      </c>
      <c r="W5">
        <f t="shared" si="3"/>
        <v>1.1324751652906084</v>
      </c>
    </row>
    <row r="6" spans="2:23" x14ac:dyDescent="0.25">
      <c r="B6">
        <v>4</v>
      </c>
      <c r="E6">
        <v>90.8</v>
      </c>
      <c r="F6">
        <v>94.3</v>
      </c>
      <c r="G6">
        <v>95.5</v>
      </c>
      <c r="H6">
        <v>93.8</v>
      </c>
      <c r="J6">
        <f t="shared" si="0"/>
        <v>93.600000000000009</v>
      </c>
      <c r="K6">
        <f t="shared" si="1"/>
        <v>1.9983326383095825</v>
      </c>
      <c r="N6">
        <v>4</v>
      </c>
      <c r="P6">
        <v>89.7</v>
      </c>
      <c r="Q6">
        <v>91.9</v>
      </c>
      <c r="R6">
        <v>89.8</v>
      </c>
      <c r="S6">
        <v>91.9</v>
      </c>
      <c r="V6">
        <f t="shared" si="2"/>
        <v>90.825000000000017</v>
      </c>
      <c r="W6">
        <f t="shared" si="3"/>
        <v>1.2419742348374254</v>
      </c>
    </row>
    <row r="7" spans="2:23" x14ac:dyDescent="0.25">
      <c r="B7">
        <v>5</v>
      </c>
      <c r="E7">
        <v>91.4</v>
      </c>
      <c r="F7">
        <v>94.7</v>
      </c>
      <c r="G7">
        <v>96.2</v>
      </c>
      <c r="H7">
        <v>94.4</v>
      </c>
      <c r="J7">
        <f t="shared" si="0"/>
        <v>94.175000000000011</v>
      </c>
      <c r="K7">
        <f t="shared" si="1"/>
        <v>2.0105969262883088</v>
      </c>
      <c r="N7">
        <v>5</v>
      </c>
      <c r="P7">
        <v>89.8</v>
      </c>
      <c r="Q7">
        <v>91.5</v>
      </c>
      <c r="R7">
        <v>88.9</v>
      </c>
      <c r="S7">
        <v>91.5</v>
      </c>
      <c r="V7">
        <f t="shared" si="2"/>
        <v>90.425000000000011</v>
      </c>
      <c r="W7">
        <f t="shared" si="3"/>
        <v>1.2945398152754239</v>
      </c>
    </row>
    <row r="8" spans="2:23" x14ac:dyDescent="0.25">
      <c r="B8">
        <v>6</v>
      </c>
      <c r="E8">
        <v>91.1</v>
      </c>
      <c r="F8">
        <v>92.4</v>
      </c>
      <c r="G8">
        <v>95.7</v>
      </c>
      <c r="H8">
        <v>95</v>
      </c>
      <c r="J8">
        <f t="shared" si="0"/>
        <v>93.55</v>
      </c>
      <c r="K8">
        <f t="shared" si="1"/>
        <v>2.1641010450839264</v>
      </c>
      <c r="N8">
        <v>6</v>
      </c>
      <c r="P8">
        <v>90</v>
      </c>
      <c r="Q8">
        <v>90.7</v>
      </c>
      <c r="R8">
        <v>87.6</v>
      </c>
      <c r="S8">
        <v>91.2</v>
      </c>
      <c r="V8">
        <f t="shared" si="2"/>
        <v>89.874999999999986</v>
      </c>
      <c r="W8">
        <f t="shared" si="3"/>
        <v>1.5945218719102014</v>
      </c>
    </row>
    <row r="9" spans="2:23" x14ac:dyDescent="0.25">
      <c r="B9">
        <v>7</v>
      </c>
      <c r="E9">
        <v>92.2</v>
      </c>
      <c r="F9">
        <v>95</v>
      </c>
      <c r="G9">
        <v>97.2</v>
      </c>
      <c r="H9">
        <v>95.3</v>
      </c>
      <c r="J9">
        <f t="shared" si="0"/>
        <v>94.924999999999997</v>
      </c>
      <c r="K9">
        <f t="shared" si="1"/>
        <v>2.0613506898794935</v>
      </c>
      <c r="N9">
        <v>7</v>
      </c>
      <c r="P9">
        <v>88.4</v>
      </c>
      <c r="Q9">
        <v>90.6</v>
      </c>
      <c r="R9">
        <v>85.8</v>
      </c>
      <c r="S9">
        <v>91.2</v>
      </c>
      <c r="V9">
        <f t="shared" si="2"/>
        <v>89</v>
      </c>
      <c r="W9">
        <f t="shared" si="3"/>
        <v>2.4494897427831788</v>
      </c>
    </row>
    <row r="10" spans="2:23" x14ac:dyDescent="0.25">
      <c r="B10">
        <v>8</v>
      </c>
      <c r="E10">
        <v>91.5</v>
      </c>
      <c r="F10">
        <v>95.1</v>
      </c>
      <c r="G10">
        <v>98.1</v>
      </c>
      <c r="H10">
        <v>95.3</v>
      </c>
      <c r="J10">
        <f t="shared" si="0"/>
        <v>95</v>
      </c>
      <c r="K10">
        <f t="shared" si="1"/>
        <v>2.7055498516937342</v>
      </c>
      <c r="N10">
        <v>8</v>
      </c>
      <c r="P10">
        <v>88.2</v>
      </c>
      <c r="Q10">
        <v>88.7</v>
      </c>
      <c r="R10">
        <v>84.5</v>
      </c>
      <c r="S10">
        <v>91</v>
      </c>
      <c r="V10">
        <f t="shared" si="2"/>
        <v>88.1</v>
      </c>
      <c r="W10">
        <f t="shared" si="3"/>
        <v>2.6919633479426621</v>
      </c>
    </row>
    <row r="11" spans="2:23" x14ac:dyDescent="0.25">
      <c r="B11">
        <v>9</v>
      </c>
      <c r="E11">
        <v>91.7</v>
      </c>
      <c r="F11">
        <v>95.5</v>
      </c>
      <c r="G11">
        <v>98</v>
      </c>
      <c r="H11">
        <v>95.4</v>
      </c>
      <c r="J11">
        <f t="shared" si="0"/>
        <v>95.15</v>
      </c>
      <c r="K11">
        <f t="shared" si="1"/>
        <v>2.5955089417427675</v>
      </c>
      <c r="N11">
        <v>9</v>
      </c>
      <c r="P11">
        <v>87.2</v>
      </c>
      <c r="Q11">
        <v>90.4</v>
      </c>
      <c r="R11">
        <v>83.6</v>
      </c>
      <c r="S11">
        <v>91.6</v>
      </c>
      <c r="V11">
        <f t="shared" si="2"/>
        <v>88.200000000000017</v>
      </c>
      <c r="W11">
        <f t="shared" si="3"/>
        <v>3.5851545759330019</v>
      </c>
    </row>
    <row r="12" spans="2:23" x14ac:dyDescent="0.25">
      <c r="B12">
        <v>10</v>
      </c>
      <c r="E12">
        <v>90.2</v>
      </c>
      <c r="F12">
        <v>94.3</v>
      </c>
      <c r="G12">
        <v>97.1</v>
      </c>
      <c r="H12">
        <v>95.2</v>
      </c>
      <c r="J12">
        <f t="shared" si="0"/>
        <v>94.2</v>
      </c>
      <c r="K12">
        <f t="shared" si="1"/>
        <v>2.9108990592827704</v>
      </c>
      <c r="N12">
        <v>10</v>
      </c>
      <c r="P12">
        <v>86.1</v>
      </c>
      <c r="Q12">
        <v>90.8</v>
      </c>
      <c r="R12">
        <v>81.7</v>
      </c>
      <c r="S12">
        <v>91.7</v>
      </c>
      <c r="V12">
        <f t="shared" si="2"/>
        <v>87.574999999999989</v>
      </c>
      <c r="W12">
        <f t="shared" si="3"/>
        <v>4.622679598097478</v>
      </c>
    </row>
    <row r="13" spans="2:23" x14ac:dyDescent="0.25">
      <c r="B13">
        <v>12</v>
      </c>
      <c r="E13">
        <v>48.9</v>
      </c>
      <c r="F13">
        <v>53.2</v>
      </c>
      <c r="G13">
        <v>53</v>
      </c>
      <c r="H13">
        <v>50.9</v>
      </c>
      <c r="J13">
        <f t="shared" si="0"/>
        <v>51.5</v>
      </c>
      <c r="K13">
        <f t="shared" si="1"/>
        <v>2.0215505600075088</v>
      </c>
      <c r="N13">
        <v>12</v>
      </c>
      <c r="P13">
        <v>46.1</v>
      </c>
      <c r="Q13">
        <v>50.7</v>
      </c>
      <c r="R13">
        <v>46.9</v>
      </c>
      <c r="S13">
        <v>52.9</v>
      </c>
      <c r="V13">
        <f t="shared" si="2"/>
        <v>49.150000000000006</v>
      </c>
      <c r="W13">
        <f t="shared" si="3"/>
        <v>3.2057240471797734</v>
      </c>
    </row>
    <row r="14" spans="2:23" x14ac:dyDescent="0.25">
      <c r="B14">
        <v>14</v>
      </c>
      <c r="E14">
        <v>32.5</v>
      </c>
      <c r="F14">
        <v>36.299999999999997</v>
      </c>
      <c r="G14">
        <v>38.1</v>
      </c>
      <c r="H14">
        <v>36.9</v>
      </c>
      <c r="J14">
        <f t="shared" si="0"/>
        <v>35.950000000000003</v>
      </c>
      <c r="K14">
        <f t="shared" si="1"/>
        <v>2.4186773244895652</v>
      </c>
      <c r="N14">
        <v>14</v>
      </c>
      <c r="P14">
        <v>33.1</v>
      </c>
      <c r="Q14">
        <v>36.5</v>
      </c>
      <c r="R14">
        <v>34.5</v>
      </c>
      <c r="S14">
        <v>38.9</v>
      </c>
      <c r="V14">
        <f t="shared" si="2"/>
        <v>35.75</v>
      </c>
      <c r="W14">
        <f t="shared" si="3"/>
        <v>2.5212430796467569</v>
      </c>
    </row>
    <row r="15" spans="2:23" x14ac:dyDescent="0.25">
      <c r="B15">
        <v>16</v>
      </c>
      <c r="E15">
        <v>26.7</v>
      </c>
      <c r="F15">
        <v>29.7</v>
      </c>
      <c r="G15">
        <v>31</v>
      </c>
      <c r="H15">
        <v>29.7</v>
      </c>
      <c r="J15">
        <f t="shared" si="0"/>
        <v>29.275000000000002</v>
      </c>
      <c r="K15">
        <f t="shared" si="1"/>
        <v>1.8227726133558189</v>
      </c>
      <c r="N15">
        <v>16</v>
      </c>
      <c r="P15">
        <v>28.1</v>
      </c>
      <c r="Q15">
        <v>30.3</v>
      </c>
      <c r="R15">
        <v>28</v>
      </c>
      <c r="S15">
        <v>30.6</v>
      </c>
      <c r="V15">
        <f t="shared" si="2"/>
        <v>29.25</v>
      </c>
      <c r="W15">
        <f t="shared" si="3"/>
        <v>1.3916417163432071</v>
      </c>
    </row>
    <row r="16" spans="2:23" x14ac:dyDescent="0.25">
      <c r="B16">
        <v>18</v>
      </c>
      <c r="E16">
        <v>23.7</v>
      </c>
      <c r="F16">
        <v>25.7</v>
      </c>
      <c r="G16">
        <v>25.3</v>
      </c>
      <c r="H16">
        <v>24.9</v>
      </c>
      <c r="J16">
        <f t="shared" si="0"/>
        <v>24.9</v>
      </c>
      <c r="K16">
        <f t="shared" si="1"/>
        <v>0.86409875978771489</v>
      </c>
      <c r="N16">
        <v>18</v>
      </c>
      <c r="P16">
        <v>25.3</v>
      </c>
      <c r="Q16">
        <v>26.9</v>
      </c>
      <c r="R16">
        <v>25.1</v>
      </c>
      <c r="S16">
        <v>26.9</v>
      </c>
      <c r="V16">
        <f t="shared" si="2"/>
        <v>26.050000000000004</v>
      </c>
      <c r="W16">
        <f t="shared" si="3"/>
        <v>0.98488578017960904</v>
      </c>
    </row>
    <row r="17" spans="2:23" x14ac:dyDescent="0.25">
      <c r="B17">
        <v>20</v>
      </c>
      <c r="E17">
        <v>23.2</v>
      </c>
      <c r="F17">
        <v>24.2</v>
      </c>
      <c r="G17">
        <v>23.3</v>
      </c>
      <c r="H17">
        <v>23.3</v>
      </c>
      <c r="J17">
        <f t="shared" si="0"/>
        <v>23.5</v>
      </c>
      <c r="K17">
        <f t="shared" si="1"/>
        <v>0.46904157598234253</v>
      </c>
      <c r="N17">
        <v>20</v>
      </c>
      <c r="P17">
        <v>24</v>
      </c>
      <c r="Q17">
        <v>24.9</v>
      </c>
      <c r="R17">
        <v>24.6</v>
      </c>
      <c r="S17">
        <v>23.5</v>
      </c>
      <c r="V17">
        <f t="shared" si="2"/>
        <v>24.25</v>
      </c>
      <c r="W17">
        <f t="shared" si="3"/>
        <v>0.62449979983983961</v>
      </c>
    </row>
    <row r="18" spans="2:23" x14ac:dyDescent="0.25">
      <c r="B18">
        <v>21</v>
      </c>
      <c r="E18">
        <v>73.099999999999994</v>
      </c>
      <c r="F18">
        <v>79.5</v>
      </c>
      <c r="G18">
        <v>82.3</v>
      </c>
      <c r="H18">
        <v>84.1</v>
      </c>
      <c r="J18">
        <f t="shared" si="0"/>
        <v>79.75</v>
      </c>
      <c r="K18">
        <f t="shared" si="1"/>
        <v>4.8204425799574322</v>
      </c>
      <c r="N18">
        <v>21</v>
      </c>
      <c r="P18">
        <v>70.099999999999994</v>
      </c>
      <c r="Q18">
        <v>71.900000000000006</v>
      </c>
      <c r="R18">
        <v>70.599999999999994</v>
      </c>
      <c r="S18">
        <v>79.5</v>
      </c>
      <c r="V18">
        <f t="shared" si="2"/>
        <v>73.025000000000006</v>
      </c>
      <c r="W18">
        <f t="shared" si="3"/>
        <v>4.3828263331629609</v>
      </c>
    </row>
    <row r="19" spans="2:23" x14ac:dyDescent="0.25">
      <c r="B19">
        <v>22</v>
      </c>
      <c r="E19">
        <v>82.3</v>
      </c>
      <c r="F19">
        <v>90.7</v>
      </c>
      <c r="G19">
        <v>90.9</v>
      </c>
      <c r="H19">
        <v>92.1</v>
      </c>
      <c r="J19">
        <f t="shared" si="0"/>
        <v>89</v>
      </c>
      <c r="K19">
        <f t="shared" si="1"/>
        <v>4.5092497528228952</v>
      </c>
      <c r="N19">
        <v>22</v>
      </c>
      <c r="P19">
        <v>85.7</v>
      </c>
      <c r="Q19">
        <v>88.1</v>
      </c>
      <c r="R19">
        <v>80.099999999999994</v>
      </c>
      <c r="S19">
        <v>88</v>
      </c>
      <c r="V19">
        <f t="shared" si="2"/>
        <v>85.474999999999994</v>
      </c>
      <c r="W19">
        <f t="shared" si="3"/>
        <v>3.7508887835640605</v>
      </c>
    </row>
    <row r="20" spans="2:23" x14ac:dyDescent="0.25">
      <c r="B20">
        <v>23</v>
      </c>
      <c r="E20">
        <v>84.3</v>
      </c>
      <c r="F20">
        <v>92.8</v>
      </c>
      <c r="G20">
        <v>94.2</v>
      </c>
      <c r="H20">
        <v>94.3</v>
      </c>
      <c r="J20">
        <f t="shared" si="0"/>
        <v>91.4</v>
      </c>
      <c r="K20">
        <f t="shared" si="1"/>
        <v>4.7826073781289367</v>
      </c>
      <c r="N20">
        <v>23</v>
      </c>
      <c r="P20">
        <v>90.3</v>
      </c>
      <c r="Q20">
        <v>93.7</v>
      </c>
      <c r="R20">
        <v>83.2</v>
      </c>
      <c r="S20">
        <v>90.3</v>
      </c>
      <c r="V20">
        <f t="shared" si="2"/>
        <v>89.375</v>
      </c>
      <c r="W20">
        <f t="shared" si="3"/>
        <v>4.4176728413649338</v>
      </c>
    </row>
    <row r="21" spans="2:23" x14ac:dyDescent="0.25">
      <c r="B21">
        <v>24</v>
      </c>
      <c r="E21">
        <v>86.7</v>
      </c>
      <c r="F21">
        <v>93.5</v>
      </c>
      <c r="G21">
        <v>95.6</v>
      </c>
      <c r="H21">
        <v>95.8</v>
      </c>
      <c r="J21">
        <f t="shared" si="0"/>
        <v>92.899999999999991</v>
      </c>
      <c r="K21">
        <f t="shared" si="1"/>
        <v>4.2622372841814711</v>
      </c>
      <c r="N21">
        <v>24</v>
      </c>
      <c r="P21">
        <v>91.8</v>
      </c>
      <c r="Q21">
        <v>96.1</v>
      </c>
      <c r="R21">
        <v>83.6</v>
      </c>
      <c r="S21">
        <v>90.6</v>
      </c>
      <c r="V21">
        <f t="shared" si="2"/>
        <v>90.525000000000006</v>
      </c>
      <c r="W21">
        <f t="shared" si="3"/>
        <v>5.1854765129799469</v>
      </c>
    </row>
    <row r="22" spans="2:23" x14ac:dyDescent="0.25">
      <c r="B22">
        <v>25</v>
      </c>
      <c r="E22">
        <v>86.8</v>
      </c>
      <c r="F22">
        <v>95.2</v>
      </c>
      <c r="G22">
        <v>95.3</v>
      </c>
      <c r="H22">
        <v>96.1</v>
      </c>
      <c r="J22">
        <f t="shared" si="0"/>
        <v>93.35</v>
      </c>
      <c r="K22">
        <f t="shared" si="1"/>
        <v>4.3852023898561399</v>
      </c>
      <c r="N22">
        <v>25</v>
      </c>
      <c r="P22">
        <v>89.3</v>
      </c>
      <c r="Q22">
        <v>96.1</v>
      </c>
      <c r="R22">
        <v>84</v>
      </c>
      <c r="S22">
        <v>90.7</v>
      </c>
      <c r="V22">
        <f t="shared" si="2"/>
        <v>90.024999999999991</v>
      </c>
      <c r="W22">
        <f t="shared" si="3"/>
        <v>4.9728429159452281</v>
      </c>
    </row>
    <row r="23" spans="2:23" x14ac:dyDescent="0.25">
      <c r="B23">
        <v>26</v>
      </c>
      <c r="E23">
        <v>87.3</v>
      </c>
      <c r="F23">
        <v>94.6</v>
      </c>
      <c r="G23">
        <v>96.7</v>
      </c>
      <c r="H23">
        <v>96.4</v>
      </c>
      <c r="J23">
        <f t="shared" si="0"/>
        <v>93.75</v>
      </c>
      <c r="K23">
        <f t="shared" si="1"/>
        <v>4.3988634895845564</v>
      </c>
      <c r="N23">
        <v>26</v>
      </c>
      <c r="P23">
        <v>88.3</v>
      </c>
      <c r="Q23">
        <v>94.9</v>
      </c>
      <c r="R23">
        <v>83.9</v>
      </c>
      <c r="S23">
        <v>91.7</v>
      </c>
      <c r="V23">
        <f t="shared" si="2"/>
        <v>89.7</v>
      </c>
      <c r="W23">
        <f t="shared" si="3"/>
        <v>4.7131023045689702</v>
      </c>
    </row>
    <row r="24" spans="2:23" x14ac:dyDescent="0.25">
      <c r="B24">
        <v>27</v>
      </c>
      <c r="E24">
        <v>87.7</v>
      </c>
      <c r="F24">
        <v>94.6</v>
      </c>
      <c r="G24">
        <v>97</v>
      </c>
      <c r="H24">
        <v>96.1</v>
      </c>
      <c r="J24">
        <f t="shared" si="0"/>
        <v>93.85</v>
      </c>
      <c r="K24">
        <f t="shared" si="1"/>
        <v>4.2178193417926257</v>
      </c>
      <c r="N24">
        <v>27</v>
      </c>
      <c r="P24">
        <v>86.4</v>
      </c>
      <c r="Q24">
        <v>94.4</v>
      </c>
      <c r="R24">
        <v>85.3</v>
      </c>
      <c r="S24">
        <v>92.1</v>
      </c>
      <c r="V24">
        <f t="shared" si="2"/>
        <v>89.550000000000011</v>
      </c>
      <c r="W24">
        <f t="shared" si="3"/>
        <v>4.3973476854425178</v>
      </c>
    </row>
    <row r="25" spans="2:23" x14ac:dyDescent="0.25">
      <c r="B25">
        <v>28</v>
      </c>
      <c r="E25">
        <v>87.5</v>
      </c>
      <c r="F25">
        <v>95.2</v>
      </c>
      <c r="G25">
        <v>95.9</v>
      </c>
      <c r="H25">
        <v>95</v>
      </c>
      <c r="J25">
        <f t="shared" si="0"/>
        <v>93.4</v>
      </c>
      <c r="K25">
        <f t="shared" si="1"/>
        <v>3.9522145690739023</v>
      </c>
      <c r="N25">
        <v>28</v>
      </c>
      <c r="P25">
        <v>85.2</v>
      </c>
      <c r="Q25">
        <v>94</v>
      </c>
      <c r="R25">
        <v>84.7</v>
      </c>
      <c r="S25">
        <v>91.8</v>
      </c>
      <c r="V25">
        <f t="shared" si="2"/>
        <v>88.924999999999997</v>
      </c>
      <c r="W25">
        <f t="shared" si="3"/>
        <v>4.6814349651931844</v>
      </c>
    </row>
    <row r="26" spans="2:23" x14ac:dyDescent="0.25">
      <c r="B26">
        <v>29</v>
      </c>
      <c r="E26">
        <v>88.1</v>
      </c>
      <c r="F26">
        <v>94.5</v>
      </c>
      <c r="G26">
        <v>96.1</v>
      </c>
      <c r="H26">
        <v>97.5</v>
      </c>
      <c r="J26">
        <f t="shared" si="0"/>
        <v>94.05</v>
      </c>
      <c r="K26">
        <f t="shared" si="1"/>
        <v>4.1517064764584068</v>
      </c>
      <c r="N26">
        <v>29</v>
      </c>
      <c r="P26">
        <v>84.4</v>
      </c>
      <c r="Q26">
        <v>93.2</v>
      </c>
      <c r="R26">
        <v>84.4</v>
      </c>
      <c r="S26">
        <v>91.7</v>
      </c>
      <c r="V26">
        <f t="shared" si="2"/>
        <v>88.424999999999997</v>
      </c>
      <c r="W26">
        <f t="shared" si="3"/>
        <v>4.6878388766395664</v>
      </c>
    </row>
    <row r="27" spans="2:23" x14ac:dyDescent="0.25">
      <c r="B27">
        <v>30</v>
      </c>
      <c r="E27">
        <v>88.7</v>
      </c>
      <c r="F27">
        <v>94.4</v>
      </c>
      <c r="G27">
        <v>96</v>
      </c>
      <c r="H27">
        <v>97.5</v>
      </c>
      <c r="J27">
        <f t="shared" si="0"/>
        <v>94.15</v>
      </c>
      <c r="K27">
        <f t="shared" si="1"/>
        <v>3.8475100173142271</v>
      </c>
      <c r="N27">
        <v>30</v>
      </c>
      <c r="P27">
        <v>83.4</v>
      </c>
      <c r="Q27">
        <v>91.5</v>
      </c>
      <c r="R27">
        <v>84.5</v>
      </c>
      <c r="S27">
        <v>91.9</v>
      </c>
      <c r="V27">
        <f t="shared" si="2"/>
        <v>87.824999999999989</v>
      </c>
      <c r="W27">
        <f t="shared" si="3"/>
        <v>4.4999074064547884</v>
      </c>
    </row>
    <row r="28" spans="2:23" x14ac:dyDescent="0.25">
      <c r="B28">
        <v>32</v>
      </c>
      <c r="E28">
        <v>42.9</v>
      </c>
      <c r="F28">
        <v>49.7</v>
      </c>
      <c r="G28">
        <v>49.7</v>
      </c>
      <c r="H28">
        <v>51</v>
      </c>
      <c r="J28">
        <f t="shared" si="0"/>
        <v>48.325000000000003</v>
      </c>
      <c r="K28">
        <f t="shared" si="1"/>
        <v>3.6682193682130495</v>
      </c>
      <c r="N28">
        <v>32</v>
      </c>
      <c r="P28">
        <v>41</v>
      </c>
      <c r="Q28">
        <v>51.4</v>
      </c>
      <c r="R28">
        <v>47</v>
      </c>
      <c r="S28">
        <v>52.4</v>
      </c>
      <c r="V28">
        <f t="shared" si="2"/>
        <v>47.95</v>
      </c>
      <c r="W28">
        <f t="shared" si="3"/>
        <v>5.1932648690395133</v>
      </c>
    </row>
    <row r="29" spans="2:23" x14ac:dyDescent="0.25">
      <c r="B29">
        <v>34</v>
      </c>
      <c r="E29">
        <v>29.7</v>
      </c>
      <c r="F29">
        <v>34.200000000000003</v>
      </c>
      <c r="G29">
        <v>31.8</v>
      </c>
      <c r="H29">
        <v>33.1</v>
      </c>
      <c r="J29">
        <f t="shared" si="0"/>
        <v>32.200000000000003</v>
      </c>
      <c r="K29">
        <f t="shared" si="1"/>
        <v>1.9339079605813732</v>
      </c>
      <c r="N29">
        <v>34</v>
      </c>
      <c r="P29">
        <v>31.2</v>
      </c>
      <c r="Q29">
        <v>38.4</v>
      </c>
      <c r="R29">
        <v>32.799999999999997</v>
      </c>
      <c r="S29">
        <v>36.700000000000003</v>
      </c>
      <c r="V29">
        <f t="shared" si="2"/>
        <v>34.774999999999999</v>
      </c>
      <c r="W29">
        <f t="shared" si="3"/>
        <v>3.3430275699331795</v>
      </c>
    </row>
    <row r="30" spans="2:23" x14ac:dyDescent="0.25">
      <c r="B30">
        <v>36</v>
      </c>
      <c r="E30">
        <v>24.6</v>
      </c>
      <c r="F30">
        <v>27.3</v>
      </c>
      <c r="G30">
        <v>26.2</v>
      </c>
      <c r="H30">
        <v>25.6</v>
      </c>
      <c r="J30">
        <f t="shared" si="0"/>
        <v>25.925000000000004</v>
      </c>
      <c r="K30">
        <f t="shared" si="1"/>
        <v>1.1295279249904946</v>
      </c>
      <c r="N30">
        <v>36</v>
      </c>
      <c r="P30">
        <v>26</v>
      </c>
      <c r="Q30">
        <v>30.1</v>
      </c>
      <c r="R30">
        <v>26.5</v>
      </c>
      <c r="S30">
        <v>28.9</v>
      </c>
      <c r="V30">
        <f t="shared" si="2"/>
        <v>27.875</v>
      </c>
      <c r="W30">
        <f t="shared" si="3"/>
        <v>1.9500000000000002</v>
      </c>
    </row>
    <row r="31" spans="2:23" x14ac:dyDescent="0.25">
      <c r="B31">
        <v>38</v>
      </c>
      <c r="E31">
        <v>23.2</v>
      </c>
      <c r="F31">
        <v>25</v>
      </c>
      <c r="G31">
        <v>24.1</v>
      </c>
      <c r="H31">
        <v>24.2</v>
      </c>
      <c r="J31">
        <f t="shared" si="0"/>
        <v>24.125000000000004</v>
      </c>
      <c r="K31">
        <f t="shared" si="1"/>
        <v>0.73654599313281199</v>
      </c>
      <c r="N31">
        <v>38</v>
      </c>
      <c r="P31">
        <v>23.9</v>
      </c>
      <c r="Q31">
        <v>26.4</v>
      </c>
      <c r="R31">
        <v>23.8</v>
      </c>
      <c r="S31">
        <v>25.2</v>
      </c>
      <c r="V31">
        <f t="shared" si="2"/>
        <v>24.824999999999999</v>
      </c>
      <c r="W31">
        <f t="shared" si="3"/>
        <v>1.2284814474246917</v>
      </c>
    </row>
    <row r="32" spans="2:23" x14ac:dyDescent="0.25">
      <c r="B32">
        <v>40</v>
      </c>
      <c r="E32">
        <v>22.4</v>
      </c>
      <c r="F32">
        <v>23</v>
      </c>
      <c r="G32">
        <v>23.2</v>
      </c>
      <c r="H32">
        <v>23.2</v>
      </c>
      <c r="J32">
        <f t="shared" si="0"/>
        <v>22.95</v>
      </c>
      <c r="K32">
        <f t="shared" si="1"/>
        <v>0.37859388972001862</v>
      </c>
      <c r="N32">
        <v>40</v>
      </c>
      <c r="P32">
        <v>23.2</v>
      </c>
      <c r="Q32">
        <v>24.7</v>
      </c>
      <c r="R32">
        <v>23</v>
      </c>
      <c r="S32">
        <v>24.1</v>
      </c>
      <c r="V32">
        <f t="shared" si="2"/>
        <v>23.75</v>
      </c>
      <c r="W32">
        <f t="shared" si="3"/>
        <v>0.7937253933193773</v>
      </c>
    </row>
    <row r="33" spans="2:23" x14ac:dyDescent="0.25">
      <c r="B33">
        <v>41</v>
      </c>
      <c r="E33">
        <v>79.7</v>
      </c>
      <c r="F33">
        <v>86.8</v>
      </c>
      <c r="G33">
        <v>85</v>
      </c>
      <c r="H33">
        <v>90.1</v>
      </c>
      <c r="J33">
        <f>AVERAGE(E33:H33)</f>
        <v>85.4</v>
      </c>
      <c r="K33">
        <f>STDEV(E33:H33)</f>
        <v>4.347413023856828</v>
      </c>
      <c r="N33">
        <v>41</v>
      </c>
      <c r="P33">
        <v>60.7</v>
      </c>
      <c r="Q33">
        <v>56.5</v>
      </c>
      <c r="R33">
        <v>57.5</v>
      </c>
      <c r="S33">
        <v>68.3</v>
      </c>
      <c r="V33">
        <f t="shared" si="2"/>
        <v>60.75</v>
      </c>
      <c r="W33">
        <f t="shared" si="3"/>
        <v>5.3425961229849035</v>
      </c>
    </row>
    <row r="34" spans="2:23" x14ac:dyDescent="0.25">
      <c r="B34">
        <v>42</v>
      </c>
      <c r="E34">
        <v>86.8</v>
      </c>
      <c r="F34">
        <v>93.6</v>
      </c>
      <c r="G34">
        <v>92.9</v>
      </c>
      <c r="H34">
        <v>93.8</v>
      </c>
      <c r="J34">
        <f t="shared" si="0"/>
        <v>91.774999999999991</v>
      </c>
      <c r="K34">
        <f t="shared" si="1"/>
        <v>3.3390367872586655</v>
      </c>
      <c r="N34">
        <v>42</v>
      </c>
      <c r="P34">
        <v>72.900000000000006</v>
      </c>
      <c r="Q34">
        <v>72.7</v>
      </c>
      <c r="R34">
        <v>59.7</v>
      </c>
      <c r="S34">
        <v>81.599999999999994</v>
      </c>
      <c r="V34">
        <f t="shared" si="2"/>
        <v>71.724999999999994</v>
      </c>
      <c r="W34">
        <f t="shared" si="3"/>
        <v>9.0267657552415024</v>
      </c>
    </row>
    <row r="35" spans="2:23" x14ac:dyDescent="0.25">
      <c r="B35">
        <v>43</v>
      </c>
      <c r="E35">
        <v>86.4</v>
      </c>
      <c r="F35">
        <v>96</v>
      </c>
      <c r="G35">
        <v>94.8</v>
      </c>
      <c r="H35">
        <v>94.1</v>
      </c>
      <c r="J35">
        <f t="shared" si="0"/>
        <v>92.824999999999989</v>
      </c>
      <c r="K35">
        <f t="shared" si="1"/>
        <v>4.3545952739605971</v>
      </c>
      <c r="N35">
        <v>43</v>
      </c>
      <c r="P35">
        <v>79.099999999999994</v>
      </c>
      <c r="Q35">
        <v>81.7</v>
      </c>
      <c r="R35">
        <v>64.8</v>
      </c>
      <c r="S35">
        <v>86.4</v>
      </c>
      <c r="V35">
        <f t="shared" si="2"/>
        <v>78</v>
      </c>
      <c r="W35">
        <f t="shared" si="3"/>
        <v>9.3041209507759586</v>
      </c>
    </row>
    <row r="36" spans="2:23" x14ac:dyDescent="0.25">
      <c r="B36">
        <v>44</v>
      </c>
      <c r="E36">
        <v>87.8</v>
      </c>
      <c r="F36">
        <v>96.3</v>
      </c>
      <c r="G36">
        <v>95.2</v>
      </c>
      <c r="H36">
        <v>93.6</v>
      </c>
      <c r="J36">
        <f t="shared" si="0"/>
        <v>93.224999999999994</v>
      </c>
      <c r="K36">
        <f t="shared" si="1"/>
        <v>3.7827459162183592</v>
      </c>
      <c r="N36">
        <v>44</v>
      </c>
      <c r="P36">
        <v>80.599999999999994</v>
      </c>
      <c r="Q36">
        <v>84.9</v>
      </c>
      <c r="R36">
        <v>66.5</v>
      </c>
      <c r="S36">
        <v>86.9</v>
      </c>
      <c r="V36">
        <f t="shared" si="2"/>
        <v>79.724999999999994</v>
      </c>
      <c r="W36">
        <f t="shared" si="3"/>
        <v>9.2001358685619437</v>
      </c>
    </row>
    <row r="37" spans="2:23" x14ac:dyDescent="0.25">
      <c r="B37">
        <v>45</v>
      </c>
      <c r="E37">
        <v>87.3</v>
      </c>
      <c r="F37">
        <v>97</v>
      </c>
      <c r="G37">
        <v>95.1</v>
      </c>
      <c r="H37">
        <v>93.8</v>
      </c>
      <c r="J37">
        <f t="shared" si="0"/>
        <v>93.3</v>
      </c>
      <c r="K37">
        <f t="shared" si="1"/>
        <v>4.2103048187354171</v>
      </c>
      <c r="N37">
        <v>45</v>
      </c>
      <c r="P37">
        <v>79.8</v>
      </c>
      <c r="Q37">
        <v>83.8</v>
      </c>
      <c r="R37">
        <v>67.900000000000006</v>
      </c>
      <c r="S37">
        <v>86.9</v>
      </c>
      <c r="V37">
        <f t="shared" si="2"/>
        <v>79.599999999999994</v>
      </c>
      <c r="W37">
        <f t="shared" si="3"/>
        <v>8.3238612834829642</v>
      </c>
    </row>
    <row r="38" spans="2:23" x14ac:dyDescent="0.25">
      <c r="B38">
        <v>46</v>
      </c>
      <c r="E38">
        <v>89.5</v>
      </c>
      <c r="F38">
        <v>96.9</v>
      </c>
      <c r="G38">
        <v>95.1</v>
      </c>
      <c r="H38">
        <v>95</v>
      </c>
      <c r="J38">
        <f t="shared" si="0"/>
        <v>94.125</v>
      </c>
      <c r="K38">
        <f t="shared" si="1"/>
        <v>3.204554051138266</v>
      </c>
      <c r="N38">
        <v>46</v>
      </c>
      <c r="P38">
        <v>79.7</v>
      </c>
      <c r="Q38">
        <v>84.8</v>
      </c>
      <c r="R38">
        <v>68.5</v>
      </c>
      <c r="S38">
        <v>86.2</v>
      </c>
      <c r="V38">
        <f t="shared" si="2"/>
        <v>79.8</v>
      </c>
      <c r="W38">
        <f t="shared" si="3"/>
        <v>8.0345089043035678</v>
      </c>
    </row>
    <row r="39" spans="2:23" x14ac:dyDescent="0.25">
      <c r="B39">
        <v>47</v>
      </c>
      <c r="E39">
        <v>86.2</v>
      </c>
      <c r="F39">
        <v>95.1</v>
      </c>
      <c r="G39">
        <v>95.2</v>
      </c>
      <c r="H39">
        <v>95.1</v>
      </c>
      <c r="J39">
        <f t="shared" si="0"/>
        <v>92.9</v>
      </c>
      <c r="K39">
        <f t="shared" si="1"/>
        <v>4.4669154159591278</v>
      </c>
      <c r="N39">
        <v>47</v>
      </c>
      <c r="P39">
        <v>79.7</v>
      </c>
      <c r="Q39">
        <v>83.9</v>
      </c>
      <c r="R39">
        <v>67.8</v>
      </c>
      <c r="S39">
        <v>84.9</v>
      </c>
      <c r="V39">
        <f t="shared" si="2"/>
        <v>79.075000000000017</v>
      </c>
      <c r="W39">
        <f t="shared" si="3"/>
        <v>7.8470270378872407</v>
      </c>
    </row>
    <row r="40" spans="2:23" x14ac:dyDescent="0.25">
      <c r="B40">
        <v>48</v>
      </c>
      <c r="E40">
        <v>85.6</v>
      </c>
      <c r="F40">
        <v>95.1</v>
      </c>
      <c r="G40">
        <v>93.6</v>
      </c>
      <c r="H40">
        <v>94.9</v>
      </c>
      <c r="J40">
        <f t="shared" si="0"/>
        <v>92.299999999999983</v>
      </c>
      <c r="K40">
        <f t="shared" si="1"/>
        <v>4.5158978435448853</v>
      </c>
      <c r="N40">
        <v>48</v>
      </c>
      <c r="P40">
        <v>80.3</v>
      </c>
      <c r="Q40">
        <v>84.7</v>
      </c>
      <c r="R40">
        <v>68.3</v>
      </c>
      <c r="S40">
        <v>84.2</v>
      </c>
      <c r="V40">
        <f t="shared" si="2"/>
        <v>79.375</v>
      </c>
      <c r="W40">
        <f t="shared" si="3"/>
        <v>7.6408441941973946</v>
      </c>
    </row>
    <row r="41" spans="2:23" x14ac:dyDescent="0.25">
      <c r="B41">
        <v>49</v>
      </c>
      <c r="E41">
        <v>87.3</v>
      </c>
      <c r="F41">
        <v>95</v>
      </c>
      <c r="G41">
        <v>95</v>
      </c>
      <c r="H41">
        <v>93.7</v>
      </c>
      <c r="J41">
        <f t="shared" si="0"/>
        <v>92.75</v>
      </c>
      <c r="K41">
        <f t="shared" si="1"/>
        <v>3.6846528556523039</v>
      </c>
      <c r="N41">
        <v>49</v>
      </c>
      <c r="P41">
        <v>80.099999999999994</v>
      </c>
      <c r="Q41">
        <v>84.6</v>
      </c>
      <c r="R41">
        <v>67.3</v>
      </c>
      <c r="S41">
        <v>84.2</v>
      </c>
      <c r="V41">
        <f t="shared" si="2"/>
        <v>79.05</v>
      </c>
      <c r="W41">
        <f t="shared" si="3"/>
        <v>8.0930010914781594</v>
      </c>
    </row>
    <row r="42" spans="2:23" x14ac:dyDescent="0.25">
      <c r="B42">
        <v>50</v>
      </c>
      <c r="E42">
        <v>87.1</v>
      </c>
      <c r="F42">
        <v>96.2</v>
      </c>
      <c r="G42">
        <v>94.6</v>
      </c>
      <c r="H42">
        <v>93.6</v>
      </c>
      <c r="J42">
        <f t="shared" si="0"/>
        <v>92.875</v>
      </c>
      <c r="K42">
        <f t="shared" si="1"/>
        <v>3.9961439747169627</v>
      </c>
      <c r="N42">
        <v>50</v>
      </c>
      <c r="P42">
        <v>80.3</v>
      </c>
      <c r="Q42">
        <v>85.1</v>
      </c>
      <c r="R42">
        <v>68.7</v>
      </c>
      <c r="S42">
        <v>82.1</v>
      </c>
      <c r="V42">
        <f t="shared" si="2"/>
        <v>79.049999999999983</v>
      </c>
      <c r="W42">
        <f t="shared" si="3"/>
        <v>7.1784399419372411</v>
      </c>
    </row>
    <row r="43" spans="2:23" x14ac:dyDescent="0.25">
      <c r="B43">
        <v>52</v>
      </c>
      <c r="E43">
        <v>42</v>
      </c>
      <c r="F43">
        <v>46.9</v>
      </c>
      <c r="G43">
        <v>46.9</v>
      </c>
      <c r="H43">
        <v>44.4</v>
      </c>
      <c r="J43">
        <f t="shared" si="0"/>
        <v>45.050000000000004</v>
      </c>
      <c r="K43">
        <f t="shared" si="1"/>
        <v>2.3501772982763089</v>
      </c>
      <c r="N43">
        <v>52</v>
      </c>
      <c r="P43">
        <v>41.7</v>
      </c>
      <c r="Q43">
        <v>48.3</v>
      </c>
      <c r="R43">
        <v>35.200000000000003</v>
      </c>
      <c r="S43">
        <v>41.6</v>
      </c>
      <c r="V43">
        <f t="shared" si="2"/>
        <v>41.7</v>
      </c>
      <c r="W43">
        <f t="shared" si="3"/>
        <v>5.3485200445232106</v>
      </c>
    </row>
    <row r="44" spans="2:23" x14ac:dyDescent="0.25">
      <c r="B44">
        <v>54</v>
      </c>
      <c r="E44">
        <v>28.9</v>
      </c>
      <c r="F44">
        <v>31.8</v>
      </c>
      <c r="G44">
        <v>32.5</v>
      </c>
      <c r="H44">
        <v>29.7</v>
      </c>
      <c r="J44">
        <f t="shared" si="0"/>
        <v>30.725000000000001</v>
      </c>
      <c r="K44">
        <f t="shared" si="1"/>
        <v>1.701714821388512</v>
      </c>
      <c r="N44">
        <v>54</v>
      </c>
      <c r="P44">
        <v>29.4</v>
      </c>
      <c r="Q44">
        <v>34.200000000000003</v>
      </c>
      <c r="R44">
        <v>27.6</v>
      </c>
      <c r="S44">
        <v>31.1</v>
      </c>
      <c r="V44">
        <f t="shared" si="2"/>
        <v>30.575000000000003</v>
      </c>
      <c r="W44">
        <f t="shared" si="3"/>
        <v>2.8075790282732922</v>
      </c>
    </row>
    <row r="45" spans="2:23" x14ac:dyDescent="0.25">
      <c r="B45">
        <v>56</v>
      </c>
      <c r="E45">
        <v>24.8</v>
      </c>
      <c r="F45">
        <v>26.8</v>
      </c>
      <c r="G45">
        <v>26.8</v>
      </c>
      <c r="H45">
        <v>25.3</v>
      </c>
      <c r="J45">
        <f t="shared" si="0"/>
        <v>25.925000000000001</v>
      </c>
      <c r="K45">
        <f t="shared" si="1"/>
        <v>1.0307764064044151</v>
      </c>
      <c r="N45">
        <v>56</v>
      </c>
      <c r="P45">
        <v>24.9</v>
      </c>
      <c r="Q45">
        <v>27.9</v>
      </c>
      <c r="R45">
        <v>24.6</v>
      </c>
      <c r="S45">
        <v>26.4</v>
      </c>
      <c r="V45">
        <f t="shared" si="2"/>
        <v>25.950000000000003</v>
      </c>
      <c r="W45">
        <f t="shared" si="3"/>
        <v>1.5198684153570654</v>
      </c>
    </row>
    <row r="46" spans="2:23" x14ac:dyDescent="0.25">
      <c r="B46">
        <v>58</v>
      </c>
      <c r="E46">
        <v>22.8</v>
      </c>
      <c r="F46">
        <v>23.7</v>
      </c>
      <c r="G46">
        <v>23.8</v>
      </c>
      <c r="H46">
        <v>22.8</v>
      </c>
      <c r="J46">
        <f t="shared" si="0"/>
        <v>23.274999999999999</v>
      </c>
      <c r="K46">
        <f t="shared" si="1"/>
        <v>0.5499999999999996</v>
      </c>
      <c r="N46">
        <v>58</v>
      </c>
      <c r="P46">
        <v>22.8</v>
      </c>
      <c r="Q46">
        <v>25</v>
      </c>
      <c r="R46">
        <v>23.1</v>
      </c>
      <c r="S46">
        <v>24</v>
      </c>
      <c r="V46">
        <f t="shared" si="2"/>
        <v>23.725000000000001</v>
      </c>
      <c r="W46">
        <f t="shared" si="3"/>
        <v>0.99121138007994991</v>
      </c>
    </row>
    <row r="47" spans="2:23" x14ac:dyDescent="0.25">
      <c r="B47">
        <v>60</v>
      </c>
      <c r="E47">
        <v>21.8</v>
      </c>
      <c r="F47">
        <v>22.7</v>
      </c>
      <c r="G47">
        <v>22</v>
      </c>
      <c r="H47">
        <v>21.9</v>
      </c>
      <c r="J47">
        <f t="shared" si="0"/>
        <v>22.1</v>
      </c>
      <c r="K47">
        <f t="shared" si="1"/>
        <v>0.40824829046386274</v>
      </c>
      <c r="N47">
        <v>60</v>
      </c>
      <c r="P47">
        <v>24.7</v>
      </c>
      <c r="Q47">
        <v>23.7</v>
      </c>
      <c r="R47">
        <v>22.6</v>
      </c>
      <c r="S47">
        <v>23.1</v>
      </c>
      <c r="V47">
        <f t="shared" si="2"/>
        <v>23.524999999999999</v>
      </c>
      <c r="W47">
        <f t="shared" si="3"/>
        <v>0.90323492698928087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96185-7D84-47C6-857D-CD56958BC482}">
  <dimension ref="A1:AU53"/>
  <sheetViews>
    <sheetView topLeftCell="H1" workbookViewId="0">
      <selection activeCell="AU45" sqref="AU45"/>
    </sheetView>
  </sheetViews>
  <sheetFormatPr defaultRowHeight="16.5" thickTop="1" thickBottom="1" x14ac:dyDescent="0.3"/>
  <cols>
    <col min="24" max="24" width="9.140625" style="14"/>
  </cols>
  <sheetData>
    <row r="1" spans="1:47" thickTop="1" thickBot="1" x14ac:dyDescent="0.3">
      <c r="A1" t="s">
        <v>24</v>
      </c>
      <c r="I1" t="s">
        <v>25</v>
      </c>
      <c r="Q1" t="s">
        <v>26</v>
      </c>
      <c r="Y1" t="s">
        <v>24</v>
      </c>
      <c r="AG1" t="s">
        <v>25</v>
      </c>
      <c r="AO1" t="s">
        <v>26</v>
      </c>
    </row>
    <row r="2" spans="1:47" thickTop="1" thickBot="1" x14ac:dyDescent="0.3">
      <c r="A2" s="15" t="s">
        <v>15</v>
      </c>
      <c r="B2" s="16"/>
      <c r="C2" s="16"/>
      <c r="D2" s="16"/>
      <c r="E2" s="16"/>
      <c r="F2" s="16"/>
      <c r="G2" s="17"/>
      <c r="I2" s="15" t="s">
        <v>15</v>
      </c>
      <c r="J2" s="16"/>
      <c r="K2" s="16"/>
      <c r="L2" s="16"/>
      <c r="M2" s="16"/>
      <c r="N2" s="16"/>
      <c r="O2" s="17"/>
      <c r="Q2" s="15" t="s">
        <v>15</v>
      </c>
      <c r="R2" s="16"/>
      <c r="S2" s="16"/>
      <c r="T2" s="16"/>
      <c r="U2" s="16"/>
      <c r="V2" s="16"/>
      <c r="W2" s="17"/>
      <c r="Y2" s="15" t="s">
        <v>28</v>
      </c>
      <c r="Z2" s="16"/>
      <c r="AA2" s="16"/>
      <c r="AB2" s="16"/>
      <c r="AC2" s="16"/>
      <c r="AD2" s="16"/>
      <c r="AE2" s="17"/>
      <c r="AG2" s="15" t="s">
        <v>28</v>
      </c>
      <c r="AH2" s="16"/>
      <c r="AI2" s="16"/>
      <c r="AJ2" s="16"/>
      <c r="AK2" s="16"/>
      <c r="AL2" s="16"/>
      <c r="AM2" s="17"/>
      <c r="AO2" s="15" t="s">
        <v>28</v>
      </c>
      <c r="AP2" s="16"/>
      <c r="AQ2" s="16"/>
      <c r="AR2" s="16"/>
      <c r="AS2" s="16"/>
      <c r="AT2" s="16"/>
      <c r="AU2" s="17"/>
    </row>
    <row r="3" spans="1:47" thickTop="1" thickBot="1" x14ac:dyDescent="0.3">
      <c r="A3" s="2" t="s">
        <v>16</v>
      </c>
      <c r="B3" s="3" t="s">
        <v>4</v>
      </c>
      <c r="C3" s="3" t="s">
        <v>17</v>
      </c>
      <c r="D3" s="3" t="s">
        <v>18</v>
      </c>
      <c r="E3" s="3" t="s">
        <v>19</v>
      </c>
      <c r="F3" s="4" t="s">
        <v>20</v>
      </c>
      <c r="G3" s="4" t="s">
        <v>21</v>
      </c>
      <c r="I3" s="2" t="s">
        <v>16</v>
      </c>
      <c r="J3" s="3" t="s">
        <v>4</v>
      </c>
      <c r="K3" s="3" t="s">
        <v>17</v>
      </c>
      <c r="L3" s="3" t="s">
        <v>18</v>
      </c>
      <c r="M3" s="3" t="s">
        <v>19</v>
      </c>
      <c r="N3" s="4" t="s">
        <v>20</v>
      </c>
      <c r="O3" s="4" t="s">
        <v>21</v>
      </c>
      <c r="Q3" s="2" t="s">
        <v>16</v>
      </c>
      <c r="R3" s="3" t="s">
        <v>4</v>
      </c>
      <c r="S3" s="3" t="s">
        <v>17</v>
      </c>
      <c r="T3" s="3" t="s">
        <v>18</v>
      </c>
      <c r="U3" s="3" t="s">
        <v>19</v>
      </c>
      <c r="V3" s="4" t="s">
        <v>20</v>
      </c>
      <c r="W3" s="4" t="s">
        <v>21</v>
      </c>
      <c r="Y3" s="2" t="s">
        <v>16</v>
      </c>
      <c r="Z3" s="3" t="s">
        <v>4</v>
      </c>
      <c r="AA3" s="3" t="s">
        <v>17</v>
      </c>
      <c r="AB3" s="3" t="s">
        <v>18</v>
      </c>
      <c r="AC3" s="3" t="s">
        <v>19</v>
      </c>
      <c r="AD3" s="4" t="s">
        <v>20</v>
      </c>
      <c r="AE3" s="4" t="s">
        <v>21</v>
      </c>
      <c r="AG3" s="2" t="s">
        <v>16</v>
      </c>
      <c r="AH3" s="3" t="s">
        <v>4</v>
      </c>
      <c r="AI3" s="3" t="s">
        <v>17</v>
      </c>
      <c r="AJ3" s="3" t="s">
        <v>18</v>
      </c>
      <c r="AK3" s="3" t="s">
        <v>19</v>
      </c>
      <c r="AL3" s="4" t="s">
        <v>20</v>
      </c>
      <c r="AM3" s="4" t="s">
        <v>21</v>
      </c>
      <c r="AO3" s="2" t="s">
        <v>16</v>
      </c>
      <c r="AP3" s="3" t="s">
        <v>4</v>
      </c>
      <c r="AQ3" s="3" t="s">
        <v>17</v>
      </c>
      <c r="AR3" s="3" t="s">
        <v>18</v>
      </c>
      <c r="AS3" s="3" t="s">
        <v>19</v>
      </c>
      <c r="AT3" s="4" t="s">
        <v>20</v>
      </c>
      <c r="AU3" s="4" t="s">
        <v>21</v>
      </c>
    </row>
    <row r="4" spans="1:47" thickTop="1" thickBot="1" x14ac:dyDescent="0.3">
      <c r="A4" s="5">
        <v>0</v>
      </c>
      <c r="B4">
        <v>24.3</v>
      </c>
      <c r="C4" s="6"/>
      <c r="D4" s="6"/>
      <c r="E4" s="6"/>
      <c r="F4" s="7"/>
      <c r="G4" s="8">
        <f>SUM(F5:F14)</f>
        <v>568235333948144.75</v>
      </c>
      <c r="I4" s="5">
        <v>0</v>
      </c>
      <c r="J4">
        <v>24</v>
      </c>
      <c r="K4" s="6"/>
      <c r="L4" s="6"/>
      <c r="M4" s="6"/>
      <c r="N4" s="7"/>
      <c r="O4" s="8">
        <f>SUM(N5:N14)</f>
        <v>629889129182798</v>
      </c>
      <c r="Q4" s="5">
        <v>0</v>
      </c>
      <c r="R4">
        <v>23.2</v>
      </c>
      <c r="S4" s="6"/>
      <c r="T4" s="6"/>
      <c r="U4" s="6"/>
      <c r="V4" s="7"/>
      <c r="W4" s="8">
        <f>SUM(V5:V14)</f>
        <v>970745155775.25977</v>
      </c>
      <c r="Y4" s="5">
        <v>0</v>
      </c>
      <c r="Z4">
        <v>22.6</v>
      </c>
      <c r="AA4" s="6"/>
      <c r="AB4" s="6"/>
      <c r="AC4" s="6"/>
      <c r="AD4" s="7"/>
      <c r="AE4" s="8">
        <f>SUM(AD5:AD14)</f>
        <v>2475352702466960.5</v>
      </c>
      <c r="AG4" s="5">
        <v>0</v>
      </c>
      <c r="AH4">
        <v>23.2</v>
      </c>
      <c r="AI4" s="6"/>
      <c r="AJ4" s="6"/>
      <c r="AK4" s="6"/>
      <c r="AL4" s="7"/>
      <c r="AM4" s="8">
        <f>SUM(AL5:AL14)</f>
        <v>169206830900861.59</v>
      </c>
      <c r="AO4" s="5">
        <v>0</v>
      </c>
      <c r="AP4">
        <v>22.4</v>
      </c>
      <c r="AQ4" s="6"/>
      <c r="AR4" s="6"/>
      <c r="AS4" s="6"/>
      <c r="AT4" s="7"/>
      <c r="AU4" s="8">
        <f>SUM(AT5:AT14)</f>
        <v>177818203319205.28</v>
      </c>
    </row>
    <row r="5" spans="1:47" thickTop="1" thickBot="1" x14ac:dyDescent="0.3">
      <c r="A5" s="5">
        <v>1</v>
      </c>
      <c r="B5">
        <v>78.099999999999994</v>
      </c>
      <c r="C5" s="9">
        <f>AVERAGE(B4:B5)</f>
        <v>51.199999999999996</v>
      </c>
      <c r="D5" s="6">
        <v>0.5</v>
      </c>
      <c r="E5" s="6">
        <v>1</v>
      </c>
      <c r="F5" s="7">
        <f>E5*D5^(43-C5)</f>
        <v>294.06677887924013</v>
      </c>
      <c r="G5" s="2" t="s">
        <v>22</v>
      </c>
      <c r="I5" s="5">
        <v>1</v>
      </c>
      <c r="J5">
        <v>70.099999999999994</v>
      </c>
      <c r="K5" s="9">
        <f>AVERAGE(J4:J5)</f>
        <v>47.05</v>
      </c>
      <c r="L5" s="6">
        <v>0.5</v>
      </c>
      <c r="M5" s="6">
        <v>1</v>
      </c>
      <c r="N5" s="7">
        <f>M5*L5^(43-K5)</f>
        <v>16.564238781462009</v>
      </c>
      <c r="O5" s="2" t="s">
        <v>22</v>
      </c>
      <c r="Q5" s="5">
        <v>1</v>
      </c>
      <c r="R5">
        <v>60.7</v>
      </c>
      <c r="S5" s="9">
        <f>AVERAGE(R4:R5)</f>
        <v>41.95</v>
      </c>
      <c r="T5" s="6">
        <v>0.5</v>
      </c>
      <c r="U5" s="6">
        <v>1</v>
      </c>
      <c r="V5" s="7">
        <f>U5*T5^(43-S5)</f>
        <v>0.48296816446242374</v>
      </c>
      <c r="W5" s="2" t="s">
        <v>22</v>
      </c>
      <c r="Y5" s="5">
        <v>1</v>
      </c>
      <c r="Z5">
        <v>73.900000000000006</v>
      </c>
      <c r="AA5" s="9">
        <f>AVERAGE(Z4:Z5)</f>
        <v>48.25</v>
      </c>
      <c r="AB5" s="6">
        <v>0.5</v>
      </c>
      <c r="AC5" s="6">
        <v>1</v>
      </c>
      <c r="AD5" s="7">
        <f>AC5*AB5^(43-AA5)</f>
        <v>38.054627680087073</v>
      </c>
      <c r="AE5" s="2" t="s">
        <v>22</v>
      </c>
      <c r="AG5" s="5">
        <v>1</v>
      </c>
      <c r="AH5">
        <v>73.099999999999994</v>
      </c>
      <c r="AI5" s="9">
        <f>AVERAGE(AH4:AH5)</f>
        <v>48.15</v>
      </c>
      <c r="AJ5" s="6">
        <v>0.5</v>
      </c>
      <c r="AK5" s="6">
        <v>1</v>
      </c>
      <c r="AL5" s="7">
        <f>AK5*AJ5^(43-AI5)</f>
        <v>35.506223106170992</v>
      </c>
      <c r="AM5" s="2" t="s">
        <v>22</v>
      </c>
      <c r="AO5" s="5">
        <v>1</v>
      </c>
      <c r="AP5">
        <v>79.7</v>
      </c>
      <c r="AQ5" s="9">
        <f>AVERAGE(AP4:AP5)</f>
        <v>51.05</v>
      </c>
      <c r="AR5" s="6">
        <v>0.5</v>
      </c>
      <c r="AS5" s="6">
        <v>1</v>
      </c>
      <c r="AT5" s="7">
        <f>AS5*AR5^(43-AQ5)</f>
        <v>265.02782050339204</v>
      </c>
      <c r="AU5" s="2" t="s">
        <v>22</v>
      </c>
    </row>
    <row r="6" spans="1:47" thickTop="1" thickBot="1" x14ac:dyDescent="0.3">
      <c r="A6" s="5">
        <v>2</v>
      </c>
      <c r="B6">
        <v>87.5</v>
      </c>
      <c r="C6" s="6">
        <f t="shared" ref="C6:C14" si="0">AVERAGE(B5:B6)</f>
        <v>82.8</v>
      </c>
      <c r="D6" s="6">
        <v>0.5</v>
      </c>
      <c r="E6" s="6">
        <v>1</v>
      </c>
      <c r="F6" s="7">
        <f>E6*D6^(43-C6)</f>
        <v>957180466911.03345</v>
      </c>
      <c r="G6" s="10">
        <f>LOG(G4,10)</f>
        <v>14.754528235479125</v>
      </c>
      <c r="I6" s="5">
        <v>2</v>
      </c>
      <c r="J6">
        <v>85.7</v>
      </c>
      <c r="K6" s="6">
        <f t="shared" ref="K6:K14" si="1">AVERAGE(J5:J6)</f>
        <v>77.900000000000006</v>
      </c>
      <c r="L6" s="6">
        <v>0.5</v>
      </c>
      <c r="M6" s="6">
        <v>1</v>
      </c>
      <c r="N6" s="7">
        <f>M6*L6^(43-K6)</f>
        <v>32058769477.917187</v>
      </c>
      <c r="O6" s="10">
        <f>LOG(O4,10)</f>
        <v>14.799264113228958</v>
      </c>
      <c r="Q6" s="5">
        <v>2</v>
      </c>
      <c r="R6">
        <v>72.900000000000006</v>
      </c>
      <c r="S6" s="6">
        <f t="shared" ref="S6:S14" si="2">AVERAGE(R5:R6)</f>
        <v>66.800000000000011</v>
      </c>
      <c r="T6" s="6">
        <v>0.5</v>
      </c>
      <c r="U6" s="6">
        <v>1</v>
      </c>
      <c r="V6" s="7">
        <f>U6*T6^(43-S6)</f>
        <v>14605414.839340856</v>
      </c>
      <c r="W6" s="10">
        <f>LOG(W4,10)</f>
        <v>11.987105232001682</v>
      </c>
      <c r="Y6" s="5">
        <v>2</v>
      </c>
      <c r="Z6">
        <v>85.9</v>
      </c>
      <c r="AA6" s="6">
        <f t="shared" ref="AA6:AA14" si="3">AVERAGE(Z5:Z6)</f>
        <v>79.900000000000006</v>
      </c>
      <c r="AB6" s="6">
        <v>0.5</v>
      </c>
      <c r="AC6" s="6">
        <v>1</v>
      </c>
      <c r="AD6" s="7">
        <f>AC6*AB6^(43-AA6)</f>
        <v>128235077911.66878</v>
      </c>
      <c r="AE6" s="10">
        <f>LOG(AE4,10)</f>
        <v>15.393637088450145</v>
      </c>
      <c r="AG6" s="5">
        <v>2</v>
      </c>
      <c r="AH6">
        <v>82.3</v>
      </c>
      <c r="AI6" s="6">
        <f t="shared" ref="AI6:AI14" si="4">AVERAGE(AH5:AH6)</f>
        <v>77.699999999999989</v>
      </c>
      <c r="AJ6" s="6">
        <v>0.5</v>
      </c>
      <c r="AK6" s="6">
        <v>1</v>
      </c>
      <c r="AL6" s="7">
        <f>AK6*AJ6^(43-AI6)</f>
        <v>27908779827.581051</v>
      </c>
      <c r="AM6" s="10">
        <f>LOG(AM4,10)</f>
        <v>14.228417891579294</v>
      </c>
      <c r="AO6" s="5">
        <v>2</v>
      </c>
      <c r="AP6">
        <v>86.8</v>
      </c>
      <c r="AQ6" s="6">
        <f t="shared" ref="AQ6:AQ14" si="5">AVERAGE(AP5:AP6)</f>
        <v>83.25</v>
      </c>
      <c r="AR6" s="6">
        <v>0.5</v>
      </c>
      <c r="AS6" s="6">
        <v>1</v>
      </c>
      <c r="AT6" s="7">
        <f>AS6*AR6^(43-AQ6)</f>
        <v>1307547050779.4434</v>
      </c>
      <c r="AU6" s="10">
        <f>LOG(AU4,10)</f>
        <v>14.249976217806406</v>
      </c>
    </row>
    <row r="7" spans="1:47" thickTop="1" thickBot="1" x14ac:dyDescent="0.3">
      <c r="A7" s="5">
        <v>3</v>
      </c>
      <c r="B7">
        <v>89.4</v>
      </c>
      <c r="C7" s="6">
        <f t="shared" si="0"/>
        <v>88.45</v>
      </c>
      <c r="D7" s="6">
        <v>0.5</v>
      </c>
      <c r="E7" s="6">
        <v>1</v>
      </c>
      <c r="F7" s="7">
        <f t="shared" ref="F7:F14" si="6">E7*D7^(43-C7)</f>
        <v>48063268681970.297</v>
      </c>
      <c r="G7" s="6"/>
      <c r="I7" s="5">
        <v>3</v>
      </c>
      <c r="J7">
        <v>90.3</v>
      </c>
      <c r="K7" s="6">
        <f t="shared" si="1"/>
        <v>88</v>
      </c>
      <c r="L7" s="6">
        <v>0.5</v>
      </c>
      <c r="M7" s="6">
        <v>1</v>
      </c>
      <c r="N7" s="7">
        <f t="shared" ref="N7:N14" si="7">M7*L7^(43-K7)</f>
        <v>35184372088832</v>
      </c>
      <c r="O7" s="6"/>
      <c r="Q7" s="5">
        <v>3</v>
      </c>
      <c r="R7">
        <v>79.099999999999994</v>
      </c>
      <c r="S7" s="6">
        <f t="shared" si="2"/>
        <v>76</v>
      </c>
      <c r="T7" s="6">
        <v>0.5</v>
      </c>
      <c r="U7" s="6">
        <v>1</v>
      </c>
      <c r="V7" s="7">
        <f t="shared" ref="V7:V14" si="8">U7*T7^(43-S7)</f>
        <v>8589934592</v>
      </c>
      <c r="W7" s="6"/>
      <c r="Y7" s="5">
        <v>3</v>
      </c>
      <c r="Z7">
        <v>89.6</v>
      </c>
      <c r="AA7" s="6">
        <f t="shared" si="3"/>
        <v>87.75</v>
      </c>
      <c r="AB7" s="6">
        <v>0.5</v>
      </c>
      <c r="AC7" s="6">
        <v>1</v>
      </c>
      <c r="AD7" s="7">
        <f t="shared" ref="AD7:AD14" si="9">AC7*AB7^(43-AA7)</f>
        <v>29586412362451.621</v>
      </c>
      <c r="AE7" s="6"/>
      <c r="AG7" s="5">
        <v>3</v>
      </c>
      <c r="AH7">
        <v>84.3</v>
      </c>
      <c r="AI7" s="6">
        <f t="shared" si="4"/>
        <v>83.3</v>
      </c>
      <c r="AJ7" s="6">
        <v>0.5</v>
      </c>
      <c r="AK7" s="6">
        <v>1</v>
      </c>
      <c r="AL7" s="7">
        <f t="shared" ref="AL7:AL14" si="10">AK7*AJ7^(43-AI7)</f>
        <v>1353657597944.1914</v>
      </c>
      <c r="AM7" s="6"/>
      <c r="AO7" s="5">
        <v>3</v>
      </c>
      <c r="AP7">
        <v>86.4</v>
      </c>
      <c r="AQ7" s="6">
        <f t="shared" si="5"/>
        <v>86.6</v>
      </c>
      <c r="AR7" s="6">
        <v>0.5</v>
      </c>
      <c r="AS7" s="6">
        <v>1</v>
      </c>
      <c r="AT7" s="7">
        <f t="shared" ref="AT7:AT14" si="11">AS7*AR7^(43-AQ7)</f>
        <v>13332383914327.137</v>
      </c>
      <c r="AU7" s="6"/>
    </row>
    <row r="8" spans="1:47" thickTop="1" thickBot="1" x14ac:dyDescent="0.3">
      <c r="A8" s="5">
        <v>4</v>
      </c>
      <c r="B8">
        <v>89.7</v>
      </c>
      <c r="C8" s="6">
        <f t="shared" si="0"/>
        <v>89.550000000000011</v>
      </c>
      <c r="D8" s="6">
        <v>0.5</v>
      </c>
      <c r="E8" s="6">
        <v>1</v>
      </c>
      <c r="F8" s="7">
        <f t="shared" si="6"/>
        <v>103025871792175.61</v>
      </c>
      <c r="G8" s="6"/>
      <c r="I8" s="5">
        <v>4</v>
      </c>
      <c r="J8">
        <v>91.8</v>
      </c>
      <c r="K8" s="6">
        <f t="shared" si="1"/>
        <v>91.05</v>
      </c>
      <c r="L8" s="6">
        <v>0.5</v>
      </c>
      <c r="M8" s="6">
        <v>1</v>
      </c>
      <c r="N8" s="7">
        <f t="shared" si="7"/>
        <v>291401170327609.56</v>
      </c>
      <c r="O8" s="6"/>
      <c r="Q8" s="5">
        <v>4</v>
      </c>
      <c r="R8">
        <v>80.599999999999994</v>
      </c>
      <c r="S8" s="6">
        <f t="shared" si="2"/>
        <v>79.849999999999994</v>
      </c>
      <c r="T8" s="6">
        <v>0.5</v>
      </c>
      <c r="U8" s="6">
        <v>1</v>
      </c>
      <c r="V8" s="7">
        <f t="shared" si="8"/>
        <v>123866920397.38773</v>
      </c>
      <c r="W8" s="6"/>
      <c r="Y8" s="5">
        <v>4</v>
      </c>
      <c r="Z8">
        <v>90.8</v>
      </c>
      <c r="AA8" s="6">
        <f t="shared" si="3"/>
        <v>90.199999999999989</v>
      </c>
      <c r="AB8" s="6">
        <v>0.5</v>
      </c>
      <c r="AC8" s="6">
        <v>1</v>
      </c>
      <c r="AD8" s="7">
        <f t="shared" si="9"/>
        <v>161664921360178.03</v>
      </c>
      <c r="AE8" s="6"/>
      <c r="AG8" s="5">
        <v>4</v>
      </c>
      <c r="AH8">
        <v>86.7</v>
      </c>
      <c r="AI8" s="6">
        <f t="shared" si="4"/>
        <v>85.5</v>
      </c>
      <c r="AJ8" s="6">
        <v>0.5</v>
      </c>
      <c r="AK8" s="6">
        <v>1</v>
      </c>
      <c r="AL8" s="7">
        <f t="shared" si="10"/>
        <v>6219777023950.9346</v>
      </c>
      <c r="AM8" s="6"/>
      <c r="AO8" s="5">
        <v>4</v>
      </c>
      <c r="AP8">
        <v>87.8</v>
      </c>
      <c r="AQ8" s="6">
        <f t="shared" si="5"/>
        <v>87.1</v>
      </c>
      <c r="AR8" s="6">
        <v>0.5</v>
      </c>
      <c r="AS8" s="6">
        <v>1</v>
      </c>
      <c r="AT8" s="7">
        <f t="shared" si="11"/>
        <v>18854838150406.277</v>
      </c>
      <c r="AU8" s="6"/>
    </row>
    <row r="9" spans="1:47" thickTop="1" thickBot="1" x14ac:dyDescent="0.3">
      <c r="A9" s="5">
        <v>5</v>
      </c>
      <c r="B9">
        <v>89.8</v>
      </c>
      <c r="C9" s="6">
        <f t="shared" si="0"/>
        <v>89.75</v>
      </c>
      <c r="D9" s="6">
        <v>0.5</v>
      </c>
      <c r="E9" s="6">
        <v>1</v>
      </c>
      <c r="F9" s="7">
        <f t="shared" si="6"/>
        <v>118345649449806.94</v>
      </c>
      <c r="G9" s="6"/>
      <c r="I9" s="5">
        <v>5</v>
      </c>
      <c r="J9">
        <v>89.3</v>
      </c>
      <c r="K9" s="6">
        <f t="shared" si="1"/>
        <v>90.55</v>
      </c>
      <c r="L9" s="6">
        <v>0.5</v>
      </c>
      <c r="M9" s="6">
        <v>1</v>
      </c>
      <c r="N9" s="7">
        <f t="shared" si="7"/>
        <v>206051743584348.69</v>
      </c>
      <c r="O9" s="6"/>
      <c r="Q9" s="5">
        <v>5</v>
      </c>
      <c r="R9">
        <v>79.8</v>
      </c>
      <c r="S9" s="6">
        <f t="shared" si="2"/>
        <v>80.199999999999989</v>
      </c>
      <c r="T9" s="6">
        <v>0.5</v>
      </c>
      <c r="U9" s="6">
        <v>1</v>
      </c>
      <c r="V9" s="7">
        <f t="shared" si="8"/>
        <v>157875899765.79926</v>
      </c>
      <c r="W9" s="6"/>
      <c r="Y9" s="5">
        <v>5</v>
      </c>
      <c r="Z9">
        <v>91.4</v>
      </c>
      <c r="AA9" s="6">
        <f t="shared" si="3"/>
        <v>91.1</v>
      </c>
      <c r="AB9" s="6">
        <v>0.5</v>
      </c>
      <c r="AC9" s="6">
        <v>1</v>
      </c>
      <c r="AD9" s="7">
        <f t="shared" si="9"/>
        <v>301677410406500.56</v>
      </c>
      <c r="AE9" s="6"/>
      <c r="AG9" s="5">
        <v>5</v>
      </c>
      <c r="AH9">
        <v>86.8</v>
      </c>
      <c r="AI9" s="6">
        <f t="shared" si="4"/>
        <v>86.75</v>
      </c>
      <c r="AJ9" s="6">
        <v>0.5</v>
      </c>
      <c r="AK9" s="6">
        <v>1</v>
      </c>
      <c r="AL9" s="7">
        <f t="shared" si="10"/>
        <v>14793206181225.836</v>
      </c>
      <c r="AM9" s="6"/>
      <c r="AO9" s="5">
        <v>5</v>
      </c>
      <c r="AP9">
        <v>87.3</v>
      </c>
      <c r="AQ9" s="6">
        <f t="shared" si="5"/>
        <v>87.55</v>
      </c>
      <c r="AR9" s="6">
        <v>0.5</v>
      </c>
      <c r="AS9" s="6">
        <v>1</v>
      </c>
      <c r="AT9" s="7">
        <f t="shared" si="11"/>
        <v>25756467948043.625</v>
      </c>
      <c r="AU9" s="6"/>
    </row>
    <row r="10" spans="1:47" thickTop="1" thickBot="1" x14ac:dyDescent="0.3">
      <c r="A10" s="5">
        <v>6</v>
      </c>
      <c r="B10">
        <v>90</v>
      </c>
      <c r="C10" s="6">
        <f t="shared" si="0"/>
        <v>89.9</v>
      </c>
      <c r="D10" s="6">
        <v>0.5</v>
      </c>
      <c r="E10" s="6">
        <v>1</v>
      </c>
      <c r="F10" s="7">
        <f t="shared" si="6"/>
        <v>131312719781548.94</v>
      </c>
      <c r="G10" s="6"/>
      <c r="I10" s="5">
        <v>6</v>
      </c>
      <c r="J10">
        <v>88.3</v>
      </c>
      <c r="K10" s="6">
        <f t="shared" si="1"/>
        <v>88.8</v>
      </c>
      <c r="L10" s="6">
        <v>0.5</v>
      </c>
      <c r="M10" s="6">
        <v>1</v>
      </c>
      <c r="N10" s="7">
        <f t="shared" si="7"/>
        <v>61259549882306.172</v>
      </c>
      <c r="O10" s="6"/>
      <c r="Q10" s="5">
        <v>6</v>
      </c>
      <c r="R10">
        <v>79.7</v>
      </c>
      <c r="S10" s="6">
        <f t="shared" si="2"/>
        <v>79.75</v>
      </c>
      <c r="T10" s="6">
        <v>0.5</v>
      </c>
      <c r="U10" s="6">
        <v>1</v>
      </c>
      <c r="V10" s="7">
        <f t="shared" si="8"/>
        <v>115571923290.82657</v>
      </c>
      <c r="W10" s="6"/>
      <c r="Y10" s="5">
        <v>6</v>
      </c>
      <c r="Z10">
        <v>91.1</v>
      </c>
      <c r="AA10" s="6">
        <f t="shared" si="3"/>
        <v>91.25</v>
      </c>
      <c r="AB10" s="6">
        <v>0.5</v>
      </c>
      <c r="AC10" s="6">
        <v>1</v>
      </c>
      <c r="AD10" s="7">
        <f t="shared" si="9"/>
        <v>334732044999536.5</v>
      </c>
      <c r="AE10" s="6"/>
      <c r="AG10" s="5">
        <v>6</v>
      </c>
      <c r="AH10">
        <v>87.3</v>
      </c>
      <c r="AI10" s="6">
        <f t="shared" si="4"/>
        <v>87.05</v>
      </c>
      <c r="AJ10" s="6">
        <v>0.5</v>
      </c>
      <c r="AK10" s="6">
        <v>1</v>
      </c>
      <c r="AL10" s="7">
        <f t="shared" si="10"/>
        <v>18212573145475.594</v>
      </c>
      <c r="AM10" s="6"/>
      <c r="AO10" s="5">
        <v>6</v>
      </c>
      <c r="AP10">
        <v>89.5</v>
      </c>
      <c r="AQ10" s="6">
        <f t="shared" si="5"/>
        <v>88.4</v>
      </c>
      <c r="AR10" s="6">
        <v>0.5</v>
      </c>
      <c r="AS10" s="6">
        <v>1</v>
      </c>
      <c r="AT10" s="7">
        <f t="shared" si="11"/>
        <v>46426057306790.953</v>
      </c>
      <c r="AU10" s="6"/>
    </row>
    <row r="11" spans="1:47" thickTop="1" thickBot="1" x14ac:dyDescent="0.3">
      <c r="A11" s="5">
        <v>7</v>
      </c>
      <c r="B11">
        <v>88.4</v>
      </c>
      <c r="C11" s="6">
        <f t="shared" si="0"/>
        <v>89.2</v>
      </c>
      <c r="D11" s="6">
        <v>0.5</v>
      </c>
      <c r="E11" s="6">
        <v>1</v>
      </c>
      <c r="F11" s="7">
        <f t="shared" si="6"/>
        <v>80832460680090.016</v>
      </c>
      <c r="G11" s="6"/>
      <c r="I11" s="5">
        <v>7</v>
      </c>
      <c r="J11">
        <v>86.4</v>
      </c>
      <c r="K11" s="6">
        <f t="shared" si="1"/>
        <v>87.35</v>
      </c>
      <c r="L11" s="6">
        <v>0.5</v>
      </c>
      <c r="M11" s="6">
        <v>1</v>
      </c>
      <c r="N11" s="7">
        <f t="shared" si="7"/>
        <v>22422307680687.906</v>
      </c>
      <c r="O11" s="6"/>
      <c r="Q11" s="5">
        <v>7</v>
      </c>
      <c r="R11">
        <v>79.7</v>
      </c>
      <c r="S11" s="6">
        <f t="shared" si="2"/>
        <v>79.7</v>
      </c>
      <c r="T11" s="6">
        <v>0.5</v>
      </c>
      <c r="U11" s="6">
        <v>1</v>
      </c>
      <c r="V11" s="7">
        <f t="shared" si="8"/>
        <v>111635119310.32541</v>
      </c>
      <c r="W11" s="6"/>
      <c r="Y11" s="5">
        <v>7</v>
      </c>
      <c r="Z11">
        <v>92.2</v>
      </c>
      <c r="AA11" s="6">
        <f t="shared" si="3"/>
        <v>91.65</v>
      </c>
      <c r="AB11" s="6">
        <v>0.5</v>
      </c>
      <c r="AC11" s="6">
        <v>1</v>
      </c>
      <c r="AD11" s="7">
        <f t="shared" si="9"/>
        <v>441681581366078.44</v>
      </c>
      <c r="AE11" s="6"/>
      <c r="AG11" s="5">
        <v>7</v>
      </c>
      <c r="AH11">
        <v>87.7</v>
      </c>
      <c r="AI11" s="6">
        <f t="shared" si="4"/>
        <v>87.5</v>
      </c>
      <c r="AJ11" s="6">
        <v>0.5</v>
      </c>
      <c r="AK11" s="6">
        <v>1</v>
      </c>
      <c r="AL11" s="7">
        <f t="shared" si="10"/>
        <v>24879108095803.742</v>
      </c>
      <c r="AM11" s="6"/>
      <c r="AO11" s="5">
        <v>7</v>
      </c>
      <c r="AP11">
        <v>86.2</v>
      </c>
      <c r="AQ11" s="6">
        <f t="shared" si="5"/>
        <v>87.85</v>
      </c>
      <c r="AR11" s="6">
        <v>0.5</v>
      </c>
      <c r="AS11" s="6">
        <v>1</v>
      </c>
      <c r="AT11" s="7">
        <f t="shared" si="11"/>
        <v>31709931621731.281</v>
      </c>
      <c r="AU11" s="6"/>
    </row>
    <row r="12" spans="1:47" thickTop="1" thickBot="1" x14ac:dyDescent="0.3">
      <c r="A12" s="5">
        <v>8</v>
      </c>
      <c r="B12">
        <v>88.2</v>
      </c>
      <c r="C12" s="6">
        <f t="shared" si="0"/>
        <v>88.300000000000011</v>
      </c>
      <c r="D12" s="6">
        <v>0.5</v>
      </c>
      <c r="E12" s="6">
        <v>1</v>
      </c>
      <c r="F12" s="7">
        <f t="shared" si="6"/>
        <v>43317043134214.68</v>
      </c>
      <c r="G12" s="6"/>
      <c r="I12" s="5">
        <v>8</v>
      </c>
      <c r="J12">
        <v>85.2</v>
      </c>
      <c r="K12" s="6">
        <f t="shared" si="1"/>
        <v>85.800000000000011</v>
      </c>
      <c r="L12" s="6">
        <v>0.5</v>
      </c>
      <c r="M12" s="6">
        <v>1</v>
      </c>
      <c r="N12" s="7">
        <f t="shared" si="7"/>
        <v>7657443735288.3369</v>
      </c>
      <c r="O12" s="6"/>
      <c r="Q12" s="5">
        <v>8</v>
      </c>
      <c r="R12">
        <v>80.3</v>
      </c>
      <c r="S12" s="6">
        <f t="shared" si="2"/>
        <v>80</v>
      </c>
      <c r="T12" s="6">
        <v>0.5</v>
      </c>
      <c r="U12" s="6">
        <v>1</v>
      </c>
      <c r="V12" s="7">
        <f t="shared" si="8"/>
        <v>137438953472</v>
      </c>
      <c r="W12" s="6"/>
      <c r="Y12" s="5">
        <v>8</v>
      </c>
      <c r="Z12">
        <v>91.5</v>
      </c>
      <c r="AA12" s="6">
        <f t="shared" si="3"/>
        <v>91.85</v>
      </c>
      <c r="AB12" s="6">
        <v>0.5</v>
      </c>
      <c r="AC12" s="6">
        <v>1</v>
      </c>
      <c r="AD12" s="7">
        <f t="shared" si="9"/>
        <v>507358905947700.75</v>
      </c>
      <c r="AE12" s="6"/>
      <c r="AG12" s="5">
        <v>8</v>
      </c>
      <c r="AH12">
        <v>87.5</v>
      </c>
      <c r="AI12" s="6">
        <f t="shared" si="4"/>
        <v>87.6</v>
      </c>
      <c r="AJ12" s="6">
        <v>0.5</v>
      </c>
      <c r="AK12" s="6">
        <v>1</v>
      </c>
      <c r="AL12" s="7">
        <f t="shared" si="10"/>
        <v>26664767828654.227</v>
      </c>
      <c r="AM12" s="6"/>
      <c r="AO12" s="5">
        <v>8</v>
      </c>
      <c r="AP12">
        <v>85.6</v>
      </c>
      <c r="AQ12" s="6">
        <f t="shared" si="5"/>
        <v>85.9</v>
      </c>
      <c r="AR12" s="6">
        <v>0.5</v>
      </c>
      <c r="AS12" s="6">
        <v>1</v>
      </c>
      <c r="AT12" s="7">
        <f t="shared" si="11"/>
        <v>8207044986346.8057</v>
      </c>
      <c r="AU12" s="6"/>
    </row>
    <row r="13" spans="1:47" thickTop="1" thickBot="1" x14ac:dyDescent="0.3">
      <c r="A13" s="5">
        <v>9</v>
      </c>
      <c r="B13">
        <v>87.2</v>
      </c>
      <c r="C13" s="6">
        <f t="shared" si="0"/>
        <v>87.7</v>
      </c>
      <c r="D13" s="6">
        <v>0.5</v>
      </c>
      <c r="E13" s="6">
        <v>1</v>
      </c>
      <c r="F13" s="7">
        <f t="shared" si="6"/>
        <v>28578590543443.223</v>
      </c>
      <c r="G13" s="6"/>
      <c r="I13" s="5">
        <v>9</v>
      </c>
      <c r="J13">
        <v>84.4</v>
      </c>
      <c r="K13" s="6">
        <f t="shared" si="1"/>
        <v>84.800000000000011</v>
      </c>
      <c r="L13" s="6">
        <v>0.5</v>
      </c>
      <c r="M13" s="6">
        <v>1</v>
      </c>
      <c r="N13" s="7">
        <f t="shared" si="7"/>
        <v>3828721867644.1616</v>
      </c>
      <c r="O13" s="6"/>
      <c r="Q13" s="5">
        <v>9</v>
      </c>
      <c r="R13">
        <v>80.099999999999994</v>
      </c>
      <c r="S13" s="6">
        <f t="shared" si="2"/>
        <v>80.199999999999989</v>
      </c>
      <c r="T13" s="6">
        <v>0.5</v>
      </c>
      <c r="U13" s="6">
        <v>1</v>
      </c>
      <c r="V13" s="7">
        <f t="shared" si="8"/>
        <v>157875899765.79926</v>
      </c>
      <c r="W13" s="6"/>
      <c r="Y13" s="5">
        <v>9</v>
      </c>
      <c r="Z13">
        <v>91.7</v>
      </c>
      <c r="AA13" s="6">
        <f t="shared" si="3"/>
        <v>91.6</v>
      </c>
      <c r="AB13" s="6">
        <v>0.5</v>
      </c>
      <c r="AC13" s="6">
        <v>1</v>
      </c>
      <c r="AD13" s="7">
        <f t="shared" si="9"/>
        <v>426636285258467.81</v>
      </c>
      <c r="AE13" s="6"/>
      <c r="AG13" s="5">
        <v>9</v>
      </c>
      <c r="AH13">
        <v>88.1</v>
      </c>
      <c r="AI13" s="6">
        <f t="shared" si="4"/>
        <v>87.8</v>
      </c>
      <c r="AJ13" s="6">
        <v>0.5</v>
      </c>
      <c r="AK13" s="6">
        <v>1</v>
      </c>
      <c r="AL13" s="7">
        <f t="shared" si="10"/>
        <v>30629774941153.027</v>
      </c>
      <c r="AM13" s="6"/>
      <c r="AO13" s="5">
        <v>9</v>
      </c>
      <c r="AP13">
        <v>87.3</v>
      </c>
      <c r="AQ13" s="6">
        <f t="shared" si="5"/>
        <v>86.449999999999989</v>
      </c>
      <c r="AR13" s="6">
        <v>0.5</v>
      </c>
      <c r="AS13" s="6">
        <v>1</v>
      </c>
      <c r="AT13" s="7">
        <f t="shared" si="11"/>
        <v>12015817170492.443</v>
      </c>
      <c r="AU13" s="6"/>
    </row>
    <row r="14" spans="1:47" thickTop="1" thickBot="1" x14ac:dyDescent="0.3">
      <c r="A14" s="11">
        <v>10</v>
      </c>
      <c r="B14">
        <v>86.1</v>
      </c>
      <c r="C14" s="12">
        <f t="shared" si="0"/>
        <v>86.65</v>
      </c>
      <c r="D14" s="12">
        <v>0.5</v>
      </c>
      <c r="E14" s="12">
        <v>1</v>
      </c>
      <c r="F14" s="13">
        <f t="shared" si="6"/>
        <v>13802549417689.971</v>
      </c>
      <c r="G14" s="6"/>
      <c r="I14" s="11">
        <v>10</v>
      </c>
      <c r="J14">
        <v>83.4</v>
      </c>
      <c r="K14" s="12">
        <f t="shared" si="1"/>
        <v>83.9</v>
      </c>
      <c r="L14" s="12">
        <v>0.5</v>
      </c>
      <c r="M14" s="12">
        <v>1</v>
      </c>
      <c r="N14" s="13">
        <f t="shared" si="7"/>
        <v>2051761246586.7009</v>
      </c>
      <c r="O14" s="6"/>
      <c r="Q14" s="11">
        <v>10</v>
      </c>
      <c r="R14">
        <v>80.3</v>
      </c>
      <c r="S14" s="12">
        <f t="shared" si="2"/>
        <v>80.199999999999989</v>
      </c>
      <c r="T14" s="12">
        <v>0.5</v>
      </c>
      <c r="U14" s="12">
        <v>1</v>
      </c>
      <c r="V14" s="13">
        <f t="shared" si="8"/>
        <v>157875899765.79926</v>
      </c>
      <c r="W14" s="6"/>
      <c r="Y14" s="11">
        <v>10</v>
      </c>
      <c r="Z14">
        <v>90.2</v>
      </c>
      <c r="AA14" s="12">
        <f t="shared" si="3"/>
        <v>90.95</v>
      </c>
      <c r="AB14" s="12">
        <v>0.5</v>
      </c>
      <c r="AC14" s="12">
        <v>1</v>
      </c>
      <c r="AD14" s="13">
        <f t="shared" si="9"/>
        <v>271886905688097.03</v>
      </c>
      <c r="AE14" s="6"/>
      <c r="AG14" s="11">
        <v>10</v>
      </c>
      <c r="AH14">
        <v>88.7</v>
      </c>
      <c r="AI14" s="12">
        <f t="shared" si="4"/>
        <v>88.4</v>
      </c>
      <c r="AJ14" s="12">
        <v>0.5</v>
      </c>
      <c r="AK14" s="12">
        <v>1</v>
      </c>
      <c r="AL14" s="13">
        <f t="shared" si="10"/>
        <v>46426057306790.953</v>
      </c>
      <c r="AM14" s="6"/>
      <c r="AO14" s="11">
        <v>10</v>
      </c>
      <c r="AP14">
        <v>87.1</v>
      </c>
      <c r="AQ14" s="12">
        <f t="shared" si="5"/>
        <v>87.199999999999989</v>
      </c>
      <c r="AR14" s="12">
        <v>0.5</v>
      </c>
      <c r="AS14" s="12">
        <v>1</v>
      </c>
      <c r="AT14" s="13">
        <f t="shared" si="11"/>
        <v>20208115170022.281</v>
      </c>
      <c r="AU14" s="6"/>
    </row>
    <row r="15" spans="1:47" thickTop="1" thickBot="1" x14ac:dyDescent="0.3">
      <c r="A15" s="15" t="s">
        <v>23</v>
      </c>
      <c r="B15" s="16"/>
      <c r="C15" s="16"/>
      <c r="D15" s="16"/>
      <c r="E15" s="16"/>
      <c r="F15" s="16"/>
      <c r="G15" s="17"/>
      <c r="I15" s="15" t="s">
        <v>23</v>
      </c>
      <c r="J15" s="16"/>
      <c r="K15" s="16"/>
      <c r="L15" s="16"/>
      <c r="M15" s="16"/>
      <c r="N15" s="16"/>
      <c r="O15" s="17"/>
      <c r="Q15" s="15" t="s">
        <v>23</v>
      </c>
      <c r="R15" s="16"/>
      <c r="S15" s="16"/>
      <c r="T15" s="16"/>
      <c r="U15" s="16"/>
      <c r="V15" s="16"/>
      <c r="W15" s="17"/>
      <c r="Y15" s="15" t="s">
        <v>29</v>
      </c>
      <c r="Z15" s="16"/>
      <c r="AA15" s="16"/>
      <c r="AB15" s="16"/>
      <c r="AC15" s="16"/>
      <c r="AD15" s="16"/>
      <c r="AE15" s="17"/>
      <c r="AG15" s="15" t="s">
        <v>29</v>
      </c>
      <c r="AH15" s="16"/>
      <c r="AI15" s="16"/>
      <c r="AJ15" s="16"/>
      <c r="AK15" s="16"/>
      <c r="AL15" s="16"/>
      <c r="AM15" s="17"/>
      <c r="AO15" s="15" t="s">
        <v>29</v>
      </c>
      <c r="AP15" s="16"/>
      <c r="AQ15" s="16"/>
      <c r="AR15" s="16"/>
      <c r="AS15" s="16"/>
      <c r="AT15" s="16"/>
      <c r="AU15" s="17"/>
    </row>
    <row r="16" spans="1:47" thickTop="1" thickBot="1" x14ac:dyDescent="0.3">
      <c r="A16" s="2" t="s">
        <v>16</v>
      </c>
      <c r="B16" s="3" t="s">
        <v>4</v>
      </c>
      <c r="C16" s="3" t="s">
        <v>17</v>
      </c>
      <c r="D16" s="3" t="s">
        <v>18</v>
      </c>
      <c r="E16" s="3" t="s">
        <v>19</v>
      </c>
      <c r="F16" s="4" t="s">
        <v>20</v>
      </c>
      <c r="G16" s="4" t="s">
        <v>21</v>
      </c>
      <c r="I16" s="2" t="s">
        <v>16</v>
      </c>
      <c r="J16" s="3" t="s">
        <v>4</v>
      </c>
      <c r="K16" s="3" t="s">
        <v>17</v>
      </c>
      <c r="L16" s="3" t="s">
        <v>18</v>
      </c>
      <c r="M16" s="3" t="s">
        <v>19</v>
      </c>
      <c r="N16" s="4" t="s">
        <v>20</v>
      </c>
      <c r="O16" s="4" t="s">
        <v>21</v>
      </c>
      <c r="Q16" s="2" t="s">
        <v>16</v>
      </c>
      <c r="R16" s="3" t="s">
        <v>4</v>
      </c>
      <c r="S16" s="3" t="s">
        <v>17</v>
      </c>
      <c r="T16" s="3" t="s">
        <v>18</v>
      </c>
      <c r="U16" s="3" t="s">
        <v>19</v>
      </c>
      <c r="V16" s="4" t="s">
        <v>20</v>
      </c>
      <c r="W16" s="4" t="s">
        <v>21</v>
      </c>
      <c r="Y16" s="2" t="s">
        <v>16</v>
      </c>
      <c r="Z16" s="3" t="s">
        <v>4</v>
      </c>
      <c r="AA16" s="3" t="s">
        <v>17</v>
      </c>
      <c r="AB16" s="3" t="s">
        <v>18</v>
      </c>
      <c r="AC16" s="3" t="s">
        <v>19</v>
      </c>
      <c r="AD16" s="4" t="s">
        <v>20</v>
      </c>
      <c r="AE16" s="4" t="s">
        <v>21</v>
      </c>
      <c r="AG16" s="2" t="s">
        <v>16</v>
      </c>
      <c r="AH16" s="3" t="s">
        <v>4</v>
      </c>
      <c r="AI16" s="3" t="s">
        <v>17</v>
      </c>
      <c r="AJ16" s="3" t="s">
        <v>18</v>
      </c>
      <c r="AK16" s="3" t="s">
        <v>19</v>
      </c>
      <c r="AL16" s="4" t="s">
        <v>20</v>
      </c>
      <c r="AM16" s="4" t="s">
        <v>21</v>
      </c>
      <c r="AO16" s="2" t="s">
        <v>16</v>
      </c>
      <c r="AP16" s="3" t="s">
        <v>4</v>
      </c>
      <c r="AQ16" s="3" t="s">
        <v>17</v>
      </c>
      <c r="AR16" s="3" t="s">
        <v>18</v>
      </c>
      <c r="AS16" s="3" t="s">
        <v>19</v>
      </c>
      <c r="AT16" s="4" t="s">
        <v>20</v>
      </c>
      <c r="AU16" s="4" t="s">
        <v>21</v>
      </c>
    </row>
    <row r="17" spans="1:47" thickTop="1" thickBot="1" x14ac:dyDescent="0.3">
      <c r="A17" s="5">
        <v>0</v>
      </c>
      <c r="B17">
        <v>24.8</v>
      </c>
      <c r="C17" s="6"/>
      <c r="D17" s="6"/>
      <c r="E17" s="6"/>
      <c r="F17" s="7"/>
      <c r="G17" s="8">
        <f>SUM(F18:F27)</f>
        <v>2116041718774296.3</v>
      </c>
      <c r="I17" s="5">
        <v>0</v>
      </c>
      <c r="J17">
        <v>24.9</v>
      </c>
      <c r="K17" s="6"/>
      <c r="L17" s="6"/>
      <c r="M17" s="6"/>
      <c r="N17" s="7"/>
      <c r="O17" s="8">
        <f>SUM(N18:N27)</f>
        <v>2.9031649096567332E+16</v>
      </c>
      <c r="Q17" s="5">
        <v>0</v>
      </c>
      <c r="R17">
        <v>24.7</v>
      </c>
      <c r="S17" s="6"/>
      <c r="T17" s="6"/>
      <c r="U17" s="6"/>
      <c r="V17" s="7"/>
      <c r="W17" s="8">
        <f>SUM(V18:V27)</f>
        <v>19807981383190.832</v>
      </c>
      <c r="Y17" s="5">
        <v>0</v>
      </c>
      <c r="Z17">
        <v>22.4</v>
      </c>
      <c r="AA17" s="6"/>
      <c r="AB17" s="6"/>
      <c r="AC17" s="6"/>
      <c r="AD17" s="7"/>
      <c r="AE17" s="8">
        <f>SUM(AD18:AD27)</f>
        <v>2.3136374233138008E+16</v>
      </c>
      <c r="AG17" s="5">
        <v>0</v>
      </c>
      <c r="AH17">
        <v>24.2</v>
      </c>
      <c r="AI17" s="6"/>
      <c r="AJ17" s="6"/>
      <c r="AK17" s="6"/>
      <c r="AL17" s="7"/>
      <c r="AM17" s="8">
        <f>SUM(AL18:AL27)</f>
        <v>2.3549440647016464E+16</v>
      </c>
      <c r="AO17" s="5">
        <v>0</v>
      </c>
      <c r="AP17">
        <v>23</v>
      </c>
      <c r="AQ17" s="6"/>
      <c r="AR17" s="6"/>
      <c r="AS17" s="6"/>
      <c r="AT17" s="7"/>
      <c r="AU17" s="8">
        <f>SUM(AT18:AT27)</f>
        <v>7.093359911409952E+16</v>
      </c>
    </row>
    <row r="18" spans="1:47" thickTop="1" thickBot="1" x14ac:dyDescent="0.3">
      <c r="A18" s="5">
        <v>1</v>
      </c>
      <c r="B18">
        <v>79.8</v>
      </c>
      <c r="C18" s="9">
        <f>AVERAGE(B17:B18)</f>
        <v>52.3</v>
      </c>
      <c r="D18" s="6">
        <v>0.5</v>
      </c>
      <c r="E18" s="6">
        <v>1</v>
      </c>
      <c r="F18" s="7">
        <f>E18*D18^(43-C18)</f>
        <v>630.34593963259601</v>
      </c>
      <c r="G18" s="2" t="s">
        <v>22</v>
      </c>
      <c r="I18" s="5">
        <v>1</v>
      </c>
      <c r="J18">
        <v>71.900000000000006</v>
      </c>
      <c r="K18" s="9">
        <f>AVERAGE(J17:J18)</f>
        <v>48.400000000000006</v>
      </c>
      <c r="L18" s="6">
        <v>0.5</v>
      </c>
      <c r="M18" s="6">
        <v>1</v>
      </c>
      <c r="N18" s="7">
        <f>M18*L18^(43-K18)</f>
        <v>42.224253144732785</v>
      </c>
      <c r="O18" s="2" t="s">
        <v>22</v>
      </c>
      <c r="Q18" s="5">
        <v>1</v>
      </c>
      <c r="R18">
        <v>56.5</v>
      </c>
      <c r="S18" s="9">
        <f>AVERAGE(R17:R18)</f>
        <v>40.6</v>
      </c>
      <c r="T18" s="6">
        <v>0.5</v>
      </c>
      <c r="U18" s="6">
        <v>1</v>
      </c>
      <c r="V18" s="7">
        <f>U18*T18^(43-S18)</f>
        <v>0.18946457081379997</v>
      </c>
      <c r="W18" s="2" t="s">
        <v>22</v>
      </c>
      <c r="Y18" s="5">
        <v>1</v>
      </c>
      <c r="Z18">
        <v>80</v>
      </c>
      <c r="AA18" s="9">
        <f>AVERAGE(Z17:Z18)</f>
        <v>51.2</v>
      </c>
      <c r="AB18" s="6">
        <v>0.5</v>
      </c>
      <c r="AC18" s="6">
        <v>1</v>
      </c>
      <c r="AD18" s="7">
        <f>AC18*AB18^(43-AA18)</f>
        <v>294.06677887924144</v>
      </c>
      <c r="AE18" s="2" t="s">
        <v>22</v>
      </c>
      <c r="AG18" s="5">
        <v>1</v>
      </c>
      <c r="AH18">
        <v>79.5</v>
      </c>
      <c r="AI18" s="9">
        <f>AVERAGE(AH17:AH18)</f>
        <v>51.85</v>
      </c>
      <c r="AJ18" s="6">
        <v>0.5</v>
      </c>
      <c r="AK18" s="6">
        <v>1</v>
      </c>
      <c r="AL18" s="7">
        <f>AK18*AJ18^(43-AI18)</f>
        <v>461.44023685674563</v>
      </c>
      <c r="AM18" s="2" t="s">
        <v>22</v>
      </c>
      <c r="AO18" s="5">
        <v>1</v>
      </c>
      <c r="AP18">
        <v>86.8</v>
      </c>
      <c r="AQ18" s="9">
        <f>AVERAGE(AP17:AP18)</f>
        <v>54.9</v>
      </c>
      <c r="AR18" s="6">
        <v>0.5</v>
      </c>
      <c r="AS18" s="6">
        <v>1</v>
      </c>
      <c r="AT18" s="7">
        <f>AS18*AR18^(43-AQ18)</f>
        <v>3821.7031333347568</v>
      </c>
      <c r="AU18" s="2" t="s">
        <v>22</v>
      </c>
    </row>
    <row r="19" spans="1:47" thickTop="1" thickBot="1" x14ac:dyDescent="0.3">
      <c r="A19" s="5">
        <v>2</v>
      </c>
      <c r="B19">
        <v>89.2</v>
      </c>
      <c r="C19" s="6">
        <f t="shared" ref="C19:C27" si="12">AVERAGE(B18:B19)</f>
        <v>84.5</v>
      </c>
      <c r="D19" s="6">
        <v>0.5</v>
      </c>
      <c r="E19" s="6">
        <v>1</v>
      </c>
      <c r="F19" s="7">
        <f>E19*D19^(43-C19)</f>
        <v>3109888511975.4722</v>
      </c>
      <c r="G19" s="10">
        <f>LOG(G17,10)</f>
        <v>15.325524225770929</v>
      </c>
      <c r="I19" s="5">
        <v>2</v>
      </c>
      <c r="J19">
        <v>88.1</v>
      </c>
      <c r="K19" s="6">
        <f t="shared" ref="K19:K27" si="13">AVERAGE(J18:J19)</f>
        <v>80</v>
      </c>
      <c r="L19" s="6">
        <v>0.5</v>
      </c>
      <c r="M19" s="6">
        <v>1</v>
      </c>
      <c r="N19" s="7">
        <f>M19*L19^(43-K19)</f>
        <v>137438953472</v>
      </c>
      <c r="O19" s="10">
        <f>LOG(O17,10)</f>
        <v>16.462871705938383</v>
      </c>
      <c r="Q19" s="5">
        <v>2</v>
      </c>
      <c r="R19">
        <v>72.7</v>
      </c>
      <c r="S19" s="6">
        <f t="shared" ref="S19:S27" si="14">AVERAGE(R18:R19)</f>
        <v>64.599999999999994</v>
      </c>
      <c r="T19" s="6">
        <v>0.5</v>
      </c>
      <c r="U19" s="6">
        <v>1</v>
      </c>
      <c r="V19" s="7">
        <f>U19*T19^(43-S19)</f>
        <v>3178688.0288903979</v>
      </c>
      <c r="W19" s="10">
        <f>LOG(W17,10)</f>
        <v>13.296840219162453</v>
      </c>
      <c r="Y19" s="5">
        <v>2</v>
      </c>
      <c r="Z19">
        <v>90.3</v>
      </c>
      <c r="AA19" s="6">
        <f t="shared" ref="AA19:AA27" si="15">AVERAGE(Z18:Z19)</f>
        <v>85.15</v>
      </c>
      <c r="AB19" s="6">
        <v>0.5</v>
      </c>
      <c r="AC19" s="6">
        <v>1</v>
      </c>
      <c r="AD19" s="7">
        <f>AC19*AB19^(43-AA19)</f>
        <v>4879938145455.5088</v>
      </c>
      <c r="AE19" s="10">
        <f>LOG(AE17,10)</f>
        <v>16.364295300427379</v>
      </c>
      <c r="AG19" s="5">
        <v>2</v>
      </c>
      <c r="AH19">
        <v>90.7</v>
      </c>
      <c r="AI19" s="6">
        <f t="shared" ref="AI19:AI27" si="16">AVERAGE(AH18:AH19)</f>
        <v>85.1</v>
      </c>
      <c r="AJ19" s="6">
        <v>0.5</v>
      </c>
      <c r="AK19" s="6">
        <v>1</v>
      </c>
      <c r="AL19" s="7">
        <f>AK19*AJ19^(43-AI19)</f>
        <v>4713709537601.5693</v>
      </c>
      <c r="AM19" s="10">
        <f>LOG(AM17,10)</f>
        <v>16.371980596101892</v>
      </c>
      <c r="AO19" s="5">
        <v>2</v>
      </c>
      <c r="AP19">
        <v>93.6</v>
      </c>
      <c r="AQ19" s="6">
        <f t="shared" ref="AQ19:AQ27" si="17">AVERAGE(AP18:AP19)</f>
        <v>90.199999999999989</v>
      </c>
      <c r="AR19" s="6">
        <v>0.5</v>
      </c>
      <c r="AS19" s="6">
        <v>1</v>
      </c>
      <c r="AT19" s="7">
        <f>AS19*AR19^(43-AQ19)</f>
        <v>161664921360178.03</v>
      </c>
      <c r="AU19" s="10">
        <f>LOG(AU17,10)</f>
        <v>16.85085199616233</v>
      </c>
    </row>
    <row r="20" spans="1:47" thickTop="1" thickBot="1" x14ac:dyDescent="0.3">
      <c r="A20" s="5">
        <v>3</v>
      </c>
      <c r="B20">
        <v>91.8</v>
      </c>
      <c r="C20" s="6">
        <f t="shared" si="12"/>
        <v>90.5</v>
      </c>
      <c r="D20" s="6">
        <v>0.5</v>
      </c>
      <c r="E20" s="6">
        <v>1</v>
      </c>
      <c r="F20" s="7">
        <f t="shared" ref="F20:F27" si="18">E20*D20^(43-C20)</f>
        <v>199032864766429.63</v>
      </c>
      <c r="G20" s="6"/>
      <c r="I20" s="5">
        <v>3</v>
      </c>
      <c r="J20">
        <v>93.7</v>
      </c>
      <c r="K20" s="6">
        <f t="shared" si="13"/>
        <v>90.9</v>
      </c>
      <c r="L20" s="6">
        <v>0.5</v>
      </c>
      <c r="M20" s="6">
        <v>1</v>
      </c>
      <c r="N20" s="7">
        <f t="shared" ref="N20:N27" si="19">M20*L20^(43-K20)</f>
        <v>262625439563096.53</v>
      </c>
      <c r="O20" s="6"/>
      <c r="Q20" s="5">
        <v>3</v>
      </c>
      <c r="R20">
        <v>81.7</v>
      </c>
      <c r="S20" s="6">
        <f t="shared" si="14"/>
        <v>77.2</v>
      </c>
      <c r="T20" s="6">
        <v>0.5</v>
      </c>
      <c r="U20" s="6">
        <v>1</v>
      </c>
      <c r="V20" s="7">
        <f t="shared" ref="V20:V27" si="20">U20*T20^(43-S20)</f>
        <v>19734487470.725079</v>
      </c>
      <c r="W20" s="6"/>
      <c r="Y20" s="5">
        <v>3</v>
      </c>
      <c r="Z20">
        <v>92.8</v>
      </c>
      <c r="AA20" s="6">
        <f t="shared" si="15"/>
        <v>91.55</v>
      </c>
      <c r="AB20" s="6">
        <v>0.5</v>
      </c>
      <c r="AC20" s="6">
        <v>1</v>
      </c>
      <c r="AD20" s="7">
        <f t="shared" ref="AD20:AD27" si="21">AC20*AB20^(43-AA20)</f>
        <v>412103487168698.13</v>
      </c>
      <c r="AE20" s="6"/>
      <c r="AG20" s="5">
        <v>3</v>
      </c>
      <c r="AH20">
        <v>92.8</v>
      </c>
      <c r="AI20" s="6">
        <f t="shared" si="16"/>
        <v>91.75</v>
      </c>
      <c r="AJ20" s="6">
        <v>0.5</v>
      </c>
      <c r="AK20" s="6">
        <v>1</v>
      </c>
      <c r="AL20" s="7">
        <f t="shared" ref="AL20:AL27" si="22">AK20*AJ20^(43-AI20)</f>
        <v>473382597799226.13</v>
      </c>
      <c r="AM20" s="6"/>
      <c r="AO20" s="5">
        <v>3</v>
      </c>
      <c r="AP20">
        <v>96</v>
      </c>
      <c r="AQ20" s="6">
        <f t="shared" si="17"/>
        <v>94.8</v>
      </c>
      <c r="AR20" s="6">
        <v>0.5</v>
      </c>
      <c r="AS20" s="6">
        <v>1</v>
      </c>
      <c r="AT20" s="7">
        <f t="shared" ref="AT20:AT27" si="23">AS20*AR20^(43-AQ20)</f>
        <v>3920611192467583</v>
      </c>
      <c r="AU20" s="6"/>
    </row>
    <row r="21" spans="1:47" thickTop="1" thickBot="1" x14ac:dyDescent="0.3">
      <c r="A21" s="5">
        <v>4</v>
      </c>
      <c r="B21">
        <v>91.9</v>
      </c>
      <c r="C21" s="6">
        <f t="shared" si="12"/>
        <v>91.85</v>
      </c>
      <c r="D21" s="6">
        <v>0.5</v>
      </c>
      <c r="E21" s="6">
        <v>1</v>
      </c>
      <c r="F21" s="7">
        <f t="shared" si="18"/>
        <v>507358905947700.75</v>
      </c>
      <c r="G21" s="6"/>
      <c r="I21" s="5">
        <v>4</v>
      </c>
      <c r="J21">
        <v>96.1</v>
      </c>
      <c r="K21" s="6">
        <f t="shared" si="13"/>
        <v>94.9</v>
      </c>
      <c r="L21" s="6">
        <v>0.5</v>
      </c>
      <c r="M21" s="6">
        <v>1</v>
      </c>
      <c r="N21" s="7">
        <f t="shared" si="19"/>
        <v>4202007033009545</v>
      </c>
      <c r="O21" s="6"/>
      <c r="Q21" s="5">
        <v>4</v>
      </c>
      <c r="R21">
        <v>84.9</v>
      </c>
      <c r="S21" s="6">
        <f t="shared" si="14"/>
        <v>83.300000000000011</v>
      </c>
      <c r="T21" s="6">
        <v>0.5</v>
      </c>
      <c r="U21" s="6">
        <v>1</v>
      </c>
      <c r="V21" s="7">
        <f t="shared" si="20"/>
        <v>1353657597944.2058</v>
      </c>
      <c r="W21" s="6"/>
      <c r="Y21" s="5">
        <v>4</v>
      </c>
      <c r="Z21">
        <v>94.3</v>
      </c>
      <c r="AA21" s="6">
        <f t="shared" si="15"/>
        <v>93.55</v>
      </c>
      <c r="AB21" s="6">
        <v>0.5</v>
      </c>
      <c r="AC21" s="6">
        <v>1</v>
      </c>
      <c r="AD21" s="7">
        <f t="shared" si="21"/>
        <v>1648413948674787</v>
      </c>
      <c r="AE21" s="6"/>
      <c r="AG21" s="5">
        <v>4</v>
      </c>
      <c r="AH21">
        <v>93.5</v>
      </c>
      <c r="AI21" s="6">
        <f t="shared" si="16"/>
        <v>93.15</v>
      </c>
      <c r="AJ21" s="6">
        <v>0.5</v>
      </c>
      <c r="AK21" s="6">
        <v>1</v>
      </c>
      <c r="AL21" s="7">
        <f t="shared" si="22"/>
        <v>1249264165236611.3</v>
      </c>
      <c r="AM21" s="6"/>
      <c r="AO21" s="5">
        <v>4</v>
      </c>
      <c r="AP21">
        <v>96.3</v>
      </c>
      <c r="AQ21" s="6">
        <f t="shared" si="17"/>
        <v>96.15</v>
      </c>
      <c r="AR21" s="6">
        <v>0.5</v>
      </c>
      <c r="AS21" s="6">
        <v>1</v>
      </c>
      <c r="AT21" s="7">
        <f t="shared" si="23"/>
        <v>9994113321892874</v>
      </c>
      <c r="AU21" s="6"/>
    </row>
    <row r="22" spans="1:47" thickTop="1" thickBot="1" x14ac:dyDescent="0.3">
      <c r="A22" s="5">
        <v>5</v>
      </c>
      <c r="B22">
        <v>91.5</v>
      </c>
      <c r="C22" s="6">
        <f t="shared" si="12"/>
        <v>91.7</v>
      </c>
      <c r="D22" s="6">
        <v>0.5</v>
      </c>
      <c r="E22" s="6">
        <v>1</v>
      </c>
      <c r="F22" s="7">
        <f t="shared" si="18"/>
        <v>457257448695091.75</v>
      </c>
      <c r="G22" s="6"/>
      <c r="I22" s="5">
        <v>5</v>
      </c>
      <c r="J22">
        <v>96.1</v>
      </c>
      <c r="K22" s="6">
        <f t="shared" si="13"/>
        <v>96.1</v>
      </c>
      <c r="L22" s="6">
        <v>0.5</v>
      </c>
      <c r="M22" s="6">
        <v>1</v>
      </c>
      <c r="N22" s="7">
        <f t="shared" si="19"/>
        <v>9653677133008040</v>
      </c>
      <c r="O22" s="6"/>
      <c r="Q22" s="5">
        <v>5</v>
      </c>
      <c r="R22">
        <v>83.8</v>
      </c>
      <c r="S22" s="6">
        <f t="shared" si="14"/>
        <v>84.35</v>
      </c>
      <c r="T22" s="6">
        <v>0.5</v>
      </c>
      <c r="U22" s="6">
        <v>1</v>
      </c>
      <c r="V22" s="7">
        <f t="shared" si="20"/>
        <v>2802788460085.9922</v>
      </c>
      <c r="W22" s="6"/>
      <c r="Y22" s="5">
        <v>5</v>
      </c>
      <c r="Z22">
        <v>94.7</v>
      </c>
      <c r="AA22" s="6">
        <f t="shared" si="15"/>
        <v>94.5</v>
      </c>
      <c r="AB22" s="6">
        <v>0.5</v>
      </c>
      <c r="AC22" s="6">
        <v>1</v>
      </c>
      <c r="AD22" s="7">
        <f t="shared" si="21"/>
        <v>3184525836262875</v>
      </c>
      <c r="AE22" s="6"/>
      <c r="AG22" s="5">
        <v>5</v>
      </c>
      <c r="AH22">
        <v>95.2</v>
      </c>
      <c r="AI22" s="6">
        <f t="shared" si="16"/>
        <v>94.35</v>
      </c>
      <c r="AJ22" s="6">
        <v>0.5</v>
      </c>
      <c r="AK22" s="6">
        <v>1</v>
      </c>
      <c r="AL22" s="7">
        <f t="shared" si="22"/>
        <v>2870055383128048.5</v>
      </c>
      <c r="AM22" s="6"/>
      <c r="AO22" s="5">
        <v>5</v>
      </c>
      <c r="AP22">
        <v>97</v>
      </c>
      <c r="AQ22" s="6">
        <f t="shared" si="17"/>
        <v>96.65</v>
      </c>
      <c r="AR22" s="6">
        <v>0.5</v>
      </c>
      <c r="AS22" s="6">
        <v>1</v>
      </c>
      <c r="AT22" s="7">
        <f t="shared" si="23"/>
        <v>1.4133810603714542E+16</v>
      </c>
      <c r="AU22" s="6"/>
    </row>
    <row r="23" spans="1:47" thickTop="1" thickBot="1" x14ac:dyDescent="0.3">
      <c r="A23" s="5">
        <v>6</v>
      </c>
      <c r="B23">
        <v>90.7</v>
      </c>
      <c r="C23" s="6">
        <f t="shared" si="12"/>
        <v>91.1</v>
      </c>
      <c r="D23" s="6">
        <v>0.5</v>
      </c>
      <c r="E23" s="6">
        <v>1</v>
      </c>
      <c r="F23" s="7">
        <f t="shared" si="18"/>
        <v>301677410406500.56</v>
      </c>
      <c r="G23" s="6"/>
      <c r="I23" s="5">
        <v>6</v>
      </c>
      <c r="J23">
        <v>94.9</v>
      </c>
      <c r="K23" s="6">
        <f t="shared" si="13"/>
        <v>95.5</v>
      </c>
      <c r="L23" s="6">
        <v>0.5</v>
      </c>
      <c r="M23" s="6">
        <v>1</v>
      </c>
      <c r="N23" s="7">
        <f t="shared" si="19"/>
        <v>6369051672525762</v>
      </c>
      <c r="O23" s="6"/>
      <c r="Q23" s="5">
        <v>6</v>
      </c>
      <c r="R23">
        <v>84.8</v>
      </c>
      <c r="S23" s="6">
        <f t="shared" si="14"/>
        <v>84.3</v>
      </c>
      <c r="T23" s="6">
        <v>0.5</v>
      </c>
      <c r="U23" s="6">
        <v>1</v>
      </c>
      <c r="V23" s="7">
        <f t="shared" si="20"/>
        <v>2707315195888.3882</v>
      </c>
      <c r="W23" s="6"/>
      <c r="Y23" s="5">
        <v>6</v>
      </c>
      <c r="Z23">
        <v>92.4</v>
      </c>
      <c r="AA23" s="6">
        <f t="shared" si="15"/>
        <v>93.550000000000011</v>
      </c>
      <c r="AB23" s="6">
        <v>0.5</v>
      </c>
      <c r="AC23" s="6">
        <v>1</v>
      </c>
      <c r="AD23" s="7">
        <f t="shared" si="21"/>
        <v>1648413948674810.5</v>
      </c>
      <c r="AE23" s="6"/>
      <c r="AG23" s="5">
        <v>6</v>
      </c>
      <c r="AH23">
        <v>94.6</v>
      </c>
      <c r="AI23" s="6">
        <f t="shared" si="16"/>
        <v>94.9</v>
      </c>
      <c r="AJ23" s="6">
        <v>0.5</v>
      </c>
      <c r="AK23" s="6">
        <v>1</v>
      </c>
      <c r="AL23" s="7">
        <f t="shared" si="22"/>
        <v>4202007033009545</v>
      </c>
      <c r="AM23" s="6"/>
      <c r="AO23" s="5">
        <v>6</v>
      </c>
      <c r="AP23">
        <v>96.9</v>
      </c>
      <c r="AQ23" s="6">
        <f t="shared" si="17"/>
        <v>96.95</v>
      </c>
      <c r="AR23" s="6">
        <v>0.5</v>
      </c>
      <c r="AS23" s="6">
        <v>1</v>
      </c>
      <c r="AT23" s="7">
        <f t="shared" si="23"/>
        <v>1.740076196403828E+16</v>
      </c>
      <c r="AU23" s="6"/>
    </row>
    <row r="24" spans="1:47" thickTop="1" thickBot="1" x14ac:dyDescent="0.3">
      <c r="A24" s="5">
        <v>7</v>
      </c>
      <c r="B24">
        <v>90.6</v>
      </c>
      <c r="C24" s="6">
        <f t="shared" si="12"/>
        <v>90.65</v>
      </c>
      <c r="D24" s="6">
        <v>0.5</v>
      </c>
      <c r="E24" s="6">
        <v>1</v>
      </c>
      <c r="F24" s="7">
        <f t="shared" si="18"/>
        <v>220840790683038.78</v>
      </c>
      <c r="G24" s="6"/>
      <c r="I24" s="5">
        <v>7</v>
      </c>
      <c r="J24">
        <v>94.4</v>
      </c>
      <c r="K24" s="6">
        <f t="shared" si="13"/>
        <v>94.65</v>
      </c>
      <c r="L24" s="6">
        <v>0.5</v>
      </c>
      <c r="M24" s="6">
        <v>1</v>
      </c>
      <c r="N24" s="7">
        <f t="shared" si="19"/>
        <v>3533452650928622</v>
      </c>
      <c r="O24" s="6"/>
      <c r="Q24" s="5">
        <v>7</v>
      </c>
      <c r="R24">
        <v>83.9</v>
      </c>
      <c r="S24" s="6">
        <f t="shared" si="14"/>
        <v>84.35</v>
      </c>
      <c r="T24" s="6">
        <v>0.5</v>
      </c>
      <c r="U24" s="6">
        <v>1</v>
      </c>
      <c r="V24" s="7">
        <f t="shared" si="20"/>
        <v>2802788460085.9922</v>
      </c>
      <c r="W24" s="6"/>
      <c r="Y24" s="5">
        <v>7</v>
      </c>
      <c r="Z24">
        <v>95</v>
      </c>
      <c r="AA24" s="6">
        <f t="shared" si="15"/>
        <v>93.7</v>
      </c>
      <c r="AB24" s="6">
        <v>0.5</v>
      </c>
      <c r="AC24" s="6">
        <v>1</v>
      </c>
      <c r="AD24" s="7">
        <f t="shared" si="21"/>
        <v>1829029794780374</v>
      </c>
      <c r="AE24" s="6"/>
      <c r="AG24" s="5">
        <v>7</v>
      </c>
      <c r="AH24">
        <v>94.6</v>
      </c>
      <c r="AI24" s="6">
        <f t="shared" si="16"/>
        <v>94.6</v>
      </c>
      <c r="AJ24" s="6">
        <v>0.5</v>
      </c>
      <c r="AK24" s="6">
        <v>1</v>
      </c>
      <c r="AL24" s="7">
        <f t="shared" si="22"/>
        <v>3413090282067737</v>
      </c>
      <c r="AM24" s="6"/>
      <c r="AO24" s="5">
        <v>7</v>
      </c>
      <c r="AP24">
        <v>95.1</v>
      </c>
      <c r="AQ24" s="6">
        <f t="shared" si="17"/>
        <v>96</v>
      </c>
      <c r="AR24" s="6">
        <v>0.5</v>
      </c>
      <c r="AS24" s="6">
        <v>1</v>
      </c>
      <c r="AT24" s="7">
        <f t="shared" si="23"/>
        <v>9007199254740992</v>
      </c>
      <c r="AU24" s="6"/>
    </row>
    <row r="25" spans="1:47" thickTop="1" thickBot="1" x14ac:dyDescent="0.3">
      <c r="A25" s="5">
        <v>8</v>
      </c>
      <c r="B25">
        <v>88.7</v>
      </c>
      <c r="C25" s="6">
        <f t="shared" si="12"/>
        <v>89.65</v>
      </c>
      <c r="D25" s="6">
        <v>0.5</v>
      </c>
      <c r="E25" s="6">
        <v>1</v>
      </c>
      <c r="F25" s="7">
        <f t="shared" si="18"/>
        <v>110420395341519.97</v>
      </c>
      <c r="G25" s="6"/>
      <c r="I25" s="5">
        <v>8</v>
      </c>
      <c r="J25">
        <v>94</v>
      </c>
      <c r="K25" s="6">
        <f t="shared" si="13"/>
        <v>94.2</v>
      </c>
      <c r="L25" s="6">
        <v>0.5</v>
      </c>
      <c r="M25" s="6">
        <v>1</v>
      </c>
      <c r="N25" s="7">
        <f t="shared" si="19"/>
        <v>2586638741762867.5</v>
      </c>
      <c r="O25" s="6"/>
      <c r="Q25" s="5">
        <v>8</v>
      </c>
      <c r="R25">
        <v>84.7</v>
      </c>
      <c r="S25" s="6">
        <f t="shared" si="14"/>
        <v>84.300000000000011</v>
      </c>
      <c r="T25" s="6">
        <v>0.5</v>
      </c>
      <c r="U25" s="6">
        <v>1</v>
      </c>
      <c r="V25" s="7">
        <f t="shared" si="20"/>
        <v>2707315195888.417</v>
      </c>
      <c r="W25" s="6"/>
      <c r="Y25" s="5">
        <v>8</v>
      </c>
      <c r="Z25">
        <v>95.1</v>
      </c>
      <c r="AA25" s="6">
        <f t="shared" si="15"/>
        <v>95.05</v>
      </c>
      <c r="AB25" s="6">
        <v>0.5</v>
      </c>
      <c r="AC25" s="6">
        <v>1</v>
      </c>
      <c r="AD25" s="7">
        <f t="shared" si="21"/>
        <v>4662418725241755</v>
      </c>
      <c r="AE25" s="6"/>
      <c r="AG25" s="5">
        <v>8</v>
      </c>
      <c r="AH25">
        <v>95.2</v>
      </c>
      <c r="AI25" s="6">
        <f t="shared" si="16"/>
        <v>94.9</v>
      </c>
      <c r="AJ25" s="6">
        <v>0.5</v>
      </c>
      <c r="AK25" s="6">
        <v>1</v>
      </c>
      <c r="AL25" s="7">
        <f t="shared" si="22"/>
        <v>4202007033009545</v>
      </c>
      <c r="AM25" s="6"/>
      <c r="AO25" s="5">
        <v>8</v>
      </c>
      <c r="AP25">
        <v>95.1</v>
      </c>
      <c r="AQ25" s="6">
        <f t="shared" si="17"/>
        <v>95.1</v>
      </c>
      <c r="AR25" s="6">
        <v>0.5</v>
      </c>
      <c r="AS25" s="6">
        <v>1</v>
      </c>
      <c r="AT25" s="7">
        <f t="shared" si="23"/>
        <v>4826838566504011</v>
      </c>
      <c r="AU25" s="6"/>
    </row>
    <row r="26" spans="1:47" thickTop="1" thickBot="1" x14ac:dyDescent="0.3">
      <c r="A26" s="5">
        <v>9</v>
      </c>
      <c r="B26">
        <v>90.4</v>
      </c>
      <c r="C26" s="6">
        <f t="shared" si="12"/>
        <v>89.550000000000011</v>
      </c>
      <c r="D26" s="6">
        <v>0.5</v>
      </c>
      <c r="E26" s="6">
        <v>1</v>
      </c>
      <c r="F26" s="7">
        <f t="shared" si="18"/>
        <v>103025871792175.61</v>
      </c>
      <c r="G26" s="6"/>
      <c r="I26" s="5">
        <v>9</v>
      </c>
      <c r="J26">
        <v>93.2</v>
      </c>
      <c r="K26" s="6">
        <f t="shared" si="13"/>
        <v>93.6</v>
      </c>
      <c r="L26" s="6">
        <v>0.5</v>
      </c>
      <c r="M26" s="6">
        <v>1</v>
      </c>
      <c r="N26" s="7">
        <f t="shared" si="19"/>
        <v>1706545141033865.5</v>
      </c>
      <c r="O26" s="6"/>
      <c r="Q26" s="5">
        <v>9</v>
      </c>
      <c r="R26">
        <v>84.6</v>
      </c>
      <c r="S26" s="6">
        <f t="shared" si="14"/>
        <v>84.65</v>
      </c>
      <c r="T26" s="6">
        <v>0.5</v>
      </c>
      <c r="U26" s="6">
        <v>1</v>
      </c>
      <c r="V26" s="7">
        <f t="shared" si="20"/>
        <v>3450637354422.4917</v>
      </c>
      <c r="W26" s="6"/>
      <c r="Y26" s="5">
        <v>9</v>
      </c>
      <c r="Z26">
        <v>95.5</v>
      </c>
      <c r="AA26" s="6">
        <f t="shared" si="15"/>
        <v>95.3</v>
      </c>
      <c r="AB26" s="6">
        <v>0.5</v>
      </c>
      <c r="AC26" s="6">
        <v>1</v>
      </c>
      <c r="AD26" s="7">
        <f t="shared" si="21"/>
        <v>5544581521179414</v>
      </c>
      <c r="AE26" s="6"/>
      <c r="AG26" s="5">
        <v>9</v>
      </c>
      <c r="AH26">
        <v>94.5</v>
      </c>
      <c r="AI26" s="6">
        <f t="shared" si="16"/>
        <v>94.85</v>
      </c>
      <c r="AJ26" s="6">
        <v>0.5</v>
      </c>
      <c r="AK26" s="6">
        <v>1</v>
      </c>
      <c r="AL26" s="7">
        <f t="shared" si="22"/>
        <v>4058871247581599.5</v>
      </c>
      <c r="AM26" s="6"/>
      <c r="AO26" s="5">
        <v>9</v>
      </c>
      <c r="AP26">
        <v>95</v>
      </c>
      <c r="AQ26" s="6">
        <f t="shared" si="17"/>
        <v>95.05</v>
      </c>
      <c r="AR26" s="6">
        <v>0.5</v>
      </c>
      <c r="AS26" s="6">
        <v>1</v>
      </c>
      <c r="AT26" s="7">
        <f t="shared" si="23"/>
        <v>4662418725241755</v>
      </c>
      <c r="AU26" s="6"/>
    </row>
    <row r="27" spans="1:47" thickTop="1" thickBot="1" x14ac:dyDescent="0.3">
      <c r="A27" s="11">
        <v>10</v>
      </c>
      <c r="B27">
        <v>90.8</v>
      </c>
      <c r="C27" s="12">
        <f t="shared" si="12"/>
        <v>90.6</v>
      </c>
      <c r="D27" s="12">
        <v>0.5</v>
      </c>
      <c r="E27" s="12">
        <v>1</v>
      </c>
      <c r="F27" s="13">
        <f t="shared" si="18"/>
        <v>213318142629233.5</v>
      </c>
      <c r="G27" s="6"/>
      <c r="I27" s="11">
        <v>10</v>
      </c>
      <c r="J27">
        <v>91.5</v>
      </c>
      <c r="K27" s="12">
        <f t="shared" si="13"/>
        <v>92.35</v>
      </c>
      <c r="L27" s="12">
        <v>0.5</v>
      </c>
      <c r="M27" s="12">
        <v>1</v>
      </c>
      <c r="N27" s="13">
        <f t="shared" si="19"/>
        <v>717513845782014.63</v>
      </c>
      <c r="O27" s="6"/>
      <c r="Q27" s="11">
        <v>10</v>
      </c>
      <c r="R27">
        <v>85.1</v>
      </c>
      <c r="S27" s="12">
        <f t="shared" si="14"/>
        <v>84.85</v>
      </c>
      <c r="T27" s="12">
        <v>0.5</v>
      </c>
      <c r="U27" s="12">
        <v>1</v>
      </c>
      <c r="V27" s="13">
        <f t="shared" si="20"/>
        <v>3963741452716.4023</v>
      </c>
      <c r="W27" s="6"/>
      <c r="Y27" s="11">
        <v>10</v>
      </c>
      <c r="Z27">
        <v>94.3</v>
      </c>
      <c r="AA27" s="12">
        <f t="shared" si="15"/>
        <v>94.9</v>
      </c>
      <c r="AB27" s="12">
        <v>0.5</v>
      </c>
      <c r="AC27" s="12">
        <v>1</v>
      </c>
      <c r="AD27" s="13">
        <f t="shared" si="21"/>
        <v>4202007033009545</v>
      </c>
      <c r="AE27" s="6"/>
      <c r="AG27" s="11">
        <v>10</v>
      </c>
      <c r="AH27">
        <v>94.4</v>
      </c>
      <c r="AI27" s="12">
        <f t="shared" si="16"/>
        <v>94.45</v>
      </c>
      <c r="AJ27" s="12">
        <v>0.5</v>
      </c>
      <c r="AK27" s="12">
        <v>1</v>
      </c>
      <c r="AL27" s="13">
        <f t="shared" si="22"/>
        <v>3076049195646089.5</v>
      </c>
      <c r="AM27" s="6"/>
      <c r="AO27" s="11">
        <v>10</v>
      </c>
      <c r="AP27">
        <v>96.2</v>
      </c>
      <c r="AQ27" s="12">
        <f t="shared" si="17"/>
        <v>95.6</v>
      </c>
      <c r="AR27" s="12">
        <v>0.5</v>
      </c>
      <c r="AS27" s="12">
        <v>1</v>
      </c>
      <c r="AT27" s="13">
        <f t="shared" si="23"/>
        <v>6826180564135487</v>
      </c>
      <c r="AU27" s="6"/>
    </row>
    <row r="28" spans="1:47" thickTop="1" thickBot="1" x14ac:dyDescent="0.3">
      <c r="A28" s="15" t="s">
        <v>27</v>
      </c>
      <c r="B28" s="16"/>
      <c r="C28" s="16"/>
      <c r="D28" s="16"/>
      <c r="E28" s="16"/>
      <c r="F28" s="16"/>
      <c r="G28" s="17"/>
      <c r="I28" s="15" t="s">
        <v>27</v>
      </c>
      <c r="J28" s="16"/>
      <c r="K28" s="16"/>
      <c r="L28" s="16"/>
      <c r="M28" s="16"/>
      <c r="N28" s="16"/>
      <c r="O28" s="17"/>
      <c r="Q28" s="15" t="s">
        <v>27</v>
      </c>
      <c r="R28" s="16"/>
      <c r="S28" s="16"/>
      <c r="T28" s="16"/>
      <c r="U28" s="16"/>
      <c r="V28" s="16"/>
      <c r="W28" s="17"/>
      <c r="Y28" s="15" t="s">
        <v>30</v>
      </c>
      <c r="Z28" s="16"/>
      <c r="AA28" s="16"/>
      <c r="AB28" s="16"/>
      <c r="AC28" s="16"/>
      <c r="AD28" s="16"/>
      <c r="AE28" s="17"/>
      <c r="AG28" s="15" t="s">
        <v>30</v>
      </c>
      <c r="AH28" s="16"/>
      <c r="AI28" s="16"/>
      <c r="AJ28" s="16"/>
      <c r="AK28" s="16"/>
      <c r="AL28" s="16"/>
      <c r="AM28" s="17"/>
      <c r="AO28" s="15" t="s">
        <v>30</v>
      </c>
      <c r="AP28" s="16"/>
      <c r="AQ28" s="16"/>
      <c r="AR28" s="16"/>
      <c r="AS28" s="16"/>
      <c r="AT28" s="16"/>
      <c r="AU28" s="17"/>
    </row>
    <row r="29" spans="1:47" thickTop="1" thickBot="1" x14ac:dyDescent="0.3">
      <c r="A29" s="2" t="s">
        <v>16</v>
      </c>
      <c r="B29" s="3" t="s">
        <v>4</v>
      </c>
      <c r="C29" s="3" t="s">
        <v>17</v>
      </c>
      <c r="D29" s="3" t="s">
        <v>18</v>
      </c>
      <c r="E29" s="3" t="s">
        <v>19</v>
      </c>
      <c r="F29" s="4" t="s">
        <v>20</v>
      </c>
      <c r="G29" s="4" t="s">
        <v>21</v>
      </c>
      <c r="I29" s="2" t="s">
        <v>16</v>
      </c>
      <c r="J29" s="3" t="s">
        <v>4</v>
      </c>
      <c r="K29" s="3" t="s">
        <v>17</v>
      </c>
      <c r="L29" s="3" t="s">
        <v>18</v>
      </c>
      <c r="M29" s="3" t="s">
        <v>19</v>
      </c>
      <c r="N29" s="4" t="s">
        <v>20</v>
      </c>
      <c r="O29" s="4" t="s">
        <v>21</v>
      </c>
      <c r="Q29" s="2" t="s">
        <v>16</v>
      </c>
      <c r="R29" s="3" t="s">
        <v>4</v>
      </c>
      <c r="S29" s="3" t="s">
        <v>17</v>
      </c>
      <c r="T29" s="3" t="s">
        <v>18</v>
      </c>
      <c r="U29" s="3" t="s">
        <v>19</v>
      </c>
      <c r="V29" s="4" t="s">
        <v>20</v>
      </c>
      <c r="W29" s="4" t="s">
        <v>21</v>
      </c>
      <c r="Y29" s="2" t="s">
        <v>16</v>
      </c>
      <c r="Z29" s="3" t="s">
        <v>4</v>
      </c>
      <c r="AA29" s="3" t="s">
        <v>17</v>
      </c>
      <c r="AB29" s="3" t="s">
        <v>18</v>
      </c>
      <c r="AC29" s="3" t="s">
        <v>19</v>
      </c>
      <c r="AD29" s="4" t="s">
        <v>20</v>
      </c>
      <c r="AE29" s="4" t="s">
        <v>21</v>
      </c>
      <c r="AG29" s="2" t="s">
        <v>16</v>
      </c>
      <c r="AH29" s="3" t="s">
        <v>4</v>
      </c>
      <c r="AI29" s="3" t="s">
        <v>17</v>
      </c>
      <c r="AJ29" s="3" t="s">
        <v>18</v>
      </c>
      <c r="AK29" s="3" t="s">
        <v>19</v>
      </c>
      <c r="AL29" s="4" t="s">
        <v>20</v>
      </c>
      <c r="AM29" s="4" t="s">
        <v>21</v>
      </c>
      <c r="AO29" s="2" t="s">
        <v>16</v>
      </c>
      <c r="AP29" s="3" t="s">
        <v>4</v>
      </c>
      <c r="AQ29" s="3" t="s">
        <v>17</v>
      </c>
      <c r="AR29" s="3" t="s">
        <v>18</v>
      </c>
      <c r="AS29" s="3" t="s">
        <v>19</v>
      </c>
      <c r="AT29" s="4" t="s">
        <v>20</v>
      </c>
      <c r="AU29" s="4" t="s">
        <v>21</v>
      </c>
    </row>
    <row r="30" spans="1:47" thickTop="1" thickBot="1" x14ac:dyDescent="0.3">
      <c r="A30" s="5">
        <v>0</v>
      </c>
      <c r="B30">
        <v>24.4</v>
      </c>
      <c r="C30" s="6"/>
      <c r="D30" s="6"/>
      <c r="E30" s="6"/>
      <c r="F30" s="7"/>
      <c r="G30" s="8">
        <f>SUM(F31:F40)</f>
        <v>365872974600427.38</v>
      </c>
      <c r="I30" s="5">
        <v>0</v>
      </c>
      <c r="J30">
        <v>24.6</v>
      </c>
      <c r="K30" s="6"/>
      <c r="L30" s="6"/>
      <c r="M30" s="6"/>
      <c r="N30" s="7"/>
      <c r="O30" s="8">
        <f>SUM(N31:N40)</f>
        <v>19880750816700.133</v>
      </c>
      <c r="Q30" s="5">
        <v>0</v>
      </c>
      <c r="R30">
        <v>23</v>
      </c>
      <c r="S30" s="6"/>
      <c r="T30" s="6"/>
      <c r="U30" s="6"/>
      <c r="V30" s="7"/>
      <c r="W30" s="8">
        <f>SUM(V31:V40)</f>
        <v>199804565.4386709</v>
      </c>
      <c r="Y30" s="5">
        <v>0</v>
      </c>
      <c r="Z30">
        <v>21.3</v>
      </c>
      <c r="AA30" s="6"/>
      <c r="AB30" s="6"/>
      <c r="AC30" s="6"/>
      <c r="AD30" s="7"/>
      <c r="AE30" s="8">
        <f>SUM(AD31:AD40)</f>
        <v>1.2591403198066763E+17</v>
      </c>
      <c r="AG30" s="5">
        <v>0</v>
      </c>
      <c r="AH30">
        <v>23.3</v>
      </c>
      <c r="AI30" s="6"/>
      <c r="AJ30" s="6"/>
      <c r="AK30" s="6"/>
      <c r="AL30" s="7"/>
      <c r="AM30" s="8">
        <f>SUM(AL31:AL40)</f>
        <v>6.7070562515430688E+16</v>
      </c>
      <c r="AO30" s="5">
        <v>0</v>
      </c>
      <c r="AP30">
        <v>23.2</v>
      </c>
      <c r="AQ30" s="6"/>
      <c r="AR30" s="6"/>
      <c r="AS30" s="6"/>
      <c r="AT30" s="7"/>
      <c r="AU30" s="8">
        <f>SUM(AT31:AT40)</f>
        <v>3.1086128486674296E+16</v>
      </c>
    </row>
    <row r="31" spans="1:47" thickTop="1" thickBot="1" x14ac:dyDescent="0.3">
      <c r="A31" s="5">
        <v>1</v>
      </c>
      <c r="B31">
        <v>77.099999999999994</v>
      </c>
      <c r="C31" s="9">
        <f>AVERAGE(B30:B31)</f>
        <v>50.75</v>
      </c>
      <c r="D31" s="6">
        <v>0.5</v>
      </c>
      <c r="E31" s="6">
        <v>1</v>
      </c>
      <c r="F31" s="7">
        <f>E31*D31^(43-C31)</f>
        <v>215.26948230495097</v>
      </c>
      <c r="G31" s="2" t="s">
        <v>22</v>
      </c>
      <c r="I31" s="5">
        <v>1</v>
      </c>
      <c r="J31">
        <v>70.599999999999994</v>
      </c>
      <c r="K31" s="9">
        <f>AVERAGE(J30:J31)</f>
        <v>47.599999999999994</v>
      </c>
      <c r="L31" s="6">
        <v>0.5</v>
      </c>
      <c r="M31" s="6">
        <v>1</v>
      </c>
      <c r="N31" s="7">
        <f>M31*L31^(43-K31)</f>
        <v>24.251465064166272</v>
      </c>
      <c r="O31" s="2" t="s">
        <v>22</v>
      </c>
      <c r="Q31" s="5">
        <v>1</v>
      </c>
      <c r="R31">
        <v>57.5</v>
      </c>
      <c r="S31" s="9">
        <f>AVERAGE(R30:R31)</f>
        <v>40.25</v>
      </c>
      <c r="T31" s="6">
        <v>0.5</v>
      </c>
      <c r="U31" s="6">
        <v>1</v>
      </c>
      <c r="V31" s="7">
        <f>U31*T31^(43-S31)</f>
        <v>0.14865088937534013</v>
      </c>
      <c r="W31" s="2" t="s">
        <v>22</v>
      </c>
      <c r="Y31" s="5">
        <v>1</v>
      </c>
      <c r="Z31">
        <v>76.7</v>
      </c>
      <c r="AA31" s="9">
        <f>AVERAGE(Z30:Z31)</f>
        <v>49</v>
      </c>
      <c r="AB31" s="6">
        <v>0.5</v>
      </c>
      <c r="AC31" s="6">
        <v>1</v>
      </c>
      <c r="AD31" s="7">
        <f>AC31*AB31^(43-AA31)</f>
        <v>64</v>
      </c>
      <c r="AE31" s="2" t="s">
        <v>22</v>
      </c>
      <c r="AG31" s="5">
        <v>1</v>
      </c>
      <c r="AH31">
        <v>82.3</v>
      </c>
      <c r="AI31" s="9">
        <f>AVERAGE(AH30:AH31)</f>
        <v>52.8</v>
      </c>
      <c r="AJ31" s="6">
        <v>0.5</v>
      </c>
      <c r="AK31" s="6">
        <v>1</v>
      </c>
      <c r="AL31" s="7">
        <f>AK31*AJ31^(43-AI31)</f>
        <v>891.44377681522951</v>
      </c>
      <c r="AM31" s="2" t="s">
        <v>22</v>
      </c>
      <c r="AO31" s="5">
        <v>1</v>
      </c>
      <c r="AP31">
        <v>85</v>
      </c>
      <c r="AQ31" s="9">
        <f>AVERAGE(AP30:AP31)</f>
        <v>54.1</v>
      </c>
      <c r="AR31" s="6">
        <v>0.5</v>
      </c>
      <c r="AS31" s="6">
        <v>1</v>
      </c>
      <c r="AT31" s="7">
        <f>AS31*AR31^(43-AQ31)</f>
        <v>2194.9920512743306</v>
      </c>
      <c r="AU31" s="2" t="s">
        <v>22</v>
      </c>
    </row>
    <row r="32" spans="1:47" thickTop="1" thickBot="1" x14ac:dyDescent="0.3">
      <c r="A32" s="5">
        <v>2</v>
      </c>
      <c r="B32">
        <v>87.5</v>
      </c>
      <c r="C32" s="6">
        <f t="shared" ref="C32:C40" si="24">AVERAGE(B31:B32)</f>
        <v>82.3</v>
      </c>
      <c r="D32" s="6">
        <v>0.5</v>
      </c>
      <c r="E32" s="6">
        <v>1</v>
      </c>
      <c r="F32" s="7">
        <f>E32*D32^(43-C32)</f>
        <v>676828798972.0968</v>
      </c>
      <c r="G32" s="10">
        <f>LOG(G30,10)</f>
        <v>14.563330331281156</v>
      </c>
      <c r="I32" s="5">
        <v>2</v>
      </c>
      <c r="J32">
        <v>80.099999999999994</v>
      </c>
      <c r="K32" s="6">
        <f t="shared" ref="K32:K40" si="25">AVERAGE(J31:J32)</f>
        <v>75.349999999999994</v>
      </c>
      <c r="L32" s="6">
        <v>0.5</v>
      </c>
      <c r="M32" s="6">
        <v>1</v>
      </c>
      <c r="N32" s="7">
        <f>M32*L32^(43-K32)</f>
        <v>5474196211.1054592</v>
      </c>
      <c r="O32" s="10">
        <f>LOG(O30,10)</f>
        <v>13.2984327819422</v>
      </c>
      <c r="Q32" s="5">
        <v>2</v>
      </c>
      <c r="R32">
        <v>59.7</v>
      </c>
      <c r="S32" s="6">
        <f t="shared" ref="S32:S40" si="26">AVERAGE(R31:R32)</f>
        <v>58.6</v>
      </c>
      <c r="T32" s="6">
        <v>0.5</v>
      </c>
      <c r="U32" s="6">
        <v>1</v>
      </c>
      <c r="V32" s="7">
        <f>U32*T32^(43-S32)</f>
        <v>49667.000451412794</v>
      </c>
      <c r="W32" s="10">
        <f>LOG(W30,10)</f>
        <v>8.3006054074243441</v>
      </c>
      <c r="Y32" s="5">
        <v>2</v>
      </c>
      <c r="Z32">
        <v>90.1</v>
      </c>
      <c r="AA32" s="6">
        <f t="shared" ref="AA32:AA40" si="27">AVERAGE(Z31:Z32)</f>
        <v>83.4</v>
      </c>
      <c r="AB32" s="6">
        <v>0.5</v>
      </c>
      <c r="AC32" s="6">
        <v>1</v>
      </c>
      <c r="AD32" s="7">
        <f>AC32*AB32^(43-AA32)</f>
        <v>1450814290837.2192</v>
      </c>
      <c r="AE32" s="10">
        <f>LOG(AE30,10)</f>
        <v>17.100074130999047</v>
      </c>
      <c r="AG32" s="5">
        <v>2</v>
      </c>
      <c r="AH32">
        <v>90.9</v>
      </c>
      <c r="AI32" s="6">
        <f t="shared" ref="AI32:AI40" si="28">AVERAGE(AH31:AH32)</f>
        <v>86.6</v>
      </c>
      <c r="AJ32" s="6">
        <v>0.5</v>
      </c>
      <c r="AK32" s="6">
        <v>1</v>
      </c>
      <c r="AL32" s="7">
        <f>AK32*AJ32^(43-AI32)</f>
        <v>13332383914327.137</v>
      </c>
      <c r="AM32" s="10">
        <f>LOG(AM30,10)</f>
        <v>16.826531948748926</v>
      </c>
      <c r="AO32" s="5">
        <v>2</v>
      </c>
      <c r="AP32">
        <v>92.9</v>
      </c>
      <c r="AQ32" s="6">
        <f t="shared" ref="AQ32:AQ40" si="29">AVERAGE(AP31:AP32)</f>
        <v>88.95</v>
      </c>
      <c r="AR32" s="6">
        <v>0.5</v>
      </c>
      <c r="AS32" s="6">
        <v>1</v>
      </c>
      <c r="AT32" s="7">
        <f>AS32*AR32^(43-AQ32)</f>
        <v>67971726422024.492</v>
      </c>
      <c r="AU32" s="10">
        <f>LOG(AU30,10)</f>
        <v>16.492566637721215</v>
      </c>
    </row>
    <row r="33" spans="1:47" thickTop="1" thickBot="1" x14ac:dyDescent="0.3">
      <c r="A33" s="5">
        <v>3</v>
      </c>
      <c r="B33">
        <v>90.3</v>
      </c>
      <c r="C33" s="6">
        <f t="shared" si="24"/>
        <v>88.9</v>
      </c>
      <c r="D33" s="6">
        <v>0.5</v>
      </c>
      <c r="E33" s="6">
        <v>1</v>
      </c>
      <c r="F33" s="7">
        <f t="shared" ref="F33:F40" si="30">E33*D33^(43-C33)</f>
        <v>65656359890774.344</v>
      </c>
      <c r="G33" s="6"/>
      <c r="I33" s="5">
        <v>3</v>
      </c>
      <c r="J33">
        <v>83.2</v>
      </c>
      <c r="K33" s="6">
        <f t="shared" si="25"/>
        <v>81.650000000000006</v>
      </c>
      <c r="L33" s="6">
        <v>0.5</v>
      </c>
      <c r="M33" s="6">
        <v>1</v>
      </c>
      <c r="N33" s="7">
        <f t="shared" ref="N33:N40" si="31">M33*L33^(43-K33)</f>
        <v>431329669302.81207</v>
      </c>
      <c r="O33" s="6"/>
      <c r="Q33" s="5">
        <v>3</v>
      </c>
      <c r="R33">
        <v>64.8</v>
      </c>
      <c r="S33" s="6">
        <f t="shared" si="26"/>
        <v>62.25</v>
      </c>
      <c r="T33" s="6">
        <v>0.5</v>
      </c>
      <c r="U33" s="6">
        <v>1</v>
      </c>
      <c r="V33" s="7">
        <f t="shared" ref="V33:V40" si="32">U33*T33^(43-S33)</f>
        <v>623487.01991054683</v>
      </c>
      <c r="W33" s="6"/>
      <c r="Y33" s="5">
        <v>3</v>
      </c>
      <c r="Z33">
        <v>94.3</v>
      </c>
      <c r="AA33" s="6">
        <f t="shared" si="27"/>
        <v>92.199999999999989</v>
      </c>
      <c r="AB33" s="6">
        <v>0.5</v>
      </c>
      <c r="AC33" s="6">
        <v>1</v>
      </c>
      <c r="AD33" s="7">
        <f t="shared" ref="AD33:AD40" si="33">AC33*AB33^(43-AA33)</f>
        <v>646659685440714.5</v>
      </c>
      <c r="AE33" s="6"/>
      <c r="AG33" s="5">
        <v>3</v>
      </c>
      <c r="AH33">
        <v>94.2</v>
      </c>
      <c r="AI33" s="6">
        <f t="shared" si="28"/>
        <v>92.550000000000011</v>
      </c>
      <c r="AJ33" s="6">
        <v>0.5</v>
      </c>
      <c r="AK33" s="6">
        <v>1</v>
      </c>
      <c r="AL33" s="7">
        <f t="shared" ref="AL33:AL40" si="34">AK33*AJ33^(43-AI33)</f>
        <v>824206974337403.75</v>
      </c>
      <c r="AM33" s="6"/>
      <c r="AO33" s="5">
        <v>3</v>
      </c>
      <c r="AP33">
        <v>94.8</v>
      </c>
      <c r="AQ33" s="6">
        <f t="shared" si="29"/>
        <v>93.85</v>
      </c>
      <c r="AR33" s="6">
        <v>0.5</v>
      </c>
      <c r="AS33" s="6">
        <v>1</v>
      </c>
      <c r="AT33" s="7">
        <f t="shared" ref="AT33:AT40" si="35">AS33*AR33^(43-AQ33)</f>
        <v>2029435623790796</v>
      </c>
      <c r="AU33" s="6"/>
    </row>
    <row r="34" spans="1:47" thickTop="1" thickBot="1" x14ac:dyDescent="0.3">
      <c r="A34" s="5">
        <v>4</v>
      </c>
      <c r="B34">
        <v>89.8</v>
      </c>
      <c r="C34" s="6">
        <f t="shared" si="24"/>
        <v>90.05</v>
      </c>
      <c r="D34" s="6">
        <v>0.5</v>
      </c>
      <c r="E34" s="6">
        <v>1</v>
      </c>
      <c r="F34" s="7">
        <f t="shared" si="30"/>
        <v>145700585163804.53</v>
      </c>
      <c r="G34" s="6"/>
      <c r="I34" s="5">
        <v>4</v>
      </c>
      <c r="J34">
        <v>83.6</v>
      </c>
      <c r="K34" s="6">
        <f t="shared" si="25"/>
        <v>83.4</v>
      </c>
      <c r="L34" s="6">
        <v>0.5</v>
      </c>
      <c r="M34" s="6">
        <v>1</v>
      </c>
      <c r="N34" s="7">
        <f t="shared" si="31"/>
        <v>1450814290837.2192</v>
      </c>
      <c r="O34" s="6"/>
      <c r="Q34" s="5">
        <v>4</v>
      </c>
      <c r="R34">
        <v>66.5</v>
      </c>
      <c r="S34" s="6">
        <f t="shared" si="26"/>
        <v>65.650000000000006</v>
      </c>
      <c r="T34" s="6">
        <v>0.5</v>
      </c>
      <c r="U34" s="6">
        <v>1</v>
      </c>
      <c r="V34" s="7">
        <f t="shared" si="32"/>
        <v>6581568.4402894946</v>
      </c>
      <c r="W34" s="6"/>
      <c r="Y34" s="5">
        <v>4</v>
      </c>
      <c r="Z34">
        <v>95.5</v>
      </c>
      <c r="AA34" s="6">
        <f t="shared" si="27"/>
        <v>94.9</v>
      </c>
      <c r="AB34" s="6">
        <v>0.5</v>
      </c>
      <c r="AC34" s="6">
        <v>1</v>
      </c>
      <c r="AD34" s="7">
        <f t="shared" si="33"/>
        <v>4202007033009545</v>
      </c>
      <c r="AE34" s="6"/>
      <c r="AG34" s="5">
        <v>4</v>
      </c>
      <c r="AH34">
        <v>95.6</v>
      </c>
      <c r="AI34" s="6">
        <f t="shared" si="28"/>
        <v>94.9</v>
      </c>
      <c r="AJ34" s="6">
        <v>0.5</v>
      </c>
      <c r="AK34" s="6">
        <v>1</v>
      </c>
      <c r="AL34" s="7">
        <f t="shared" si="34"/>
        <v>4202007033009545</v>
      </c>
      <c r="AM34" s="6"/>
      <c r="AO34" s="5">
        <v>4</v>
      </c>
      <c r="AP34">
        <v>95.2</v>
      </c>
      <c r="AQ34" s="6">
        <f t="shared" si="29"/>
        <v>95</v>
      </c>
      <c r="AR34" s="6">
        <v>0.5</v>
      </c>
      <c r="AS34" s="6">
        <v>1</v>
      </c>
      <c r="AT34" s="7">
        <f t="shared" si="35"/>
        <v>4503599627370496</v>
      </c>
      <c r="AU34" s="6"/>
    </row>
    <row r="35" spans="1:47" thickTop="1" thickBot="1" x14ac:dyDescent="0.3">
      <c r="A35" s="5">
        <v>5</v>
      </c>
      <c r="B35">
        <v>88.9</v>
      </c>
      <c r="C35" s="6">
        <f t="shared" si="24"/>
        <v>89.35</v>
      </c>
      <c r="D35" s="6">
        <v>0.5</v>
      </c>
      <c r="E35" s="6">
        <v>1</v>
      </c>
      <c r="F35" s="7">
        <f t="shared" si="30"/>
        <v>89689230722751.953</v>
      </c>
      <c r="G35" s="6"/>
      <c r="I35" s="5">
        <v>5</v>
      </c>
      <c r="J35">
        <v>84</v>
      </c>
      <c r="K35" s="6">
        <f t="shared" si="25"/>
        <v>83.8</v>
      </c>
      <c r="L35" s="6">
        <v>0.5</v>
      </c>
      <c r="M35" s="6">
        <v>1</v>
      </c>
      <c r="N35" s="7">
        <f t="shared" si="31"/>
        <v>1914360933822.0635</v>
      </c>
      <c r="O35" s="6"/>
      <c r="Q35" s="5">
        <v>5</v>
      </c>
      <c r="R35">
        <v>67.900000000000006</v>
      </c>
      <c r="S35" s="6">
        <f t="shared" si="26"/>
        <v>67.2</v>
      </c>
      <c r="T35" s="6">
        <v>0.5</v>
      </c>
      <c r="U35" s="6">
        <v>1</v>
      </c>
      <c r="V35" s="7">
        <f t="shared" si="32"/>
        <v>19271960.420629945</v>
      </c>
      <c r="W35" s="6"/>
      <c r="Y35" s="5">
        <v>5</v>
      </c>
      <c r="Z35">
        <v>96.2</v>
      </c>
      <c r="AA35" s="6">
        <f t="shared" si="27"/>
        <v>95.85</v>
      </c>
      <c r="AB35" s="6">
        <v>0.5</v>
      </c>
      <c r="AC35" s="6">
        <v>1</v>
      </c>
      <c r="AD35" s="7">
        <f t="shared" si="33"/>
        <v>8117742495163213</v>
      </c>
      <c r="AE35" s="6"/>
      <c r="AG35" s="5">
        <v>5</v>
      </c>
      <c r="AH35">
        <v>95.3</v>
      </c>
      <c r="AI35" s="6">
        <f t="shared" si="28"/>
        <v>95.449999999999989</v>
      </c>
      <c r="AJ35" s="6">
        <v>0.5</v>
      </c>
      <c r="AK35" s="6">
        <v>1</v>
      </c>
      <c r="AL35" s="7">
        <f t="shared" si="34"/>
        <v>6152098391292147</v>
      </c>
      <c r="AM35" s="6"/>
      <c r="AO35" s="5">
        <v>5</v>
      </c>
      <c r="AP35">
        <v>95.1</v>
      </c>
      <c r="AQ35" s="6">
        <f t="shared" si="29"/>
        <v>95.15</v>
      </c>
      <c r="AR35" s="6">
        <v>0.5</v>
      </c>
      <c r="AS35" s="6">
        <v>1</v>
      </c>
      <c r="AT35" s="7">
        <f t="shared" si="35"/>
        <v>4997056660946427</v>
      </c>
      <c r="AU35" s="6"/>
    </row>
    <row r="36" spans="1:47" thickTop="1" thickBot="1" x14ac:dyDescent="0.3">
      <c r="A36" s="5">
        <v>6</v>
      </c>
      <c r="B36">
        <v>87.6</v>
      </c>
      <c r="C36" s="6">
        <f t="shared" si="24"/>
        <v>88.25</v>
      </c>
      <c r="D36" s="6">
        <v>0.5</v>
      </c>
      <c r="E36" s="6">
        <v>1</v>
      </c>
      <c r="F36" s="7">
        <f t="shared" si="30"/>
        <v>41841505624942.125</v>
      </c>
      <c r="G36" s="6"/>
      <c r="I36" s="5">
        <v>6</v>
      </c>
      <c r="J36">
        <v>83.9</v>
      </c>
      <c r="K36" s="6">
        <f t="shared" si="25"/>
        <v>83.95</v>
      </c>
      <c r="L36" s="6">
        <v>0.5</v>
      </c>
      <c r="M36" s="6">
        <v>1</v>
      </c>
      <c r="N36" s="7">
        <f t="shared" si="31"/>
        <v>2124116450688.2603</v>
      </c>
      <c r="O36" s="6"/>
      <c r="Q36" s="5">
        <v>6</v>
      </c>
      <c r="R36">
        <v>68.5</v>
      </c>
      <c r="S36" s="6">
        <f t="shared" si="26"/>
        <v>68.2</v>
      </c>
      <c r="T36" s="6">
        <v>0.5</v>
      </c>
      <c r="U36" s="6">
        <v>1</v>
      </c>
      <c r="V36" s="7">
        <f t="shared" si="32"/>
        <v>38543920.841259956</v>
      </c>
      <c r="W36" s="6"/>
      <c r="Y36" s="5">
        <v>6</v>
      </c>
      <c r="Z36">
        <v>95.7</v>
      </c>
      <c r="AA36" s="6">
        <f t="shared" si="27"/>
        <v>95.95</v>
      </c>
      <c r="AB36" s="6">
        <v>0.5</v>
      </c>
      <c r="AC36" s="6">
        <v>1</v>
      </c>
      <c r="AD36" s="7">
        <f t="shared" si="33"/>
        <v>8700380982019124</v>
      </c>
      <c r="AE36" s="6"/>
      <c r="AG36" s="5">
        <v>6</v>
      </c>
      <c r="AH36">
        <v>96.7</v>
      </c>
      <c r="AI36" s="6">
        <f t="shared" si="28"/>
        <v>96</v>
      </c>
      <c r="AJ36" s="6">
        <v>0.5</v>
      </c>
      <c r="AK36" s="6">
        <v>1</v>
      </c>
      <c r="AL36" s="7">
        <f t="shared" si="34"/>
        <v>9007199254740992</v>
      </c>
      <c r="AM36" s="6"/>
      <c r="AO36" s="5">
        <v>6</v>
      </c>
      <c r="AP36">
        <v>95.1</v>
      </c>
      <c r="AQ36" s="6">
        <f t="shared" si="29"/>
        <v>95.1</v>
      </c>
      <c r="AR36" s="6">
        <v>0.5</v>
      </c>
      <c r="AS36" s="6">
        <v>1</v>
      </c>
      <c r="AT36" s="7">
        <f t="shared" si="35"/>
        <v>4826838566504011</v>
      </c>
      <c r="AU36" s="6"/>
    </row>
    <row r="37" spans="1:47" thickTop="1" thickBot="1" x14ac:dyDescent="0.3">
      <c r="A37" s="5">
        <v>7</v>
      </c>
      <c r="B37">
        <v>85.8</v>
      </c>
      <c r="C37" s="6">
        <f t="shared" si="24"/>
        <v>86.699999999999989</v>
      </c>
      <c r="D37" s="6">
        <v>0.5</v>
      </c>
      <c r="E37" s="6">
        <v>1</v>
      </c>
      <c r="F37" s="7">
        <f t="shared" si="30"/>
        <v>14289295271721.486</v>
      </c>
      <c r="G37" s="6"/>
      <c r="I37" s="5">
        <v>7</v>
      </c>
      <c r="J37">
        <v>85.3</v>
      </c>
      <c r="K37" s="6">
        <f t="shared" si="25"/>
        <v>84.6</v>
      </c>
      <c r="L37" s="6">
        <v>0.5</v>
      </c>
      <c r="M37" s="6">
        <v>1</v>
      </c>
      <c r="N37" s="7">
        <f t="shared" si="31"/>
        <v>3333095978581.7837</v>
      </c>
      <c r="O37" s="6"/>
      <c r="Q37" s="5">
        <v>7</v>
      </c>
      <c r="R37">
        <v>67.8</v>
      </c>
      <c r="S37" s="6">
        <f t="shared" si="26"/>
        <v>68.150000000000006</v>
      </c>
      <c r="T37" s="6">
        <v>0.5</v>
      </c>
      <c r="U37" s="6">
        <v>1</v>
      </c>
      <c r="V37" s="7">
        <f t="shared" si="32"/>
        <v>37230973.399776533</v>
      </c>
      <c r="W37" s="6"/>
      <c r="Y37" s="5">
        <v>7</v>
      </c>
      <c r="Z37">
        <v>97.2</v>
      </c>
      <c r="AA37" s="6">
        <f t="shared" si="27"/>
        <v>96.45</v>
      </c>
      <c r="AB37" s="6">
        <v>0.5</v>
      </c>
      <c r="AC37" s="6">
        <v>1</v>
      </c>
      <c r="AD37" s="7">
        <f t="shared" si="33"/>
        <v>1.2304196782584406E+16</v>
      </c>
      <c r="AE37" s="6"/>
      <c r="AG37" s="5">
        <v>7</v>
      </c>
      <c r="AH37">
        <v>97</v>
      </c>
      <c r="AI37" s="6">
        <f t="shared" si="28"/>
        <v>96.85</v>
      </c>
      <c r="AJ37" s="6">
        <v>0.5</v>
      </c>
      <c r="AK37" s="6">
        <v>1</v>
      </c>
      <c r="AL37" s="7">
        <f t="shared" si="34"/>
        <v>1.6235484990326458E+16</v>
      </c>
      <c r="AM37" s="6"/>
      <c r="AO37" s="5">
        <v>7</v>
      </c>
      <c r="AP37">
        <v>95.2</v>
      </c>
      <c r="AQ37" s="6">
        <f t="shared" si="29"/>
        <v>95.15</v>
      </c>
      <c r="AR37" s="6">
        <v>0.5</v>
      </c>
      <c r="AS37" s="6">
        <v>1</v>
      </c>
      <c r="AT37" s="7">
        <f t="shared" si="35"/>
        <v>4997056660946427</v>
      </c>
      <c r="AU37" s="6"/>
    </row>
    <row r="38" spans="1:47" thickTop="1" thickBot="1" x14ac:dyDescent="0.3">
      <c r="A38" s="5">
        <v>8</v>
      </c>
      <c r="B38">
        <v>84.5</v>
      </c>
      <c r="C38" s="6">
        <f t="shared" si="24"/>
        <v>85.15</v>
      </c>
      <c r="D38" s="6">
        <v>0.5</v>
      </c>
      <c r="E38" s="6">
        <v>1</v>
      </c>
      <c r="F38" s="7">
        <f t="shared" si="30"/>
        <v>4879938145455.5088</v>
      </c>
      <c r="G38" s="6"/>
      <c r="I38" s="5">
        <v>8</v>
      </c>
      <c r="J38">
        <v>84.7</v>
      </c>
      <c r="K38" s="6">
        <f t="shared" si="25"/>
        <v>85</v>
      </c>
      <c r="L38" s="6">
        <v>0.5</v>
      </c>
      <c r="M38" s="6">
        <v>1</v>
      </c>
      <c r="N38" s="7">
        <f t="shared" si="31"/>
        <v>4398046511104</v>
      </c>
      <c r="O38" s="6"/>
      <c r="Q38" s="5">
        <v>8</v>
      </c>
      <c r="R38">
        <v>68.3</v>
      </c>
      <c r="S38" s="6">
        <f t="shared" si="26"/>
        <v>68.05</v>
      </c>
      <c r="T38" s="6">
        <v>0.5</v>
      </c>
      <c r="U38" s="6">
        <v>1</v>
      </c>
      <c r="V38" s="7">
        <f t="shared" si="32"/>
        <v>34737726.489020653</v>
      </c>
      <c r="W38" s="6"/>
      <c r="Y38" s="5">
        <v>8</v>
      </c>
      <c r="Z38">
        <v>98.1</v>
      </c>
      <c r="AA38" s="6">
        <f t="shared" si="27"/>
        <v>97.65</v>
      </c>
      <c r="AB38" s="6">
        <v>0.5</v>
      </c>
      <c r="AC38" s="6">
        <v>1</v>
      </c>
      <c r="AD38" s="7">
        <f t="shared" si="33"/>
        <v>2.8267621207429132E+16</v>
      </c>
      <c r="AE38" s="6"/>
      <c r="AG38" s="5">
        <v>8</v>
      </c>
      <c r="AH38">
        <v>95.9</v>
      </c>
      <c r="AI38" s="6">
        <f t="shared" si="28"/>
        <v>96.45</v>
      </c>
      <c r="AJ38" s="6">
        <v>0.5</v>
      </c>
      <c r="AK38" s="6">
        <v>1</v>
      </c>
      <c r="AL38" s="7">
        <f t="shared" si="34"/>
        <v>1.2304196782584406E+16</v>
      </c>
      <c r="AM38" s="6"/>
      <c r="AO38" s="5">
        <v>8</v>
      </c>
      <c r="AP38">
        <v>93.6</v>
      </c>
      <c r="AQ38" s="6">
        <f t="shared" si="29"/>
        <v>94.4</v>
      </c>
      <c r="AR38" s="6">
        <v>0.5</v>
      </c>
      <c r="AS38" s="6">
        <v>1</v>
      </c>
      <c r="AT38" s="7">
        <f t="shared" si="35"/>
        <v>2971267667634633</v>
      </c>
      <c r="AU38" s="6"/>
    </row>
    <row r="39" spans="1:47" thickTop="1" thickBot="1" x14ac:dyDescent="0.3">
      <c r="A39" s="5">
        <v>9</v>
      </c>
      <c r="B39">
        <v>83.6</v>
      </c>
      <c r="C39" s="6">
        <f t="shared" si="24"/>
        <v>84.05</v>
      </c>
      <c r="D39" s="6">
        <v>0.5</v>
      </c>
      <c r="E39" s="6">
        <v>1</v>
      </c>
      <c r="F39" s="7">
        <f t="shared" si="30"/>
        <v>2276571643184.4521</v>
      </c>
      <c r="G39" s="6"/>
      <c r="I39" s="5">
        <v>9</v>
      </c>
      <c r="J39">
        <v>84.4</v>
      </c>
      <c r="K39" s="6">
        <f t="shared" si="25"/>
        <v>84.550000000000011</v>
      </c>
      <c r="L39" s="6">
        <v>0.5</v>
      </c>
      <c r="M39" s="6">
        <v>1</v>
      </c>
      <c r="N39" s="7">
        <f t="shared" si="31"/>
        <v>3219558493505.4922</v>
      </c>
      <c r="O39" s="6"/>
      <c r="Q39" s="5">
        <v>9</v>
      </c>
      <c r="R39">
        <v>67.3</v>
      </c>
      <c r="S39" s="6">
        <f t="shared" si="26"/>
        <v>67.8</v>
      </c>
      <c r="T39" s="6">
        <v>0.5</v>
      </c>
      <c r="U39" s="6">
        <v>1</v>
      </c>
      <c r="V39" s="7">
        <f t="shared" si="32"/>
        <v>29210829.678681452</v>
      </c>
      <c r="W39" s="6"/>
      <c r="Y39" s="5">
        <v>9</v>
      </c>
      <c r="Z39">
        <v>98</v>
      </c>
      <c r="AA39" s="6">
        <f t="shared" si="27"/>
        <v>98.05</v>
      </c>
      <c r="AB39" s="6">
        <v>0.5</v>
      </c>
      <c r="AC39" s="6">
        <v>1</v>
      </c>
      <c r="AD39" s="7">
        <f t="shared" si="33"/>
        <v>3.7299349801933984E+16</v>
      </c>
      <c r="AE39" s="6"/>
      <c r="AG39" s="5">
        <v>9</v>
      </c>
      <c r="AH39">
        <v>96.1</v>
      </c>
      <c r="AI39" s="6">
        <f t="shared" si="28"/>
        <v>96</v>
      </c>
      <c r="AJ39" s="6">
        <v>0.5</v>
      </c>
      <c r="AK39" s="6">
        <v>1</v>
      </c>
      <c r="AL39" s="7">
        <f t="shared" si="34"/>
        <v>9007199254740992</v>
      </c>
      <c r="AM39" s="6"/>
      <c r="AO39" s="5">
        <v>9</v>
      </c>
      <c r="AP39">
        <v>95</v>
      </c>
      <c r="AQ39" s="6">
        <f t="shared" si="29"/>
        <v>94.3</v>
      </c>
      <c r="AR39" s="6">
        <v>0.5</v>
      </c>
      <c r="AS39" s="6">
        <v>1</v>
      </c>
      <c r="AT39" s="7">
        <f t="shared" si="35"/>
        <v>2772290760589702</v>
      </c>
      <c r="AU39" s="6"/>
    </row>
    <row r="40" spans="1:47" thickTop="1" thickBot="1" x14ac:dyDescent="0.3">
      <c r="A40" s="11">
        <v>10</v>
      </c>
      <c r="B40">
        <v>81.7</v>
      </c>
      <c r="C40" s="12">
        <f t="shared" si="24"/>
        <v>82.65</v>
      </c>
      <c r="D40" s="12">
        <v>0.5</v>
      </c>
      <c r="E40" s="12">
        <v>1</v>
      </c>
      <c r="F40" s="13">
        <f t="shared" si="30"/>
        <v>862659338605.6228</v>
      </c>
      <c r="G40" s="6"/>
      <c r="I40" s="11">
        <v>10</v>
      </c>
      <c r="J40">
        <v>84.5</v>
      </c>
      <c r="K40" s="12">
        <f t="shared" si="25"/>
        <v>84.45</v>
      </c>
      <c r="L40" s="12">
        <v>0.5</v>
      </c>
      <c r="M40" s="12">
        <v>1</v>
      </c>
      <c r="N40" s="13">
        <f t="shared" si="31"/>
        <v>3003954292623.1426</v>
      </c>
      <c r="O40" s="6"/>
      <c r="Q40" s="11">
        <v>10</v>
      </c>
      <c r="R40">
        <v>68.7</v>
      </c>
      <c r="S40" s="12">
        <f t="shared" si="26"/>
        <v>68</v>
      </c>
      <c r="T40" s="12">
        <v>0.5</v>
      </c>
      <c r="U40" s="12">
        <v>1</v>
      </c>
      <c r="V40" s="13">
        <f t="shared" si="32"/>
        <v>33554432</v>
      </c>
      <c r="W40" s="6"/>
      <c r="Y40" s="11">
        <v>10</v>
      </c>
      <c r="Z40">
        <v>97.1</v>
      </c>
      <c r="AA40" s="12">
        <f t="shared" si="27"/>
        <v>97.55</v>
      </c>
      <c r="AB40" s="12">
        <v>0.5</v>
      </c>
      <c r="AC40" s="12">
        <v>1</v>
      </c>
      <c r="AD40" s="13">
        <f t="shared" si="33"/>
        <v>2.6374623178796604E+16</v>
      </c>
      <c r="AE40" s="6"/>
      <c r="AG40" s="11">
        <v>10</v>
      </c>
      <c r="AH40">
        <v>96</v>
      </c>
      <c r="AI40" s="12">
        <f t="shared" si="28"/>
        <v>96.05</v>
      </c>
      <c r="AJ40" s="12">
        <v>0.5</v>
      </c>
      <c r="AK40" s="12">
        <v>1</v>
      </c>
      <c r="AL40" s="13">
        <f t="shared" si="34"/>
        <v>9324837450483526</v>
      </c>
      <c r="AM40" s="6"/>
      <c r="AO40" s="11">
        <v>10</v>
      </c>
      <c r="AP40">
        <v>94.6</v>
      </c>
      <c r="AQ40" s="12">
        <f t="shared" si="29"/>
        <v>94.8</v>
      </c>
      <c r="AR40" s="12">
        <v>0.5</v>
      </c>
      <c r="AS40" s="12">
        <v>1</v>
      </c>
      <c r="AT40" s="13">
        <f t="shared" si="35"/>
        <v>3920611192467583</v>
      </c>
      <c r="AU40" s="6"/>
    </row>
    <row r="41" spans="1:47" thickTop="1" thickBot="1" x14ac:dyDescent="0.3">
      <c r="A41" s="15" t="s">
        <v>31</v>
      </c>
      <c r="B41" s="16"/>
      <c r="C41" s="16"/>
      <c r="D41" s="16"/>
      <c r="E41" s="16"/>
      <c r="F41" s="16"/>
      <c r="G41" s="17"/>
      <c r="I41" s="15" t="s">
        <v>31</v>
      </c>
      <c r="J41" s="16"/>
      <c r="K41" s="16"/>
      <c r="L41" s="16"/>
      <c r="M41" s="16"/>
      <c r="N41" s="16"/>
      <c r="O41" s="17"/>
      <c r="Q41" s="15" t="s">
        <v>31</v>
      </c>
      <c r="R41" s="16"/>
      <c r="S41" s="16"/>
      <c r="T41" s="16"/>
      <c r="U41" s="16"/>
      <c r="V41" s="16"/>
      <c r="W41" s="17"/>
      <c r="Y41" s="15" t="s">
        <v>32</v>
      </c>
      <c r="Z41" s="16"/>
      <c r="AA41" s="16"/>
      <c r="AB41" s="16"/>
      <c r="AC41" s="16"/>
      <c r="AD41" s="16"/>
      <c r="AE41" s="17"/>
      <c r="AG41" s="15" t="s">
        <v>32</v>
      </c>
      <c r="AH41" s="16"/>
      <c r="AI41" s="16"/>
      <c r="AJ41" s="16"/>
      <c r="AK41" s="16"/>
      <c r="AL41" s="16"/>
      <c r="AM41" s="17"/>
      <c r="AO41" s="15" t="s">
        <v>32</v>
      </c>
      <c r="AP41" s="16"/>
      <c r="AQ41" s="16"/>
      <c r="AR41" s="16"/>
      <c r="AS41" s="16"/>
      <c r="AT41" s="16"/>
      <c r="AU41" s="17"/>
    </row>
    <row r="42" spans="1:47" thickTop="1" thickBot="1" x14ac:dyDescent="0.3">
      <c r="A42" s="2" t="s">
        <v>16</v>
      </c>
      <c r="B42" s="3" t="s">
        <v>4</v>
      </c>
      <c r="C42" s="3" t="s">
        <v>17</v>
      </c>
      <c r="D42" s="3" t="s">
        <v>18</v>
      </c>
      <c r="E42" s="3" t="s">
        <v>19</v>
      </c>
      <c r="F42" s="4" t="s">
        <v>20</v>
      </c>
      <c r="G42" s="4" t="s">
        <v>21</v>
      </c>
      <c r="I42" s="2" t="s">
        <v>16</v>
      </c>
      <c r="J42" s="3" t="s">
        <v>4</v>
      </c>
      <c r="K42" s="3" t="s">
        <v>17</v>
      </c>
      <c r="L42" s="3" t="s">
        <v>18</v>
      </c>
      <c r="M42" s="3" t="s">
        <v>19</v>
      </c>
      <c r="N42" s="4" t="s">
        <v>20</v>
      </c>
      <c r="O42" s="4" t="s">
        <v>21</v>
      </c>
      <c r="Q42" s="2" t="s">
        <v>16</v>
      </c>
      <c r="R42" s="3" t="s">
        <v>4</v>
      </c>
      <c r="S42" s="3" t="s">
        <v>17</v>
      </c>
      <c r="T42" s="3" t="s">
        <v>18</v>
      </c>
      <c r="U42" s="3" t="s">
        <v>19</v>
      </c>
      <c r="V42" s="4" t="s">
        <v>20</v>
      </c>
      <c r="W42" s="4" t="s">
        <v>21</v>
      </c>
      <c r="Y42" s="2" t="s">
        <v>16</v>
      </c>
      <c r="Z42" s="3" t="s">
        <v>4</v>
      </c>
      <c r="AA42" s="3" t="s">
        <v>17</v>
      </c>
      <c r="AB42" s="3" t="s">
        <v>18</v>
      </c>
      <c r="AC42" s="3" t="s">
        <v>19</v>
      </c>
      <c r="AD42" s="4" t="s">
        <v>20</v>
      </c>
      <c r="AE42" s="4" t="s">
        <v>21</v>
      </c>
      <c r="AG42" s="2" t="s">
        <v>16</v>
      </c>
      <c r="AH42" s="3" t="s">
        <v>4</v>
      </c>
      <c r="AI42" s="3" t="s">
        <v>17</v>
      </c>
      <c r="AJ42" s="3" t="s">
        <v>18</v>
      </c>
      <c r="AK42" s="3" t="s">
        <v>19</v>
      </c>
      <c r="AL42" s="4" t="s">
        <v>20</v>
      </c>
      <c r="AM42" s="4" t="s">
        <v>21</v>
      </c>
      <c r="AO42" s="2" t="s">
        <v>16</v>
      </c>
      <c r="AP42" s="3" t="s">
        <v>4</v>
      </c>
      <c r="AQ42" s="3" t="s">
        <v>17</v>
      </c>
      <c r="AR42" s="3" t="s">
        <v>18</v>
      </c>
      <c r="AS42" s="3" t="s">
        <v>19</v>
      </c>
      <c r="AT42" s="4" t="s">
        <v>20</v>
      </c>
      <c r="AU42" s="4" t="s">
        <v>21</v>
      </c>
    </row>
    <row r="43" spans="1:47" thickTop="1" thickBot="1" x14ac:dyDescent="0.3">
      <c r="A43" s="5">
        <v>0</v>
      </c>
      <c r="B43">
        <v>23.6</v>
      </c>
      <c r="C43" s="6"/>
      <c r="D43" s="6"/>
      <c r="E43" s="6"/>
      <c r="F43" s="7"/>
      <c r="G43" s="8">
        <f>SUM(F44:F53)</f>
        <v>2865349128537661</v>
      </c>
      <c r="I43" s="5">
        <v>0</v>
      </c>
      <c r="J43">
        <v>23.5</v>
      </c>
      <c r="K43" s="6"/>
      <c r="L43" s="6"/>
      <c r="M43" s="6"/>
      <c r="N43" s="7"/>
      <c r="O43" s="8">
        <f>SUM(N44:N53)</f>
        <v>2848835556591643.5</v>
      </c>
      <c r="Q43" s="5">
        <v>0</v>
      </c>
      <c r="R43">
        <v>24.1</v>
      </c>
      <c r="S43" s="6"/>
      <c r="T43" s="6"/>
      <c r="U43" s="6"/>
      <c r="V43" s="7"/>
      <c r="W43" s="8">
        <f>SUM(V44:V53)</f>
        <v>58702719698042.57</v>
      </c>
      <c r="Y43" s="5">
        <v>0</v>
      </c>
      <c r="Z43">
        <v>21.4</v>
      </c>
      <c r="AA43" s="6"/>
      <c r="AB43" s="6"/>
      <c r="AC43" s="6"/>
      <c r="AD43" s="7"/>
      <c r="AE43" s="8">
        <f>SUM(AD44:AD53)</f>
        <v>2.9568283281352528E+16</v>
      </c>
      <c r="AG43" s="5">
        <v>0</v>
      </c>
      <c r="AH43">
        <v>23.3</v>
      </c>
      <c r="AI43" s="6"/>
      <c r="AJ43" s="6"/>
      <c r="AK43" s="6"/>
      <c r="AL43" s="7"/>
      <c r="AM43" s="8">
        <f>SUM(AL44:AL53)</f>
        <v>7.8897967559202624E+16</v>
      </c>
      <c r="AO43" s="5">
        <v>0</v>
      </c>
      <c r="AP43">
        <v>23.2</v>
      </c>
      <c r="AQ43" s="6"/>
      <c r="AR43" s="6"/>
      <c r="AS43" s="6"/>
      <c r="AT43" s="7"/>
      <c r="AU43" s="8">
        <f>SUM(AT44:AT53)</f>
        <v>2.3253637581765892E+16</v>
      </c>
    </row>
    <row r="44" spans="1:47" thickTop="1" thickBot="1" x14ac:dyDescent="0.3">
      <c r="A44" s="5">
        <v>1</v>
      </c>
      <c r="B44">
        <v>77.099999999999994</v>
      </c>
      <c r="C44" s="9">
        <f>AVERAGE(B43:B44)</f>
        <v>50.349999999999994</v>
      </c>
      <c r="D44" s="6">
        <v>0.5</v>
      </c>
      <c r="E44" s="6">
        <v>1</v>
      </c>
      <c r="F44" s="7">
        <f>E44*D44^(43-C44)</f>
        <v>163.14376029686485</v>
      </c>
      <c r="G44" s="2" t="s">
        <v>22</v>
      </c>
      <c r="I44" s="5">
        <v>1</v>
      </c>
      <c r="J44">
        <v>79.5</v>
      </c>
      <c r="K44" s="9">
        <f>AVERAGE(J43:J44)</f>
        <v>51.5</v>
      </c>
      <c r="L44" s="6">
        <v>0.5</v>
      </c>
      <c r="M44" s="6">
        <v>1</v>
      </c>
      <c r="N44" s="7">
        <f>M44*L44^(43-K44)</f>
        <v>362.0386719675123</v>
      </c>
      <c r="O44" s="2" t="s">
        <v>22</v>
      </c>
      <c r="Q44" s="5">
        <v>1</v>
      </c>
      <c r="R44">
        <v>68.3</v>
      </c>
      <c r="S44" s="9">
        <f>AVERAGE(R43:R44)</f>
        <v>46.2</v>
      </c>
      <c r="T44" s="6">
        <v>0.5</v>
      </c>
      <c r="U44" s="6">
        <v>1</v>
      </c>
      <c r="V44" s="7">
        <f>U44*T44^(43-S44)</f>
        <v>9.1895868399762985</v>
      </c>
      <c r="W44" s="2" t="s">
        <v>22</v>
      </c>
      <c r="Y44" s="5">
        <v>1</v>
      </c>
      <c r="Z44">
        <v>81.5</v>
      </c>
      <c r="AA44" s="9">
        <f>AVERAGE(Z43:Z44)</f>
        <v>51.45</v>
      </c>
      <c r="AB44" s="6">
        <v>0.5</v>
      </c>
      <c r="AC44" s="6">
        <v>1</v>
      </c>
      <c r="AD44" s="7">
        <f>AC44*AB44^(43-AA44)</f>
        <v>349.70630572912597</v>
      </c>
      <c r="AE44" s="2" t="s">
        <v>22</v>
      </c>
      <c r="AG44" s="5">
        <v>1</v>
      </c>
      <c r="AH44">
        <v>84.1</v>
      </c>
      <c r="AI44" s="9">
        <f>AVERAGE(AH43:AH44)</f>
        <v>53.699999999999996</v>
      </c>
      <c r="AJ44" s="6">
        <v>0.5</v>
      </c>
      <c r="AK44" s="6">
        <v>1</v>
      </c>
      <c r="AL44" s="7">
        <f>AK44*AJ44^(43-AI44)</f>
        <v>1663.4929077375646</v>
      </c>
      <c r="AM44" s="2" t="s">
        <v>22</v>
      </c>
      <c r="AO44" s="5">
        <v>1</v>
      </c>
      <c r="AP44">
        <v>90.1</v>
      </c>
      <c r="AQ44" s="9">
        <f>AVERAGE(AP43:AP44)</f>
        <v>56.65</v>
      </c>
      <c r="AR44" s="6">
        <v>0.5</v>
      </c>
      <c r="AS44" s="6">
        <v>1</v>
      </c>
      <c r="AT44" s="7">
        <f>AS44*AR44^(43-AQ44)</f>
        <v>12854.625859940339</v>
      </c>
      <c r="AU44" s="2" t="s">
        <v>22</v>
      </c>
    </row>
    <row r="45" spans="1:47" thickTop="1" thickBot="1" x14ac:dyDescent="0.3">
      <c r="A45" s="5">
        <v>2</v>
      </c>
      <c r="B45">
        <v>88.8</v>
      </c>
      <c r="C45" s="6">
        <f t="shared" ref="C45:C53" si="36">AVERAGE(B44:B45)</f>
        <v>82.949999999999989</v>
      </c>
      <c r="D45" s="6">
        <v>0.5</v>
      </c>
      <c r="E45" s="6">
        <v>1</v>
      </c>
      <c r="F45" s="7">
        <f>E45*D45^(43-C45)</f>
        <v>1062058225344.1208</v>
      </c>
      <c r="G45" s="10">
        <f>LOG(G43,10)</f>
        <v>15.457177546149708</v>
      </c>
      <c r="I45" s="5">
        <v>2</v>
      </c>
      <c r="J45">
        <v>88</v>
      </c>
      <c r="K45" s="6">
        <f t="shared" ref="K45:K53" si="37">AVERAGE(J44:J45)</f>
        <v>83.75</v>
      </c>
      <c r="L45" s="6">
        <v>0.5</v>
      </c>
      <c r="M45" s="6">
        <v>1</v>
      </c>
      <c r="N45" s="7">
        <f>M45*L45^(43-K45)</f>
        <v>1849150772653.2258</v>
      </c>
      <c r="O45" s="10">
        <f>LOG(O43,10)</f>
        <v>15.454667381171385</v>
      </c>
      <c r="Q45" s="5">
        <v>2</v>
      </c>
      <c r="R45">
        <v>81.599999999999994</v>
      </c>
      <c r="S45" s="6">
        <f t="shared" ref="S45:S53" si="38">AVERAGE(R44:R45)</f>
        <v>74.949999999999989</v>
      </c>
      <c r="T45" s="6">
        <v>0.5</v>
      </c>
      <c r="U45" s="6">
        <v>1</v>
      </c>
      <c r="V45" s="7">
        <f>U45*T45^(43-S45)</f>
        <v>4148664942.7504683</v>
      </c>
      <c r="W45" s="10">
        <f>LOG(W43,10)</f>
        <v>13.768658222584762</v>
      </c>
      <c r="Y45" s="5">
        <v>2</v>
      </c>
      <c r="Z45">
        <v>90.6</v>
      </c>
      <c r="AA45" s="6">
        <f t="shared" ref="AA45:AA53" si="39">AVERAGE(Z44:Z45)</f>
        <v>86.05</v>
      </c>
      <c r="AB45" s="6">
        <v>0.5</v>
      </c>
      <c r="AC45" s="6">
        <v>1</v>
      </c>
      <c r="AD45" s="7">
        <f>AC45*AB45^(43-AA45)</f>
        <v>9106286572737.8105</v>
      </c>
      <c r="AE45" s="10">
        <f>LOG(AE43,10)</f>
        <v>16.470826110353691</v>
      </c>
      <c r="AG45" s="5">
        <v>2</v>
      </c>
      <c r="AH45">
        <v>92.1</v>
      </c>
      <c r="AI45" s="6">
        <f t="shared" ref="AI45:AI53" si="40">AVERAGE(AH44:AH45)</f>
        <v>88.1</v>
      </c>
      <c r="AJ45" s="6">
        <v>0.5</v>
      </c>
      <c r="AK45" s="6">
        <v>1</v>
      </c>
      <c r="AL45" s="7">
        <f>AK45*AJ45^(43-AI45)</f>
        <v>37709676300812.633</v>
      </c>
      <c r="AM45" s="10">
        <f>LOG(AM43,10)</f>
        <v>16.897065815767188</v>
      </c>
      <c r="AO45" s="5">
        <v>2</v>
      </c>
      <c r="AP45">
        <v>93.8</v>
      </c>
      <c r="AQ45" s="6">
        <f t="shared" ref="AQ45:AQ53" si="41">AVERAGE(AP44:AP45)</f>
        <v>91.949999999999989</v>
      </c>
      <c r="AR45" s="6">
        <v>0.5</v>
      </c>
      <c r="AS45" s="6">
        <v>1</v>
      </c>
      <c r="AT45" s="7">
        <f>AS45*AR45^(43-AQ45)</f>
        <v>543773811376191.25</v>
      </c>
      <c r="AU45" s="10">
        <f>LOG(AU43,10)</f>
        <v>16.366490899510652</v>
      </c>
    </row>
    <row r="46" spans="1:47" thickTop="1" thickBot="1" x14ac:dyDescent="0.3">
      <c r="A46" s="5">
        <v>3</v>
      </c>
      <c r="B46">
        <v>91.6</v>
      </c>
      <c r="C46" s="6">
        <f t="shared" si="36"/>
        <v>90.199999999999989</v>
      </c>
      <c r="D46" s="6">
        <v>0.5</v>
      </c>
      <c r="E46" s="6">
        <v>1</v>
      </c>
      <c r="F46" s="7">
        <f t="shared" ref="F46:F53" si="42">E46*D46^(43-C46)</f>
        <v>161664921360178.03</v>
      </c>
      <c r="G46" s="6"/>
      <c r="I46" s="5">
        <v>3</v>
      </c>
      <c r="J46">
        <v>90.3</v>
      </c>
      <c r="K46" s="6">
        <f t="shared" si="37"/>
        <v>89.15</v>
      </c>
      <c r="L46" s="6">
        <v>0.5</v>
      </c>
      <c r="M46" s="6">
        <v>1</v>
      </c>
      <c r="N46" s="7">
        <f t="shared" ref="N46:N53" si="43">M46*L46^(43-K46)</f>
        <v>78079010327288.172</v>
      </c>
      <c r="O46" s="6"/>
      <c r="Q46" s="5">
        <v>3</v>
      </c>
      <c r="R46">
        <v>86.4</v>
      </c>
      <c r="S46" s="6">
        <f t="shared" si="38"/>
        <v>84</v>
      </c>
      <c r="T46" s="6">
        <v>0.5</v>
      </c>
      <c r="U46" s="6">
        <v>1</v>
      </c>
      <c r="V46" s="7">
        <f t="shared" ref="V46:V53" si="44">U46*T46^(43-S46)</f>
        <v>2199023255552</v>
      </c>
      <c r="W46" s="6"/>
      <c r="Y46" s="5">
        <v>3</v>
      </c>
      <c r="Z46">
        <v>92.5</v>
      </c>
      <c r="AA46" s="6">
        <f t="shared" si="39"/>
        <v>91.55</v>
      </c>
      <c r="AB46" s="6">
        <v>0.5</v>
      </c>
      <c r="AC46" s="6">
        <v>1</v>
      </c>
      <c r="AD46" s="7">
        <f t="shared" ref="AD46:AD53" si="45">AC46*AB46^(43-AA46)</f>
        <v>412103487168698.13</v>
      </c>
      <c r="AE46" s="6"/>
      <c r="AG46" s="5">
        <v>3</v>
      </c>
      <c r="AH46">
        <v>94.3</v>
      </c>
      <c r="AI46" s="6">
        <f t="shared" si="40"/>
        <v>93.199999999999989</v>
      </c>
      <c r="AJ46" s="6">
        <v>0.5</v>
      </c>
      <c r="AK46" s="6">
        <v>1</v>
      </c>
      <c r="AL46" s="7">
        <f t="shared" ref="AL46:AL53" si="46">AK46*AJ46^(43-AI46)</f>
        <v>1293319370881422.3</v>
      </c>
      <c r="AM46" s="6"/>
      <c r="AO46" s="5">
        <v>3</v>
      </c>
      <c r="AP46">
        <v>94.1</v>
      </c>
      <c r="AQ46" s="6">
        <f t="shared" si="41"/>
        <v>93.949999999999989</v>
      </c>
      <c r="AR46" s="6">
        <v>0.5</v>
      </c>
      <c r="AS46" s="6">
        <v>1</v>
      </c>
      <c r="AT46" s="7">
        <f t="shared" ref="AT46:AT53" si="47">AS46*AR46^(43-AQ46)</f>
        <v>2175095245504757.5</v>
      </c>
      <c r="AU46" s="6"/>
    </row>
    <row r="47" spans="1:47" thickTop="1" thickBot="1" x14ac:dyDescent="0.3">
      <c r="A47" s="5">
        <v>4</v>
      </c>
      <c r="B47">
        <v>91.9</v>
      </c>
      <c r="C47" s="6">
        <f t="shared" si="36"/>
        <v>91.75</v>
      </c>
      <c r="D47" s="6">
        <v>0.5</v>
      </c>
      <c r="E47" s="6">
        <v>1</v>
      </c>
      <c r="F47" s="7">
        <f t="shared" si="42"/>
        <v>473382597799226.13</v>
      </c>
      <c r="G47" s="6"/>
      <c r="I47" s="5">
        <v>4</v>
      </c>
      <c r="J47">
        <v>90.6</v>
      </c>
      <c r="K47" s="6">
        <f t="shared" si="37"/>
        <v>90.449999999999989</v>
      </c>
      <c r="L47" s="6">
        <v>0.5</v>
      </c>
      <c r="M47" s="6">
        <v>1</v>
      </c>
      <c r="N47" s="7">
        <f t="shared" si="43"/>
        <v>192253074727879.19</v>
      </c>
      <c r="O47" s="6"/>
      <c r="Q47" s="5">
        <v>4</v>
      </c>
      <c r="R47">
        <v>86.9</v>
      </c>
      <c r="S47" s="6">
        <f t="shared" si="38"/>
        <v>86.65</v>
      </c>
      <c r="T47" s="6">
        <v>0.5</v>
      </c>
      <c r="U47" s="6">
        <v>1</v>
      </c>
      <c r="V47" s="7">
        <f t="shared" si="44"/>
        <v>13802549417689.971</v>
      </c>
      <c r="W47" s="6"/>
      <c r="Y47" s="5">
        <v>4</v>
      </c>
      <c r="Z47">
        <v>93.8</v>
      </c>
      <c r="AA47" s="6">
        <f t="shared" si="39"/>
        <v>93.15</v>
      </c>
      <c r="AB47" s="6">
        <v>0.5</v>
      </c>
      <c r="AC47" s="6">
        <v>1</v>
      </c>
      <c r="AD47" s="7">
        <f t="shared" si="45"/>
        <v>1249264165236611.3</v>
      </c>
      <c r="AE47" s="6"/>
      <c r="AG47" s="5">
        <v>4</v>
      </c>
      <c r="AH47">
        <v>95.8</v>
      </c>
      <c r="AI47" s="6">
        <f t="shared" si="40"/>
        <v>95.05</v>
      </c>
      <c r="AJ47" s="6">
        <v>0.5</v>
      </c>
      <c r="AK47" s="6">
        <v>1</v>
      </c>
      <c r="AL47" s="7">
        <f t="shared" si="46"/>
        <v>4662418725241755</v>
      </c>
      <c r="AM47" s="6"/>
      <c r="AO47" s="5">
        <v>4</v>
      </c>
      <c r="AP47">
        <v>93.6</v>
      </c>
      <c r="AQ47" s="6">
        <f t="shared" si="41"/>
        <v>93.85</v>
      </c>
      <c r="AR47" s="6">
        <v>0.5</v>
      </c>
      <c r="AS47" s="6">
        <v>1</v>
      </c>
      <c r="AT47" s="7">
        <f t="shared" si="47"/>
        <v>2029435623790796</v>
      </c>
      <c r="AU47" s="6"/>
    </row>
    <row r="48" spans="1:47" thickTop="1" thickBot="1" x14ac:dyDescent="0.3">
      <c r="A48" s="5">
        <v>5</v>
      </c>
      <c r="B48">
        <v>91.5</v>
      </c>
      <c r="C48" s="6">
        <f t="shared" si="36"/>
        <v>91.7</v>
      </c>
      <c r="D48" s="6">
        <v>0.5</v>
      </c>
      <c r="E48" s="6">
        <v>1</v>
      </c>
      <c r="F48" s="7">
        <f t="shared" si="42"/>
        <v>457257448695091.75</v>
      </c>
      <c r="G48" s="6"/>
      <c r="I48" s="5">
        <v>5</v>
      </c>
      <c r="J48">
        <v>90.7</v>
      </c>
      <c r="K48" s="6">
        <f t="shared" si="37"/>
        <v>90.65</v>
      </c>
      <c r="L48" s="6">
        <v>0.5</v>
      </c>
      <c r="M48" s="6">
        <v>1</v>
      </c>
      <c r="N48" s="7">
        <f t="shared" si="43"/>
        <v>220840790683038.78</v>
      </c>
      <c r="O48" s="6"/>
      <c r="Q48" s="5">
        <v>5</v>
      </c>
      <c r="R48">
        <v>86.9</v>
      </c>
      <c r="S48" s="6">
        <f t="shared" si="38"/>
        <v>86.9</v>
      </c>
      <c r="T48" s="6">
        <v>0.5</v>
      </c>
      <c r="U48" s="6">
        <v>1</v>
      </c>
      <c r="V48" s="7">
        <f t="shared" si="44"/>
        <v>16414089972693.584</v>
      </c>
      <c r="W48" s="6"/>
      <c r="Y48" s="5">
        <v>5</v>
      </c>
      <c r="Z48">
        <v>94.4</v>
      </c>
      <c r="AA48" s="6">
        <f t="shared" si="39"/>
        <v>94.1</v>
      </c>
      <c r="AB48" s="6">
        <v>0.5</v>
      </c>
      <c r="AC48" s="6">
        <v>1</v>
      </c>
      <c r="AD48" s="7">
        <f t="shared" si="45"/>
        <v>2413419283252001</v>
      </c>
      <c r="AE48" s="6"/>
      <c r="AG48" s="5">
        <v>5</v>
      </c>
      <c r="AH48">
        <v>96.1</v>
      </c>
      <c r="AI48" s="6">
        <f t="shared" si="40"/>
        <v>95.949999999999989</v>
      </c>
      <c r="AJ48" s="6">
        <v>0.5</v>
      </c>
      <c r="AK48" s="6">
        <v>1</v>
      </c>
      <c r="AL48" s="7">
        <f t="shared" si="46"/>
        <v>8700380982019062</v>
      </c>
      <c r="AM48" s="6"/>
      <c r="AO48" s="5">
        <v>5</v>
      </c>
      <c r="AP48">
        <v>93.8</v>
      </c>
      <c r="AQ48" s="6">
        <f t="shared" si="41"/>
        <v>93.699999999999989</v>
      </c>
      <c r="AR48" s="6">
        <v>0.5</v>
      </c>
      <c r="AS48" s="6">
        <v>1</v>
      </c>
      <c r="AT48" s="7">
        <f t="shared" si="47"/>
        <v>1829029794780347.8</v>
      </c>
      <c r="AU48" s="6"/>
    </row>
    <row r="49" spans="1:47" thickTop="1" thickBot="1" x14ac:dyDescent="0.3">
      <c r="A49" s="5">
        <v>6</v>
      </c>
      <c r="B49">
        <v>91.2</v>
      </c>
      <c r="C49" s="6">
        <f t="shared" si="36"/>
        <v>91.35</v>
      </c>
      <c r="D49" s="6">
        <v>0.5</v>
      </c>
      <c r="E49" s="6">
        <v>1</v>
      </c>
      <c r="F49" s="7">
        <f t="shared" si="42"/>
        <v>358756922891006.56</v>
      </c>
      <c r="G49" s="6"/>
      <c r="I49" s="5">
        <v>6</v>
      </c>
      <c r="J49">
        <v>91.7</v>
      </c>
      <c r="K49" s="6">
        <f t="shared" si="37"/>
        <v>91.2</v>
      </c>
      <c r="L49" s="6">
        <v>0.5</v>
      </c>
      <c r="M49" s="6">
        <v>1</v>
      </c>
      <c r="N49" s="7">
        <f t="shared" si="43"/>
        <v>323329842720358.94</v>
      </c>
      <c r="O49" s="6"/>
      <c r="Q49" s="5">
        <v>6</v>
      </c>
      <c r="R49">
        <v>86.2</v>
      </c>
      <c r="S49" s="6">
        <f t="shared" si="38"/>
        <v>86.550000000000011</v>
      </c>
      <c r="T49" s="6">
        <v>0.5</v>
      </c>
      <c r="U49" s="6">
        <v>1</v>
      </c>
      <c r="V49" s="7">
        <f t="shared" si="44"/>
        <v>12878233974021.926</v>
      </c>
      <c r="W49" s="6"/>
      <c r="Y49" s="5">
        <v>6</v>
      </c>
      <c r="Z49">
        <v>95</v>
      </c>
      <c r="AA49" s="6">
        <f t="shared" si="39"/>
        <v>94.7</v>
      </c>
      <c r="AB49" s="6">
        <v>0.5</v>
      </c>
      <c r="AC49" s="6">
        <v>1</v>
      </c>
      <c r="AD49" s="7">
        <f t="shared" si="45"/>
        <v>3658059589560728.5</v>
      </c>
      <c r="AE49" s="6"/>
      <c r="AG49" s="5">
        <v>6</v>
      </c>
      <c r="AH49">
        <v>96.4</v>
      </c>
      <c r="AI49" s="6">
        <f t="shared" si="40"/>
        <v>96.25</v>
      </c>
      <c r="AJ49" s="6">
        <v>0.5</v>
      </c>
      <c r="AK49" s="6">
        <v>1</v>
      </c>
      <c r="AL49" s="7">
        <f t="shared" si="46"/>
        <v>1.0711425439985192E+16</v>
      </c>
      <c r="AM49" s="6"/>
      <c r="AO49" s="5">
        <v>6</v>
      </c>
      <c r="AP49">
        <v>95</v>
      </c>
      <c r="AQ49" s="6">
        <f t="shared" si="41"/>
        <v>94.4</v>
      </c>
      <c r="AR49" s="6">
        <v>0.5</v>
      </c>
      <c r="AS49" s="6">
        <v>1</v>
      </c>
      <c r="AT49" s="7">
        <f t="shared" si="47"/>
        <v>2971267667634633</v>
      </c>
      <c r="AU49" s="6"/>
    </row>
    <row r="50" spans="1:47" thickTop="1" thickBot="1" x14ac:dyDescent="0.3">
      <c r="A50" s="5">
        <v>7</v>
      </c>
      <c r="B50">
        <v>91.2</v>
      </c>
      <c r="C50" s="6">
        <f t="shared" si="36"/>
        <v>91.2</v>
      </c>
      <c r="D50" s="6">
        <v>0.5</v>
      </c>
      <c r="E50" s="6">
        <v>1</v>
      </c>
      <c r="F50" s="7">
        <f t="shared" si="42"/>
        <v>323329842720358.94</v>
      </c>
      <c r="G50" s="6"/>
      <c r="I50" s="5">
        <v>7</v>
      </c>
      <c r="J50">
        <v>92.1</v>
      </c>
      <c r="K50" s="6">
        <f t="shared" si="37"/>
        <v>91.9</v>
      </c>
      <c r="L50" s="6">
        <v>0.5</v>
      </c>
      <c r="M50" s="6">
        <v>1</v>
      </c>
      <c r="N50" s="7">
        <f t="shared" si="43"/>
        <v>525250879126194</v>
      </c>
      <c r="O50" s="6"/>
      <c r="Q50" s="5">
        <v>7</v>
      </c>
      <c r="R50">
        <v>84.9</v>
      </c>
      <c r="S50" s="6">
        <f t="shared" si="38"/>
        <v>85.550000000000011</v>
      </c>
      <c r="T50" s="6">
        <v>0.5</v>
      </c>
      <c r="U50" s="6">
        <v>1</v>
      </c>
      <c r="V50" s="7">
        <f t="shared" si="44"/>
        <v>6439116987010.9736</v>
      </c>
      <c r="W50" s="6"/>
      <c r="Y50" s="5">
        <v>7</v>
      </c>
      <c r="Z50">
        <v>95.3</v>
      </c>
      <c r="AA50" s="6">
        <f t="shared" si="39"/>
        <v>95.15</v>
      </c>
      <c r="AB50" s="6">
        <v>0.5</v>
      </c>
      <c r="AC50" s="6">
        <v>1</v>
      </c>
      <c r="AD50" s="7">
        <f t="shared" si="45"/>
        <v>4997056660946427</v>
      </c>
      <c r="AE50" s="6"/>
      <c r="AG50" s="5">
        <v>7</v>
      </c>
      <c r="AH50">
        <v>96.1</v>
      </c>
      <c r="AI50" s="6">
        <f t="shared" si="40"/>
        <v>96.25</v>
      </c>
      <c r="AJ50" s="6">
        <v>0.5</v>
      </c>
      <c r="AK50" s="6">
        <v>1</v>
      </c>
      <c r="AL50" s="7">
        <f t="shared" si="46"/>
        <v>1.0711425439985192E+16</v>
      </c>
      <c r="AM50" s="6"/>
      <c r="AO50" s="5">
        <v>7</v>
      </c>
      <c r="AP50">
        <v>95.1</v>
      </c>
      <c r="AQ50" s="6">
        <f t="shared" si="41"/>
        <v>95.05</v>
      </c>
      <c r="AR50" s="6">
        <v>0.5</v>
      </c>
      <c r="AS50" s="6">
        <v>1</v>
      </c>
      <c r="AT50" s="7">
        <f t="shared" si="47"/>
        <v>4662418725241755</v>
      </c>
      <c r="AU50" s="6"/>
    </row>
    <row r="51" spans="1:47" thickTop="1" thickBot="1" x14ac:dyDescent="0.3">
      <c r="A51" s="5">
        <v>8</v>
      </c>
      <c r="B51">
        <v>91</v>
      </c>
      <c r="C51" s="6">
        <f t="shared" si="36"/>
        <v>91.1</v>
      </c>
      <c r="D51" s="6">
        <v>0.5</v>
      </c>
      <c r="E51" s="6">
        <v>1</v>
      </c>
      <c r="F51" s="7">
        <f t="shared" si="42"/>
        <v>301677410406500.56</v>
      </c>
      <c r="G51" s="6"/>
      <c r="I51" s="5">
        <v>8</v>
      </c>
      <c r="J51">
        <v>91.8</v>
      </c>
      <c r="K51" s="6">
        <f t="shared" si="37"/>
        <v>91.949999999999989</v>
      </c>
      <c r="L51" s="6">
        <v>0.5</v>
      </c>
      <c r="M51" s="6">
        <v>1</v>
      </c>
      <c r="N51" s="7">
        <f t="shared" si="43"/>
        <v>543773811376191.25</v>
      </c>
      <c r="O51" s="6"/>
      <c r="Q51" s="5">
        <v>8</v>
      </c>
      <c r="R51">
        <v>84.2</v>
      </c>
      <c r="S51" s="6">
        <f t="shared" si="38"/>
        <v>84.550000000000011</v>
      </c>
      <c r="T51" s="6">
        <v>0.5</v>
      </c>
      <c r="U51" s="6">
        <v>1</v>
      </c>
      <c r="V51" s="7">
        <f t="shared" si="44"/>
        <v>3219558493505.4922</v>
      </c>
      <c r="W51" s="6"/>
      <c r="Y51" s="5">
        <v>8</v>
      </c>
      <c r="Z51">
        <v>95.3</v>
      </c>
      <c r="AA51" s="6">
        <f t="shared" si="39"/>
        <v>95.3</v>
      </c>
      <c r="AB51" s="6">
        <v>0.5</v>
      </c>
      <c r="AC51" s="6">
        <v>1</v>
      </c>
      <c r="AD51" s="7">
        <f t="shared" si="45"/>
        <v>5544581521179414</v>
      </c>
      <c r="AE51" s="6"/>
      <c r="AG51" s="5">
        <v>8</v>
      </c>
      <c r="AH51">
        <v>95</v>
      </c>
      <c r="AI51" s="6">
        <f t="shared" si="40"/>
        <v>95.55</v>
      </c>
      <c r="AJ51" s="6">
        <v>0.5</v>
      </c>
      <c r="AK51" s="6">
        <v>1</v>
      </c>
      <c r="AL51" s="7">
        <f t="shared" si="46"/>
        <v>6593655794699173</v>
      </c>
      <c r="AM51" s="6"/>
      <c r="AO51" s="5">
        <v>8</v>
      </c>
      <c r="AP51">
        <v>94.9</v>
      </c>
      <c r="AQ51" s="6">
        <f t="shared" si="41"/>
        <v>95</v>
      </c>
      <c r="AR51" s="6">
        <v>0.5</v>
      </c>
      <c r="AS51" s="6">
        <v>1</v>
      </c>
      <c r="AT51" s="7">
        <f t="shared" si="47"/>
        <v>4503599627370496</v>
      </c>
      <c r="AU51" s="6"/>
    </row>
    <row r="52" spans="1:47" thickTop="1" thickBot="1" x14ac:dyDescent="0.3">
      <c r="A52" s="5">
        <v>9</v>
      </c>
      <c r="B52">
        <v>91.6</v>
      </c>
      <c r="C52" s="6">
        <f t="shared" si="36"/>
        <v>91.3</v>
      </c>
      <c r="D52" s="6">
        <v>0.5</v>
      </c>
      <c r="E52" s="6">
        <v>1</v>
      </c>
      <c r="F52" s="7">
        <f t="shared" si="42"/>
        <v>346536345073713.25</v>
      </c>
      <c r="G52" s="6"/>
      <c r="I52" s="5">
        <v>9</v>
      </c>
      <c r="J52">
        <v>91.7</v>
      </c>
      <c r="K52" s="6">
        <f t="shared" si="37"/>
        <v>91.75</v>
      </c>
      <c r="L52" s="6">
        <v>0.5</v>
      </c>
      <c r="M52" s="6">
        <v>1</v>
      </c>
      <c r="N52" s="7">
        <f t="shared" si="43"/>
        <v>473382597799226.13</v>
      </c>
      <c r="O52" s="6"/>
      <c r="Q52" s="5">
        <v>9</v>
      </c>
      <c r="R52">
        <v>84.2</v>
      </c>
      <c r="S52" s="6">
        <f t="shared" si="38"/>
        <v>84.2</v>
      </c>
      <c r="T52" s="6">
        <v>0.5</v>
      </c>
      <c r="U52" s="6">
        <v>1</v>
      </c>
      <c r="V52" s="7">
        <f t="shared" si="44"/>
        <v>2526014396252.8071</v>
      </c>
      <c r="W52" s="6"/>
      <c r="Y52" s="5">
        <v>9</v>
      </c>
      <c r="Z52">
        <v>95.4</v>
      </c>
      <c r="AA52" s="6">
        <f t="shared" si="39"/>
        <v>95.35</v>
      </c>
      <c r="AB52" s="6">
        <v>0.5</v>
      </c>
      <c r="AC52" s="6">
        <v>1</v>
      </c>
      <c r="AD52" s="7">
        <f t="shared" si="45"/>
        <v>5740110766256108</v>
      </c>
      <c r="AE52" s="6"/>
      <c r="AG52" s="5">
        <v>9</v>
      </c>
      <c r="AH52">
        <v>97.5</v>
      </c>
      <c r="AI52" s="6">
        <f t="shared" si="40"/>
        <v>96.25</v>
      </c>
      <c r="AJ52" s="6">
        <v>0.5</v>
      </c>
      <c r="AK52" s="6">
        <v>1</v>
      </c>
      <c r="AL52" s="7">
        <f t="shared" si="46"/>
        <v>1.0711425439985192E+16</v>
      </c>
      <c r="AM52" s="6"/>
      <c r="AO52" s="5">
        <v>9</v>
      </c>
      <c r="AP52">
        <v>93.7</v>
      </c>
      <c r="AQ52" s="6">
        <f t="shared" si="41"/>
        <v>94.300000000000011</v>
      </c>
      <c r="AR52" s="6">
        <v>0.5</v>
      </c>
      <c r="AS52" s="6">
        <v>1</v>
      </c>
      <c r="AT52" s="7">
        <f t="shared" si="47"/>
        <v>2772290760589741</v>
      </c>
      <c r="AU52" s="6"/>
    </row>
    <row r="53" spans="1:47" thickTop="1" thickBot="1" x14ac:dyDescent="0.3">
      <c r="A53" s="11">
        <v>10</v>
      </c>
      <c r="B53">
        <v>91.7</v>
      </c>
      <c r="C53" s="12">
        <f t="shared" si="36"/>
        <v>91.65</v>
      </c>
      <c r="D53" s="12">
        <v>0.5</v>
      </c>
      <c r="E53" s="12">
        <v>1</v>
      </c>
      <c r="F53" s="13">
        <f t="shared" si="42"/>
        <v>441681581366078.44</v>
      </c>
      <c r="G53" s="6"/>
      <c r="I53" s="11">
        <v>10</v>
      </c>
      <c r="J53">
        <v>91.9</v>
      </c>
      <c r="K53" s="12">
        <f t="shared" si="37"/>
        <v>91.800000000000011</v>
      </c>
      <c r="L53" s="12">
        <v>0.5</v>
      </c>
      <c r="M53" s="12">
        <v>1</v>
      </c>
      <c r="N53" s="13">
        <f t="shared" si="43"/>
        <v>490076399058452.13</v>
      </c>
      <c r="O53" s="6"/>
      <c r="Q53" s="11">
        <v>10</v>
      </c>
      <c r="R53">
        <v>82.1</v>
      </c>
      <c r="S53" s="12">
        <f t="shared" si="38"/>
        <v>83.15</v>
      </c>
      <c r="T53" s="12">
        <v>0.5</v>
      </c>
      <c r="U53" s="12">
        <v>1</v>
      </c>
      <c r="V53" s="13">
        <f t="shared" si="44"/>
        <v>1219984536363.877</v>
      </c>
      <c r="W53" s="6"/>
      <c r="Y53" s="11">
        <v>10</v>
      </c>
      <c r="Z53">
        <v>95.2</v>
      </c>
      <c r="AA53" s="12">
        <f t="shared" si="39"/>
        <v>95.300000000000011</v>
      </c>
      <c r="AB53" s="12">
        <v>0.5</v>
      </c>
      <c r="AC53" s="12">
        <v>1</v>
      </c>
      <c r="AD53" s="13">
        <f t="shared" si="45"/>
        <v>5544581521179454</v>
      </c>
      <c r="AE53" s="6"/>
      <c r="AG53" s="11">
        <v>10</v>
      </c>
      <c r="AH53">
        <v>97.5</v>
      </c>
      <c r="AI53" s="12">
        <f t="shared" si="40"/>
        <v>97.5</v>
      </c>
      <c r="AJ53" s="12">
        <v>0.5</v>
      </c>
      <c r="AK53" s="12">
        <v>1</v>
      </c>
      <c r="AL53" s="13">
        <f t="shared" si="46"/>
        <v>2.5476206690103144E+16</v>
      </c>
      <c r="AM53" s="6"/>
      <c r="AO53" s="11">
        <v>10</v>
      </c>
      <c r="AP53">
        <v>93.6</v>
      </c>
      <c r="AQ53" s="12">
        <f t="shared" si="41"/>
        <v>93.65</v>
      </c>
      <c r="AR53" s="12">
        <v>0.5</v>
      </c>
      <c r="AS53" s="12">
        <v>1</v>
      </c>
      <c r="AT53" s="13">
        <f t="shared" si="47"/>
        <v>1766726325464320.3</v>
      </c>
      <c r="AU53" s="6"/>
    </row>
  </sheetData>
  <mergeCells count="24">
    <mergeCell ref="A2:G2"/>
    <mergeCell ref="A15:G15"/>
    <mergeCell ref="A28:G28"/>
    <mergeCell ref="I2:O2"/>
    <mergeCell ref="I15:O15"/>
    <mergeCell ref="I28:O28"/>
    <mergeCell ref="Q2:W2"/>
    <mergeCell ref="Q15:W15"/>
    <mergeCell ref="Q28:W28"/>
    <mergeCell ref="Y2:AE2"/>
    <mergeCell ref="AG2:AM2"/>
    <mergeCell ref="AO2:AU2"/>
    <mergeCell ref="Y15:AE15"/>
    <mergeCell ref="AG15:AM15"/>
    <mergeCell ref="AO15:AU15"/>
    <mergeCell ref="Y28:AE28"/>
    <mergeCell ref="AG28:AM28"/>
    <mergeCell ref="AO28:AU28"/>
    <mergeCell ref="A41:G41"/>
    <mergeCell ref="I41:O41"/>
    <mergeCell ref="Q41:W41"/>
    <mergeCell ref="Y41:AE41"/>
    <mergeCell ref="AG41:AM41"/>
    <mergeCell ref="AO41:AU4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DB6EB-4C44-4CFD-9C39-3907A794C399}">
  <dimension ref="A1:N47"/>
  <sheetViews>
    <sheetView workbookViewId="0">
      <selection activeCell="M32" sqref="M32:M42"/>
    </sheetView>
  </sheetViews>
  <sheetFormatPr defaultRowHeight="15" x14ac:dyDescent="0.25"/>
  <sheetData>
    <row r="1" spans="1:14" x14ac:dyDescent="0.25">
      <c r="A1" t="s">
        <v>1</v>
      </c>
      <c r="C1" t="s">
        <v>0</v>
      </c>
      <c r="D1" t="s">
        <v>3</v>
      </c>
      <c r="E1" t="s">
        <v>2</v>
      </c>
      <c r="F1" t="s">
        <v>13</v>
      </c>
      <c r="G1" t="s">
        <v>4</v>
      </c>
      <c r="I1" t="s">
        <v>14</v>
      </c>
      <c r="K1" t="s">
        <v>2</v>
      </c>
      <c r="L1" t="s">
        <v>3</v>
      </c>
      <c r="M1" t="s">
        <v>13</v>
      </c>
      <c r="N1" t="s">
        <v>4</v>
      </c>
    </row>
    <row r="2" spans="1:14" x14ac:dyDescent="0.25">
      <c r="A2">
        <v>0</v>
      </c>
      <c r="D2">
        <v>25.5</v>
      </c>
      <c r="E2">
        <v>27.7</v>
      </c>
      <c r="F2">
        <v>22.2</v>
      </c>
      <c r="G2">
        <f>AVERAGE(D2:F2)</f>
        <v>25.133333333333336</v>
      </c>
      <c r="K2">
        <v>27.3</v>
      </c>
      <c r="L2">
        <v>25.7</v>
      </c>
      <c r="M2">
        <v>22.6</v>
      </c>
      <c r="N2">
        <f>AVERAGE(K2:M2)</f>
        <v>25.2</v>
      </c>
    </row>
    <row r="3" spans="1:14" x14ac:dyDescent="0.25">
      <c r="A3">
        <v>1</v>
      </c>
      <c r="D3">
        <v>69.400000000000006</v>
      </c>
      <c r="E3">
        <v>67.099999999999994</v>
      </c>
      <c r="F3">
        <v>79.900000000000006</v>
      </c>
      <c r="G3">
        <f t="shared" ref="G3:G47" si="0">AVERAGE(D3:F3)</f>
        <v>72.13333333333334</v>
      </c>
      <c r="K3">
        <v>63.4</v>
      </c>
      <c r="L3">
        <v>66.2</v>
      </c>
      <c r="M3">
        <v>78.5</v>
      </c>
      <c r="N3">
        <f t="shared" ref="N3:N47" si="1">AVERAGE(K3:M3)</f>
        <v>69.36666666666666</v>
      </c>
    </row>
    <row r="4" spans="1:14" x14ac:dyDescent="0.25">
      <c r="A4">
        <v>2</v>
      </c>
      <c r="D4">
        <v>84.7</v>
      </c>
      <c r="E4">
        <v>80.5</v>
      </c>
      <c r="F4">
        <v>86.7</v>
      </c>
      <c r="G4">
        <f t="shared" si="0"/>
        <v>83.966666666666654</v>
      </c>
      <c r="K4">
        <v>78.599999999999994</v>
      </c>
      <c r="L4">
        <v>82.5</v>
      </c>
      <c r="M4">
        <v>86.1</v>
      </c>
      <c r="N4">
        <f t="shared" si="1"/>
        <v>82.399999999999991</v>
      </c>
    </row>
    <row r="5" spans="1:14" x14ac:dyDescent="0.25">
      <c r="A5">
        <v>3</v>
      </c>
      <c r="D5">
        <v>89.2</v>
      </c>
      <c r="E5">
        <v>86.2</v>
      </c>
      <c r="F5">
        <v>89.1</v>
      </c>
      <c r="G5">
        <f t="shared" si="0"/>
        <v>88.166666666666671</v>
      </c>
      <c r="K5">
        <v>85.1</v>
      </c>
      <c r="L5">
        <v>87.7</v>
      </c>
      <c r="M5">
        <v>88.7</v>
      </c>
      <c r="N5">
        <f t="shared" si="1"/>
        <v>87.166666666666671</v>
      </c>
    </row>
    <row r="6" spans="1:14" x14ac:dyDescent="0.25">
      <c r="A6">
        <v>4</v>
      </c>
      <c r="D6">
        <v>88.5</v>
      </c>
      <c r="E6">
        <v>86.4</v>
      </c>
      <c r="F6">
        <v>90.3</v>
      </c>
      <c r="G6">
        <f t="shared" si="0"/>
        <v>88.399999999999991</v>
      </c>
      <c r="K6">
        <v>85.9</v>
      </c>
      <c r="L6">
        <v>88</v>
      </c>
      <c r="M6">
        <v>89.6</v>
      </c>
      <c r="N6">
        <f t="shared" si="1"/>
        <v>87.833333333333329</v>
      </c>
    </row>
    <row r="7" spans="1:14" x14ac:dyDescent="0.25">
      <c r="A7">
        <v>5</v>
      </c>
      <c r="D7">
        <v>84.8</v>
      </c>
      <c r="E7">
        <v>84.1</v>
      </c>
      <c r="F7">
        <v>90.6</v>
      </c>
      <c r="G7">
        <f t="shared" si="0"/>
        <v>86.5</v>
      </c>
      <c r="K7">
        <v>85.8</v>
      </c>
      <c r="L7">
        <v>86.5</v>
      </c>
      <c r="M7">
        <v>89.6</v>
      </c>
      <c r="N7">
        <f t="shared" si="1"/>
        <v>87.3</v>
      </c>
    </row>
    <row r="8" spans="1:14" x14ac:dyDescent="0.25">
      <c r="A8">
        <v>6</v>
      </c>
      <c r="D8">
        <v>80.2</v>
      </c>
      <c r="E8">
        <v>79.400000000000006</v>
      </c>
      <c r="F8">
        <v>91.1</v>
      </c>
      <c r="G8">
        <f t="shared" si="0"/>
        <v>83.566666666666677</v>
      </c>
      <c r="K8">
        <v>83</v>
      </c>
      <c r="L8">
        <v>83.1</v>
      </c>
      <c r="M8">
        <v>89</v>
      </c>
      <c r="N8">
        <f t="shared" si="1"/>
        <v>85.033333333333331</v>
      </c>
    </row>
    <row r="9" spans="1:14" x14ac:dyDescent="0.25">
      <c r="A9">
        <v>7</v>
      </c>
      <c r="D9">
        <v>76</v>
      </c>
      <c r="E9">
        <v>75.8</v>
      </c>
      <c r="F9">
        <v>90.6</v>
      </c>
      <c r="G9">
        <f t="shared" si="0"/>
        <v>80.8</v>
      </c>
      <c r="K9">
        <v>80.5</v>
      </c>
      <c r="L9">
        <v>79.900000000000006</v>
      </c>
      <c r="M9">
        <v>88.6</v>
      </c>
      <c r="N9">
        <f t="shared" si="1"/>
        <v>83</v>
      </c>
    </row>
    <row r="10" spans="1:14" x14ac:dyDescent="0.25">
      <c r="A10">
        <v>8</v>
      </c>
      <c r="D10">
        <v>72.400000000000006</v>
      </c>
      <c r="E10">
        <v>71.400000000000006</v>
      </c>
      <c r="F10">
        <v>90.4</v>
      </c>
      <c r="G10">
        <f t="shared" si="0"/>
        <v>78.066666666666677</v>
      </c>
      <c r="K10">
        <v>77</v>
      </c>
      <c r="L10">
        <v>76</v>
      </c>
      <c r="M10">
        <v>88.6</v>
      </c>
      <c r="N10">
        <f t="shared" si="1"/>
        <v>80.533333333333331</v>
      </c>
    </row>
    <row r="11" spans="1:14" x14ac:dyDescent="0.25">
      <c r="A11">
        <v>9</v>
      </c>
      <c r="D11">
        <v>68.2</v>
      </c>
      <c r="E11">
        <v>69.3</v>
      </c>
      <c r="F11">
        <v>92.3</v>
      </c>
      <c r="G11">
        <f t="shared" si="0"/>
        <v>76.600000000000009</v>
      </c>
      <c r="K11">
        <v>74.7</v>
      </c>
      <c r="L11">
        <v>72.7</v>
      </c>
      <c r="M11">
        <v>87.7</v>
      </c>
      <c r="N11">
        <f t="shared" si="1"/>
        <v>78.366666666666674</v>
      </c>
    </row>
    <row r="12" spans="1:14" x14ac:dyDescent="0.25">
      <c r="A12">
        <v>10</v>
      </c>
      <c r="D12">
        <v>66.400000000000006</v>
      </c>
      <c r="E12">
        <v>66.400000000000006</v>
      </c>
      <c r="F12">
        <v>92.1</v>
      </c>
      <c r="G12">
        <f t="shared" si="0"/>
        <v>74.966666666666669</v>
      </c>
      <c r="K12">
        <v>72.3</v>
      </c>
      <c r="L12">
        <v>70</v>
      </c>
      <c r="M12">
        <v>87.9</v>
      </c>
      <c r="N12">
        <f t="shared" si="1"/>
        <v>76.733333333333334</v>
      </c>
    </row>
    <row r="13" spans="1:14" x14ac:dyDescent="0.25">
      <c r="A13">
        <v>12</v>
      </c>
      <c r="D13">
        <v>39.4</v>
      </c>
      <c r="F13">
        <v>43.4</v>
      </c>
      <c r="G13">
        <f t="shared" si="0"/>
        <v>41.4</v>
      </c>
      <c r="K13">
        <v>27.7</v>
      </c>
      <c r="L13">
        <v>41.3</v>
      </c>
      <c r="M13">
        <v>43.2</v>
      </c>
      <c r="N13">
        <f t="shared" si="1"/>
        <v>37.4</v>
      </c>
    </row>
    <row r="14" spans="1:14" x14ac:dyDescent="0.25">
      <c r="A14">
        <v>14</v>
      </c>
      <c r="D14">
        <v>29.1</v>
      </c>
      <c r="F14">
        <v>29</v>
      </c>
      <c r="G14">
        <f t="shared" si="0"/>
        <v>29.05</v>
      </c>
      <c r="L14">
        <v>29.6</v>
      </c>
      <c r="M14">
        <v>29.7</v>
      </c>
      <c r="N14">
        <f t="shared" si="1"/>
        <v>29.65</v>
      </c>
    </row>
    <row r="15" spans="1:14" x14ac:dyDescent="0.25">
      <c r="A15">
        <v>16</v>
      </c>
      <c r="D15">
        <v>27.2</v>
      </c>
      <c r="F15">
        <v>23.6</v>
      </c>
      <c r="G15">
        <f t="shared" si="0"/>
        <v>25.4</v>
      </c>
      <c r="L15">
        <v>27.6</v>
      </c>
      <c r="M15">
        <v>24.4</v>
      </c>
      <c r="N15">
        <f t="shared" si="1"/>
        <v>26</v>
      </c>
    </row>
    <row r="16" spans="1:14" x14ac:dyDescent="0.25">
      <c r="A16">
        <v>18</v>
      </c>
      <c r="D16">
        <v>25.4</v>
      </c>
      <c r="F16">
        <v>22</v>
      </c>
      <c r="G16">
        <f t="shared" si="0"/>
        <v>23.7</v>
      </c>
      <c r="L16">
        <v>26.3</v>
      </c>
      <c r="M16">
        <v>22.7</v>
      </c>
      <c r="N16">
        <f t="shared" si="1"/>
        <v>24.5</v>
      </c>
    </row>
    <row r="17" spans="1:14" x14ac:dyDescent="0.25">
      <c r="A17">
        <v>20</v>
      </c>
      <c r="D17">
        <v>24.8</v>
      </c>
      <c r="E17">
        <v>27.7</v>
      </c>
      <c r="F17">
        <v>21.9</v>
      </c>
      <c r="G17">
        <f t="shared" si="0"/>
        <v>24.8</v>
      </c>
      <c r="K17">
        <v>27.7</v>
      </c>
      <c r="L17">
        <v>25</v>
      </c>
      <c r="M17">
        <v>22</v>
      </c>
      <c r="N17">
        <f t="shared" si="1"/>
        <v>24.900000000000002</v>
      </c>
    </row>
    <row r="18" spans="1:14" x14ac:dyDescent="0.25">
      <c r="A18">
        <v>21</v>
      </c>
      <c r="D18">
        <v>42.2</v>
      </c>
      <c r="E18">
        <v>37.6</v>
      </c>
      <c r="F18">
        <v>82.3</v>
      </c>
      <c r="G18">
        <f t="shared" si="0"/>
        <v>54.033333333333339</v>
      </c>
      <c r="K18">
        <v>42.6</v>
      </c>
      <c r="L18">
        <v>41.9</v>
      </c>
      <c r="M18">
        <v>81.5</v>
      </c>
      <c r="N18">
        <f t="shared" si="1"/>
        <v>55.333333333333336</v>
      </c>
    </row>
    <row r="19" spans="1:14" x14ac:dyDescent="0.25">
      <c r="A19">
        <v>22</v>
      </c>
      <c r="D19">
        <v>49.6</v>
      </c>
      <c r="E19">
        <v>43.8</v>
      </c>
      <c r="F19">
        <v>86.1</v>
      </c>
      <c r="G19">
        <f t="shared" si="0"/>
        <v>59.833333333333336</v>
      </c>
      <c r="K19">
        <v>52.2</v>
      </c>
      <c r="L19">
        <v>50</v>
      </c>
      <c r="M19">
        <v>84.9</v>
      </c>
      <c r="N19">
        <f t="shared" si="1"/>
        <v>62.366666666666674</v>
      </c>
    </row>
    <row r="20" spans="1:14" x14ac:dyDescent="0.25">
      <c r="A20">
        <v>23</v>
      </c>
      <c r="D20">
        <v>54.1</v>
      </c>
      <c r="E20">
        <v>48.3</v>
      </c>
      <c r="F20">
        <v>90</v>
      </c>
      <c r="G20">
        <f t="shared" si="0"/>
        <v>64.13333333333334</v>
      </c>
      <c r="K20">
        <v>58.1</v>
      </c>
      <c r="L20">
        <v>55.7</v>
      </c>
      <c r="M20">
        <v>89.6</v>
      </c>
      <c r="N20">
        <f t="shared" si="1"/>
        <v>67.8</v>
      </c>
    </row>
    <row r="21" spans="1:14" x14ac:dyDescent="0.25">
      <c r="A21">
        <v>24</v>
      </c>
      <c r="D21">
        <v>56.3</v>
      </c>
      <c r="E21">
        <v>50.6</v>
      </c>
      <c r="F21">
        <v>90.1</v>
      </c>
      <c r="G21">
        <f t="shared" si="0"/>
        <v>65.666666666666671</v>
      </c>
      <c r="K21">
        <v>61.9</v>
      </c>
      <c r="L21">
        <v>58.6</v>
      </c>
      <c r="M21">
        <v>87.3</v>
      </c>
      <c r="N21">
        <f t="shared" si="1"/>
        <v>69.266666666666666</v>
      </c>
    </row>
    <row r="22" spans="1:14" x14ac:dyDescent="0.25">
      <c r="A22">
        <v>25</v>
      </c>
      <c r="D22">
        <v>58.3</v>
      </c>
      <c r="E22">
        <v>52.1</v>
      </c>
      <c r="F22">
        <v>91.8</v>
      </c>
      <c r="G22">
        <f t="shared" si="0"/>
        <v>67.399999999999991</v>
      </c>
      <c r="K22">
        <v>64.099999999999994</v>
      </c>
      <c r="L22">
        <v>61</v>
      </c>
      <c r="M22">
        <v>87.1</v>
      </c>
      <c r="N22">
        <f t="shared" si="1"/>
        <v>70.733333333333334</v>
      </c>
    </row>
    <row r="23" spans="1:14" x14ac:dyDescent="0.25">
      <c r="A23">
        <v>26</v>
      </c>
      <c r="D23">
        <v>60</v>
      </c>
      <c r="E23">
        <v>53.6</v>
      </c>
      <c r="F23">
        <v>90.3</v>
      </c>
      <c r="G23">
        <f t="shared" si="0"/>
        <v>67.966666666666654</v>
      </c>
      <c r="K23">
        <v>65.099999999999994</v>
      </c>
      <c r="L23">
        <v>61.7</v>
      </c>
      <c r="M23">
        <v>87</v>
      </c>
      <c r="N23">
        <f t="shared" si="1"/>
        <v>71.266666666666666</v>
      </c>
    </row>
    <row r="24" spans="1:14" x14ac:dyDescent="0.25">
      <c r="A24">
        <v>27</v>
      </c>
      <c r="D24">
        <v>59.3</v>
      </c>
      <c r="E24">
        <v>53.6</v>
      </c>
      <c r="F24">
        <v>91</v>
      </c>
      <c r="G24">
        <f t="shared" si="0"/>
        <v>67.966666666666669</v>
      </c>
      <c r="K24">
        <v>65.099999999999994</v>
      </c>
      <c r="L24">
        <v>62</v>
      </c>
      <c r="M24">
        <v>86.9</v>
      </c>
      <c r="N24">
        <f t="shared" si="1"/>
        <v>71.333333333333329</v>
      </c>
    </row>
    <row r="25" spans="1:14" x14ac:dyDescent="0.25">
      <c r="A25">
        <v>28</v>
      </c>
      <c r="D25">
        <v>59.8</v>
      </c>
      <c r="E25">
        <v>54.3</v>
      </c>
      <c r="F25">
        <v>90.2</v>
      </c>
      <c r="G25">
        <f t="shared" si="0"/>
        <v>68.100000000000009</v>
      </c>
      <c r="K25">
        <v>65.599999999999994</v>
      </c>
      <c r="L25">
        <v>61.9</v>
      </c>
      <c r="M25">
        <v>87.1</v>
      </c>
      <c r="N25">
        <f t="shared" si="1"/>
        <v>71.533333333333331</v>
      </c>
    </row>
    <row r="26" spans="1:14" x14ac:dyDescent="0.25">
      <c r="A26">
        <v>29</v>
      </c>
      <c r="D26">
        <v>59.3</v>
      </c>
      <c r="E26">
        <v>54</v>
      </c>
      <c r="F26">
        <v>89.9</v>
      </c>
      <c r="G26">
        <f t="shared" si="0"/>
        <v>67.733333333333334</v>
      </c>
      <c r="K26">
        <v>65.099999999999994</v>
      </c>
      <c r="L26">
        <v>61.4</v>
      </c>
      <c r="M26">
        <v>86.9</v>
      </c>
      <c r="N26">
        <f t="shared" si="1"/>
        <v>71.13333333333334</v>
      </c>
    </row>
    <row r="27" spans="1:14" x14ac:dyDescent="0.25">
      <c r="A27">
        <v>30</v>
      </c>
      <c r="D27">
        <v>58.8</v>
      </c>
      <c r="E27">
        <v>53.7</v>
      </c>
      <c r="F27">
        <v>90.1</v>
      </c>
      <c r="G27">
        <f t="shared" si="0"/>
        <v>67.533333333333331</v>
      </c>
      <c r="K27">
        <v>65</v>
      </c>
      <c r="L27">
        <v>61.3</v>
      </c>
      <c r="M27">
        <v>86.3</v>
      </c>
      <c r="N27">
        <f t="shared" si="1"/>
        <v>70.86666666666666</v>
      </c>
    </row>
    <row r="28" spans="1:14" x14ac:dyDescent="0.25">
      <c r="A28">
        <v>32</v>
      </c>
      <c r="D28">
        <v>38</v>
      </c>
      <c r="F28">
        <v>40</v>
      </c>
      <c r="G28">
        <f t="shared" si="0"/>
        <v>39</v>
      </c>
      <c r="K28">
        <v>27.3</v>
      </c>
      <c r="L28">
        <v>39.200000000000003</v>
      </c>
      <c r="M28">
        <v>40.4</v>
      </c>
      <c r="N28">
        <f t="shared" si="1"/>
        <v>35.633333333333333</v>
      </c>
    </row>
    <row r="29" spans="1:14" x14ac:dyDescent="0.25">
      <c r="A29">
        <v>34</v>
      </c>
      <c r="D29">
        <v>29.9</v>
      </c>
      <c r="F29">
        <v>27.3</v>
      </c>
      <c r="G29">
        <f t="shared" si="0"/>
        <v>28.6</v>
      </c>
      <c r="L29">
        <v>30.8</v>
      </c>
      <c r="M29">
        <v>28.7</v>
      </c>
      <c r="N29">
        <f t="shared" si="1"/>
        <v>29.75</v>
      </c>
    </row>
    <row r="30" spans="1:14" x14ac:dyDescent="0.25">
      <c r="A30">
        <v>36</v>
      </c>
      <c r="F30">
        <v>23</v>
      </c>
      <c r="G30">
        <f t="shared" si="0"/>
        <v>23</v>
      </c>
      <c r="M30">
        <v>24.2</v>
      </c>
      <c r="N30">
        <f t="shared" si="1"/>
        <v>24.2</v>
      </c>
    </row>
    <row r="31" spans="1:14" x14ac:dyDescent="0.25">
      <c r="A31">
        <v>38</v>
      </c>
      <c r="D31">
        <v>26</v>
      </c>
      <c r="F31">
        <v>22.7</v>
      </c>
      <c r="G31">
        <f t="shared" si="0"/>
        <v>24.35</v>
      </c>
      <c r="L31">
        <v>26.1</v>
      </c>
      <c r="M31">
        <v>23.5</v>
      </c>
      <c r="N31">
        <f t="shared" si="1"/>
        <v>24.8</v>
      </c>
    </row>
    <row r="32" spans="1:14" x14ac:dyDescent="0.25">
      <c r="A32">
        <v>40</v>
      </c>
      <c r="D32">
        <v>24.1</v>
      </c>
      <c r="E32">
        <v>27</v>
      </c>
      <c r="F32">
        <v>20.9</v>
      </c>
      <c r="G32">
        <f t="shared" si="0"/>
        <v>24</v>
      </c>
      <c r="K32">
        <v>27.3</v>
      </c>
      <c r="L32">
        <v>24.3</v>
      </c>
      <c r="M32">
        <v>21.5</v>
      </c>
      <c r="N32">
        <f t="shared" si="1"/>
        <v>24.366666666666664</v>
      </c>
    </row>
    <row r="33" spans="1:14" x14ac:dyDescent="0.25">
      <c r="A33">
        <v>41</v>
      </c>
      <c r="D33">
        <v>39.5</v>
      </c>
      <c r="E33">
        <v>39.1</v>
      </c>
      <c r="F33">
        <v>79.7</v>
      </c>
      <c r="G33">
        <f t="shared" si="0"/>
        <v>52.766666666666673</v>
      </c>
      <c r="K33">
        <v>41.1</v>
      </c>
      <c r="L33">
        <v>37.299999999999997</v>
      </c>
      <c r="M33">
        <v>79.599999999999994</v>
      </c>
      <c r="N33">
        <f t="shared" si="1"/>
        <v>52.666666666666664</v>
      </c>
    </row>
    <row r="34" spans="1:14" x14ac:dyDescent="0.25">
      <c r="A34">
        <v>42</v>
      </c>
      <c r="D34">
        <v>47.2</v>
      </c>
      <c r="E34">
        <v>44.5</v>
      </c>
      <c r="F34">
        <v>86.8</v>
      </c>
      <c r="G34">
        <f t="shared" si="0"/>
        <v>59.5</v>
      </c>
      <c r="K34">
        <v>47.8</v>
      </c>
      <c r="L34">
        <v>45.7</v>
      </c>
      <c r="M34">
        <v>85.2</v>
      </c>
      <c r="N34">
        <f t="shared" si="1"/>
        <v>59.566666666666663</v>
      </c>
    </row>
    <row r="35" spans="1:14" x14ac:dyDescent="0.25">
      <c r="A35">
        <v>43</v>
      </c>
      <c r="D35">
        <v>51.2</v>
      </c>
      <c r="E35">
        <v>48.1</v>
      </c>
      <c r="F35">
        <v>85.3</v>
      </c>
      <c r="G35">
        <f t="shared" si="0"/>
        <v>61.533333333333339</v>
      </c>
      <c r="K35">
        <v>52.3</v>
      </c>
      <c r="L35">
        <v>50.8</v>
      </c>
      <c r="M35">
        <v>86.2</v>
      </c>
      <c r="N35">
        <f t="shared" si="1"/>
        <v>63.1</v>
      </c>
    </row>
    <row r="36" spans="1:14" x14ac:dyDescent="0.25">
      <c r="A36">
        <v>44</v>
      </c>
      <c r="D36">
        <v>53.7</v>
      </c>
      <c r="E36">
        <v>50.2</v>
      </c>
      <c r="F36">
        <v>84.6</v>
      </c>
      <c r="G36">
        <f t="shared" si="0"/>
        <v>62.833333333333336</v>
      </c>
      <c r="K36">
        <v>54.8</v>
      </c>
      <c r="L36">
        <v>53.5</v>
      </c>
      <c r="M36">
        <v>87.1</v>
      </c>
      <c r="N36">
        <f t="shared" si="1"/>
        <v>65.133333333333326</v>
      </c>
    </row>
    <row r="37" spans="1:14" x14ac:dyDescent="0.25">
      <c r="A37">
        <v>45</v>
      </c>
      <c r="D37">
        <v>55.5</v>
      </c>
      <c r="E37">
        <v>51</v>
      </c>
      <c r="F37">
        <v>87.2</v>
      </c>
      <c r="G37">
        <f t="shared" si="0"/>
        <v>64.566666666666663</v>
      </c>
      <c r="K37">
        <v>56.7</v>
      </c>
      <c r="L37">
        <v>55.8</v>
      </c>
      <c r="M37">
        <v>87.5</v>
      </c>
      <c r="N37">
        <f t="shared" si="1"/>
        <v>66.666666666666671</v>
      </c>
    </row>
    <row r="38" spans="1:14" x14ac:dyDescent="0.25">
      <c r="A38">
        <v>46</v>
      </c>
      <c r="D38">
        <v>56.5</v>
      </c>
      <c r="E38">
        <v>51.7</v>
      </c>
      <c r="F38">
        <v>87.3</v>
      </c>
      <c r="G38">
        <f t="shared" si="0"/>
        <v>65.166666666666671</v>
      </c>
      <c r="K38">
        <v>57.6</v>
      </c>
      <c r="L38">
        <v>56.6</v>
      </c>
      <c r="M38">
        <v>86.2</v>
      </c>
      <c r="N38">
        <f t="shared" si="1"/>
        <v>66.8</v>
      </c>
    </row>
    <row r="39" spans="1:14" x14ac:dyDescent="0.25">
      <c r="A39">
        <v>47</v>
      </c>
      <c r="D39">
        <v>57.7</v>
      </c>
      <c r="E39">
        <v>51.3</v>
      </c>
      <c r="F39">
        <v>86.4</v>
      </c>
      <c r="G39">
        <f t="shared" si="0"/>
        <v>65.13333333333334</v>
      </c>
      <c r="K39">
        <v>57.7</v>
      </c>
      <c r="L39">
        <v>58.1</v>
      </c>
      <c r="M39">
        <v>86.6</v>
      </c>
      <c r="N39">
        <f t="shared" si="1"/>
        <v>67.466666666666669</v>
      </c>
    </row>
    <row r="40" spans="1:14" x14ac:dyDescent="0.25">
      <c r="A40">
        <v>48</v>
      </c>
      <c r="D40">
        <v>57.8</v>
      </c>
      <c r="E40">
        <v>52.4</v>
      </c>
      <c r="F40">
        <v>88.4</v>
      </c>
      <c r="G40">
        <f t="shared" si="0"/>
        <v>66.2</v>
      </c>
      <c r="K40">
        <v>58.1</v>
      </c>
      <c r="L40">
        <v>58.1</v>
      </c>
      <c r="M40">
        <v>86.4</v>
      </c>
      <c r="N40">
        <f t="shared" si="1"/>
        <v>67.533333333333346</v>
      </c>
    </row>
    <row r="41" spans="1:14" x14ac:dyDescent="0.25">
      <c r="A41">
        <v>49</v>
      </c>
      <c r="D41">
        <v>58</v>
      </c>
      <c r="E41">
        <v>51.6</v>
      </c>
      <c r="F41">
        <v>88.3</v>
      </c>
      <c r="G41">
        <f t="shared" si="0"/>
        <v>65.966666666666654</v>
      </c>
      <c r="K41">
        <v>58.3</v>
      </c>
      <c r="L41">
        <v>57.9</v>
      </c>
      <c r="M41">
        <v>85.9</v>
      </c>
      <c r="N41">
        <f t="shared" si="1"/>
        <v>67.36666666666666</v>
      </c>
    </row>
    <row r="42" spans="1:14" x14ac:dyDescent="0.25">
      <c r="A42">
        <v>50</v>
      </c>
      <c r="D42">
        <v>57.9</v>
      </c>
      <c r="E42">
        <v>49.8</v>
      </c>
      <c r="F42">
        <v>88.3</v>
      </c>
      <c r="G42">
        <f t="shared" si="0"/>
        <v>65.333333333333329</v>
      </c>
      <c r="K42">
        <v>58.4</v>
      </c>
      <c r="L42">
        <v>57.8</v>
      </c>
      <c r="M42">
        <v>86.6</v>
      </c>
      <c r="N42">
        <f t="shared" si="1"/>
        <v>67.599999999999994</v>
      </c>
    </row>
    <row r="43" spans="1:14" x14ac:dyDescent="0.25">
      <c r="A43">
        <v>52</v>
      </c>
      <c r="D43">
        <v>37.700000000000003</v>
      </c>
      <c r="F43">
        <v>38.5</v>
      </c>
      <c r="G43">
        <f t="shared" si="0"/>
        <v>38.1</v>
      </c>
      <c r="L43">
        <v>37.9</v>
      </c>
      <c r="M43">
        <v>38.1</v>
      </c>
      <c r="N43">
        <f t="shared" si="1"/>
        <v>38</v>
      </c>
    </row>
    <row r="44" spans="1:14" x14ac:dyDescent="0.25">
      <c r="A44">
        <v>54</v>
      </c>
      <c r="D44">
        <v>29.9</v>
      </c>
      <c r="F44">
        <v>26.4</v>
      </c>
      <c r="G44">
        <f t="shared" si="0"/>
        <v>28.15</v>
      </c>
      <c r="L44">
        <v>29.9</v>
      </c>
      <c r="M44">
        <v>27.9</v>
      </c>
      <c r="N44">
        <f t="shared" si="1"/>
        <v>28.9</v>
      </c>
    </row>
    <row r="45" spans="1:14" x14ac:dyDescent="0.25">
      <c r="A45">
        <v>56</v>
      </c>
      <c r="D45">
        <v>25.9</v>
      </c>
      <c r="F45">
        <v>23.4</v>
      </c>
      <c r="G45">
        <f t="shared" si="0"/>
        <v>24.65</v>
      </c>
      <c r="L45">
        <v>26.2</v>
      </c>
      <c r="M45">
        <v>24.1</v>
      </c>
      <c r="N45">
        <f t="shared" si="1"/>
        <v>25.15</v>
      </c>
    </row>
    <row r="46" spans="1:14" x14ac:dyDescent="0.25">
      <c r="A46">
        <v>58</v>
      </c>
      <c r="D46">
        <v>24.7</v>
      </c>
      <c r="F46">
        <v>22.1</v>
      </c>
      <c r="G46">
        <f t="shared" si="0"/>
        <v>23.4</v>
      </c>
      <c r="L46">
        <v>24.8</v>
      </c>
      <c r="M46">
        <v>22.5</v>
      </c>
      <c r="N46">
        <f t="shared" si="1"/>
        <v>23.65</v>
      </c>
    </row>
    <row r="47" spans="1:14" x14ac:dyDescent="0.25">
      <c r="A47">
        <v>60</v>
      </c>
      <c r="D47">
        <v>24.3</v>
      </c>
      <c r="F47">
        <v>22.1</v>
      </c>
      <c r="G47">
        <f t="shared" si="0"/>
        <v>23.200000000000003</v>
      </c>
      <c r="L47">
        <v>24.4</v>
      </c>
      <c r="M47">
        <v>22.3</v>
      </c>
      <c r="N47">
        <f t="shared" si="1"/>
        <v>23.35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8BF62-F0CE-4D0D-81E2-614E4A99A964}">
  <dimension ref="A1:AU41"/>
  <sheetViews>
    <sheetView topLeftCell="H1" workbookViewId="0">
      <selection activeCell="AU32" sqref="AU32"/>
    </sheetView>
  </sheetViews>
  <sheetFormatPr defaultRowHeight="15" x14ac:dyDescent="0.25"/>
  <sheetData>
    <row r="1" spans="1:47" ht="16.5" thickTop="1" thickBot="1" x14ac:dyDescent="0.3">
      <c r="A1" t="s">
        <v>24</v>
      </c>
      <c r="I1" t="s">
        <v>25</v>
      </c>
      <c r="Q1" t="s">
        <v>26</v>
      </c>
      <c r="X1" s="14"/>
      <c r="Y1" t="s">
        <v>24</v>
      </c>
      <c r="AG1" t="s">
        <v>25</v>
      </c>
      <c r="AO1" t="s">
        <v>26</v>
      </c>
    </row>
    <row r="2" spans="1:47" ht="16.5" thickTop="1" thickBot="1" x14ac:dyDescent="0.3">
      <c r="A2" s="15" t="s">
        <v>15</v>
      </c>
      <c r="B2" s="16"/>
      <c r="C2" s="16"/>
      <c r="D2" s="16"/>
      <c r="E2" s="16"/>
      <c r="F2" s="16"/>
      <c r="G2" s="17"/>
      <c r="I2" s="15" t="s">
        <v>15</v>
      </c>
      <c r="J2" s="16"/>
      <c r="K2" s="16"/>
      <c r="L2" s="16"/>
      <c r="M2" s="16"/>
      <c r="N2" s="16"/>
      <c r="O2" s="17"/>
      <c r="Q2" s="15" t="s">
        <v>15</v>
      </c>
      <c r="R2" s="16"/>
      <c r="S2" s="16"/>
      <c r="T2" s="16"/>
      <c r="U2" s="16"/>
      <c r="V2" s="16"/>
      <c r="W2" s="17"/>
      <c r="X2" s="14"/>
      <c r="Y2" s="15" t="s">
        <v>28</v>
      </c>
      <c r="Z2" s="16"/>
      <c r="AA2" s="16"/>
      <c r="AB2" s="16"/>
      <c r="AC2" s="16"/>
      <c r="AD2" s="16"/>
      <c r="AE2" s="17"/>
      <c r="AG2" s="15" t="s">
        <v>28</v>
      </c>
      <c r="AH2" s="16"/>
      <c r="AI2" s="16"/>
      <c r="AJ2" s="16"/>
      <c r="AK2" s="16"/>
      <c r="AL2" s="16"/>
      <c r="AM2" s="17"/>
      <c r="AO2" s="15" t="s">
        <v>28</v>
      </c>
      <c r="AP2" s="16"/>
      <c r="AQ2" s="16"/>
      <c r="AR2" s="16"/>
      <c r="AS2" s="16"/>
      <c r="AT2" s="16"/>
      <c r="AU2" s="17"/>
    </row>
    <row r="3" spans="1:47" ht="16.5" thickTop="1" thickBot="1" x14ac:dyDescent="0.3">
      <c r="A3" s="2" t="s">
        <v>16</v>
      </c>
      <c r="B3" s="3" t="s">
        <v>4</v>
      </c>
      <c r="C3" s="3" t="s">
        <v>17</v>
      </c>
      <c r="D3" s="3" t="s">
        <v>18</v>
      </c>
      <c r="E3" s="3" t="s">
        <v>19</v>
      </c>
      <c r="F3" s="4" t="s">
        <v>20</v>
      </c>
      <c r="G3" s="4" t="s">
        <v>21</v>
      </c>
      <c r="I3" s="2" t="s">
        <v>16</v>
      </c>
      <c r="J3" s="3" t="s">
        <v>4</v>
      </c>
      <c r="K3" s="3" t="s">
        <v>17</v>
      </c>
      <c r="L3" s="3" t="s">
        <v>18</v>
      </c>
      <c r="M3" s="3" t="s">
        <v>19</v>
      </c>
      <c r="N3" s="4" t="s">
        <v>20</v>
      </c>
      <c r="O3" s="4" t="s">
        <v>21</v>
      </c>
      <c r="Q3" s="2" t="s">
        <v>16</v>
      </c>
      <c r="R3" s="3" t="s">
        <v>4</v>
      </c>
      <c r="S3" s="3" t="s">
        <v>17</v>
      </c>
      <c r="T3" s="3" t="s">
        <v>18</v>
      </c>
      <c r="U3" s="3" t="s">
        <v>19</v>
      </c>
      <c r="V3" s="4" t="s">
        <v>20</v>
      </c>
      <c r="W3" s="4" t="s">
        <v>21</v>
      </c>
      <c r="X3" s="14"/>
      <c r="Y3" s="2" t="s">
        <v>16</v>
      </c>
      <c r="Z3" s="3" t="s">
        <v>4</v>
      </c>
      <c r="AA3" s="3" t="s">
        <v>17</v>
      </c>
      <c r="AB3" s="3" t="s">
        <v>18</v>
      </c>
      <c r="AC3" s="3" t="s">
        <v>19</v>
      </c>
      <c r="AD3" s="4" t="s">
        <v>20</v>
      </c>
      <c r="AE3" s="4" t="s">
        <v>21</v>
      </c>
      <c r="AG3" s="2" t="s">
        <v>16</v>
      </c>
      <c r="AH3" s="3" t="s">
        <v>4</v>
      </c>
      <c r="AI3" s="3" t="s">
        <v>17</v>
      </c>
      <c r="AJ3" s="3" t="s">
        <v>18</v>
      </c>
      <c r="AK3" s="3" t="s">
        <v>19</v>
      </c>
      <c r="AL3" s="4" t="s">
        <v>20</v>
      </c>
      <c r="AM3" s="4" t="s">
        <v>21</v>
      </c>
      <c r="AO3" s="2" t="s">
        <v>16</v>
      </c>
      <c r="AP3" s="3" t="s">
        <v>4</v>
      </c>
      <c r="AQ3" s="3" t="s">
        <v>17</v>
      </c>
      <c r="AR3" s="3" t="s">
        <v>18</v>
      </c>
      <c r="AS3" s="3" t="s">
        <v>19</v>
      </c>
      <c r="AT3" s="4" t="s">
        <v>20</v>
      </c>
      <c r="AU3" s="4" t="s">
        <v>21</v>
      </c>
    </row>
    <row r="4" spans="1:47" ht="16.5" thickTop="1" thickBot="1" x14ac:dyDescent="0.3">
      <c r="A4" s="5">
        <v>0</v>
      </c>
      <c r="B4">
        <v>27.3</v>
      </c>
      <c r="C4" s="6"/>
      <c r="D4" s="6"/>
      <c r="E4" s="6"/>
      <c r="F4" s="7"/>
      <c r="G4" s="8">
        <f>SUM(F5:F14)</f>
        <v>18073958465692.379</v>
      </c>
      <c r="I4" s="5">
        <v>0</v>
      </c>
      <c r="J4">
        <v>27.7</v>
      </c>
      <c r="K4" s="6"/>
      <c r="L4" s="6"/>
      <c r="M4" s="6"/>
      <c r="N4" s="7"/>
      <c r="O4" s="8">
        <f>SUM(N5:N14)</f>
        <v>23892250.948861532</v>
      </c>
      <c r="Q4" s="5">
        <v>0</v>
      </c>
      <c r="R4">
        <v>27.3</v>
      </c>
      <c r="S4" s="6"/>
      <c r="T4" s="6"/>
      <c r="U4" s="6"/>
      <c r="V4" s="7"/>
      <c r="W4" s="8">
        <f>SUM(V5:V14)</f>
        <v>162390.50877018241</v>
      </c>
      <c r="X4" s="14"/>
      <c r="Y4" s="5">
        <v>0</v>
      </c>
      <c r="Z4">
        <v>25.5</v>
      </c>
      <c r="AA4" s="6"/>
      <c r="AB4" s="6"/>
      <c r="AC4" s="6"/>
      <c r="AD4" s="7"/>
      <c r="AE4" s="8">
        <f>SUM(AD5:AD14)</f>
        <v>95050080673914.766</v>
      </c>
      <c r="AG4" s="5">
        <v>0</v>
      </c>
      <c r="AH4">
        <v>24.8</v>
      </c>
      <c r="AI4" s="6"/>
      <c r="AJ4" s="6"/>
      <c r="AK4" s="6"/>
      <c r="AL4" s="7"/>
      <c r="AM4" s="8">
        <f>SUM(AL5:AL14)</f>
        <v>460646.55860098178</v>
      </c>
      <c r="AO4" s="5">
        <v>0</v>
      </c>
      <c r="AP4">
        <v>24.1</v>
      </c>
      <c r="AQ4" s="6"/>
      <c r="AR4" s="6"/>
      <c r="AS4" s="6"/>
      <c r="AT4" s="7"/>
      <c r="AU4" s="8">
        <f>SUM(AT5:AT14)</f>
        <v>119410.24865820796</v>
      </c>
    </row>
    <row r="5" spans="1:47" ht="16.5" thickTop="1" thickBot="1" x14ac:dyDescent="0.3">
      <c r="A5" s="5">
        <v>1</v>
      </c>
      <c r="B5">
        <v>63.4</v>
      </c>
      <c r="C5" s="9">
        <f>AVERAGE(B4:B5)</f>
        <v>45.35</v>
      </c>
      <c r="D5" s="6">
        <v>0.5</v>
      </c>
      <c r="E5" s="6">
        <v>1</v>
      </c>
      <c r="F5" s="7">
        <f>E5*D5^(43-C5)</f>
        <v>5.0982425092770525</v>
      </c>
      <c r="G5" s="2" t="s">
        <v>22</v>
      </c>
      <c r="I5" s="5">
        <v>1</v>
      </c>
      <c r="J5">
        <v>42.6</v>
      </c>
      <c r="K5" s="9">
        <f>AVERAGE(J4:J5)</f>
        <v>35.15</v>
      </c>
      <c r="L5" s="6">
        <v>0.5</v>
      </c>
      <c r="M5" s="6">
        <v>1</v>
      </c>
      <c r="N5" s="7">
        <f>M5*L5^(43-K5)</f>
        <v>4.3342557502650146E-3</v>
      </c>
      <c r="O5" s="2" t="s">
        <v>22</v>
      </c>
      <c r="Q5" s="5">
        <v>1</v>
      </c>
      <c r="R5">
        <v>41.1</v>
      </c>
      <c r="S5" s="9">
        <f>AVERAGE(R4:R5)</f>
        <v>34.200000000000003</v>
      </c>
      <c r="T5" s="6">
        <v>0.5</v>
      </c>
      <c r="U5" s="6">
        <v>1</v>
      </c>
      <c r="V5" s="7">
        <f>U5*T5^(43-S5)</f>
        <v>2.2435514746035881E-3</v>
      </c>
      <c r="W5" s="2" t="s">
        <v>22</v>
      </c>
      <c r="X5" s="14"/>
      <c r="Y5" s="5">
        <v>1</v>
      </c>
      <c r="Z5">
        <v>69.400000000000006</v>
      </c>
      <c r="AA5" s="9">
        <f>AVERAGE(Z4:Z5)</f>
        <v>47.45</v>
      </c>
      <c r="AB5" s="6">
        <v>0.5</v>
      </c>
      <c r="AC5" s="6">
        <v>1</v>
      </c>
      <c r="AD5" s="7">
        <f>AC5*AB5^(43-AA5)</f>
        <v>21.856644108070366</v>
      </c>
      <c r="AE5" s="2" t="s">
        <v>22</v>
      </c>
      <c r="AG5" s="5">
        <v>1</v>
      </c>
      <c r="AH5">
        <v>42.2</v>
      </c>
      <c r="AI5" s="9">
        <f>AVERAGE(AH4:AH5)</f>
        <v>33.5</v>
      </c>
      <c r="AJ5" s="6">
        <v>0.5</v>
      </c>
      <c r="AK5" s="6">
        <v>1</v>
      </c>
      <c r="AL5" s="7">
        <f>AK5*AJ5^(43-AI5)</f>
        <v>1.3810679320049757E-3</v>
      </c>
      <c r="AM5" s="2" t="s">
        <v>22</v>
      </c>
      <c r="AO5" s="5">
        <v>1</v>
      </c>
      <c r="AP5">
        <v>39.5</v>
      </c>
      <c r="AQ5" s="9">
        <f>AVERAGE(AP4:AP5)</f>
        <v>31.8</v>
      </c>
      <c r="AR5" s="6">
        <v>0.5</v>
      </c>
      <c r="AS5" s="6">
        <v>1</v>
      </c>
      <c r="AT5" s="7">
        <f>AS5*AR5^(43-AQ5)</f>
        <v>4.2507351723443593E-4</v>
      </c>
      <c r="AU5" s="2" t="s">
        <v>22</v>
      </c>
    </row>
    <row r="6" spans="1:47" ht="16.5" thickTop="1" thickBot="1" x14ac:dyDescent="0.3">
      <c r="A6" s="5">
        <v>2</v>
      </c>
      <c r="B6">
        <v>78.599999999999994</v>
      </c>
      <c r="C6" s="6">
        <f t="shared" ref="C6:C14" si="0">AVERAGE(B5:B6)</f>
        <v>71</v>
      </c>
      <c r="D6" s="6">
        <v>0.5</v>
      </c>
      <c r="E6" s="6">
        <v>1</v>
      </c>
      <c r="F6" s="7">
        <f>E6*D6^(43-C6)</f>
        <v>268435456</v>
      </c>
      <c r="G6" s="10">
        <f>LOG(G4,10)</f>
        <v>13.257053279928648</v>
      </c>
      <c r="I6" s="5">
        <v>2</v>
      </c>
      <c r="J6">
        <v>52.2</v>
      </c>
      <c r="K6" s="6">
        <f t="shared" ref="K6:K14" si="1">AVERAGE(J5:J6)</f>
        <v>47.400000000000006</v>
      </c>
      <c r="L6" s="6">
        <v>0.5</v>
      </c>
      <c r="M6" s="6">
        <v>1</v>
      </c>
      <c r="N6" s="7">
        <f>M6*L6^(43-K6)</f>
        <v>21.112126572366389</v>
      </c>
      <c r="O6" s="10">
        <f>LOG(O4,10)</f>
        <v>7.3782570676493444</v>
      </c>
      <c r="Q6" s="5">
        <v>2</v>
      </c>
      <c r="R6">
        <v>47.8</v>
      </c>
      <c r="S6" s="6">
        <f t="shared" ref="S6:S14" si="2">AVERAGE(R5:R6)</f>
        <v>44.45</v>
      </c>
      <c r="T6" s="6">
        <v>0.5</v>
      </c>
      <c r="U6" s="6">
        <v>1</v>
      </c>
      <c r="V6" s="7">
        <f>U6*T6^(43-S6)</f>
        <v>2.7320805135087962</v>
      </c>
      <c r="W6" s="10">
        <f>LOG(W4,10)</f>
        <v>5.210560642459388</v>
      </c>
      <c r="X6" s="14"/>
      <c r="Y6" s="5">
        <v>2</v>
      </c>
      <c r="Z6">
        <v>84.7</v>
      </c>
      <c r="AA6" s="6">
        <f t="shared" ref="AA6:AA14" si="3">AVERAGE(Z5:Z6)</f>
        <v>77.050000000000011</v>
      </c>
      <c r="AB6" s="6">
        <v>0.5</v>
      </c>
      <c r="AC6" s="6">
        <v>1</v>
      </c>
      <c r="AD6" s="7">
        <f>AC6*AB6^(43-AA6)</f>
        <v>17785715962.378746</v>
      </c>
      <c r="AE6" s="10">
        <f>LOG(AE4,10)</f>
        <v>13.977952489809784</v>
      </c>
      <c r="AG6" s="5">
        <v>2</v>
      </c>
      <c r="AH6">
        <v>49.6</v>
      </c>
      <c r="AI6" s="6">
        <f t="shared" ref="AI6:AI14" si="4">AVERAGE(AH5:AH6)</f>
        <v>45.900000000000006</v>
      </c>
      <c r="AJ6" s="6">
        <v>0.5</v>
      </c>
      <c r="AK6" s="6">
        <v>1</v>
      </c>
      <c r="AL6" s="7">
        <f>AK6*AJ6^(43-AI6)</f>
        <v>7.4642639322944877</v>
      </c>
      <c r="AM6" s="10">
        <f>LOG(AM4,10)</f>
        <v>5.6633678309829865</v>
      </c>
      <c r="AO6" s="5">
        <v>2</v>
      </c>
      <c r="AP6">
        <v>47.2</v>
      </c>
      <c r="AQ6" s="6">
        <f t="shared" ref="AQ6:AQ14" si="5">AVERAGE(AP5:AP6)</f>
        <v>43.35</v>
      </c>
      <c r="AR6" s="6">
        <v>0.5</v>
      </c>
      <c r="AS6" s="6">
        <v>1</v>
      </c>
      <c r="AT6" s="7">
        <f>AS6*AR6^(43-AQ6)</f>
        <v>1.2745606273192633</v>
      </c>
      <c r="AU6" s="10">
        <f>LOG(AU4,10)</f>
        <v>5.0770416027120708</v>
      </c>
    </row>
    <row r="7" spans="1:47" ht="16.5" thickTop="1" thickBot="1" x14ac:dyDescent="0.3">
      <c r="A7" s="5">
        <v>3</v>
      </c>
      <c r="B7">
        <v>85.1</v>
      </c>
      <c r="C7" s="6">
        <f t="shared" si="0"/>
        <v>81.849999999999994</v>
      </c>
      <c r="D7" s="6">
        <v>0.5</v>
      </c>
      <c r="E7" s="6">
        <v>1</v>
      </c>
      <c r="F7" s="7">
        <f t="shared" ref="F7:F14" si="6">E7*D7^(43-C7)</f>
        <v>495467681589.55096</v>
      </c>
      <c r="G7" s="6"/>
      <c r="I7" s="5">
        <v>3</v>
      </c>
      <c r="J7">
        <v>58.1</v>
      </c>
      <c r="K7" s="6">
        <f t="shared" si="1"/>
        <v>55.150000000000006</v>
      </c>
      <c r="L7" s="6">
        <v>0.5</v>
      </c>
      <c r="M7" s="6">
        <v>1</v>
      </c>
      <c r="N7" s="7">
        <f t="shared" ref="N7:N14" si="7">M7*L7^(43-K7)</f>
        <v>4544.7965575899116</v>
      </c>
      <c r="O7" s="6"/>
      <c r="Q7" s="5">
        <v>3</v>
      </c>
      <c r="R7">
        <v>52.3</v>
      </c>
      <c r="S7" s="6">
        <f t="shared" si="2"/>
        <v>50.05</v>
      </c>
      <c r="T7" s="6">
        <v>0.5</v>
      </c>
      <c r="U7" s="6">
        <v>1</v>
      </c>
      <c r="V7" s="7">
        <f t="shared" ref="V7:V14" si="8">U7*T7^(43-S7)</f>
        <v>132.51391025169599</v>
      </c>
      <c r="W7" s="6"/>
      <c r="X7" s="14"/>
      <c r="Y7" s="5">
        <v>3</v>
      </c>
      <c r="Z7">
        <v>89.2</v>
      </c>
      <c r="AA7" s="6">
        <f t="shared" si="3"/>
        <v>86.95</v>
      </c>
      <c r="AB7" s="6">
        <v>0.5</v>
      </c>
      <c r="AC7" s="6">
        <v>1</v>
      </c>
      <c r="AD7" s="7">
        <f t="shared" ref="AD7:AD14" si="9">AC7*AB7^(43-AA7)</f>
        <v>16992931605506.119</v>
      </c>
      <c r="AE7" s="6"/>
      <c r="AG7" s="5">
        <v>3</v>
      </c>
      <c r="AH7">
        <v>54.1</v>
      </c>
      <c r="AI7" s="6">
        <f t="shared" si="4"/>
        <v>51.85</v>
      </c>
      <c r="AJ7" s="6">
        <v>0.5</v>
      </c>
      <c r="AK7" s="6">
        <v>1</v>
      </c>
      <c r="AL7" s="7">
        <f t="shared" ref="AL7:AL14" si="10">AK7*AJ7^(43-AI7)</f>
        <v>461.44023685674563</v>
      </c>
      <c r="AM7" s="6"/>
      <c r="AO7" s="5">
        <v>3</v>
      </c>
      <c r="AP7">
        <v>51.2</v>
      </c>
      <c r="AQ7" s="6">
        <f t="shared" si="5"/>
        <v>49.2</v>
      </c>
      <c r="AR7" s="6">
        <v>0.5</v>
      </c>
      <c r="AS7" s="6">
        <v>1</v>
      </c>
      <c r="AT7" s="7">
        <f t="shared" ref="AT7:AT14" si="11">AS7*AR7^(43-AQ7)</f>
        <v>73.516694719810346</v>
      </c>
      <c r="AU7" s="6"/>
    </row>
    <row r="8" spans="1:47" ht="16.5" thickTop="1" thickBot="1" x14ac:dyDescent="0.3">
      <c r="A8" s="5">
        <v>4</v>
      </c>
      <c r="B8">
        <v>85.9</v>
      </c>
      <c r="C8" s="6">
        <f t="shared" si="0"/>
        <v>85.5</v>
      </c>
      <c r="D8" s="6">
        <v>0.5</v>
      </c>
      <c r="E8" s="6">
        <v>1</v>
      </c>
      <c r="F8" s="7">
        <f t="shared" si="6"/>
        <v>6219777023950.9346</v>
      </c>
      <c r="G8" s="6"/>
      <c r="I8" s="5">
        <v>4</v>
      </c>
      <c r="J8">
        <v>61.9</v>
      </c>
      <c r="K8" s="6">
        <f t="shared" si="1"/>
        <v>60</v>
      </c>
      <c r="L8" s="6">
        <v>0.5</v>
      </c>
      <c r="M8" s="6">
        <v>1</v>
      </c>
      <c r="N8" s="7">
        <f t="shared" si="7"/>
        <v>131072</v>
      </c>
      <c r="O8" s="6"/>
      <c r="Q8" s="5">
        <v>4</v>
      </c>
      <c r="R8">
        <v>54.8</v>
      </c>
      <c r="S8" s="6">
        <f t="shared" si="2"/>
        <v>53.55</v>
      </c>
      <c r="T8" s="6">
        <v>0.5</v>
      </c>
      <c r="U8" s="6">
        <v>1</v>
      </c>
      <c r="V8" s="7">
        <f t="shared" si="8"/>
        <v>1499.223752648317</v>
      </c>
      <c r="W8" s="6"/>
      <c r="X8" s="14"/>
      <c r="Y8" s="5">
        <v>4</v>
      </c>
      <c r="Z8">
        <v>88.5</v>
      </c>
      <c r="AA8" s="6">
        <f t="shared" si="3"/>
        <v>88.85</v>
      </c>
      <c r="AB8" s="6">
        <v>0.5</v>
      </c>
      <c r="AC8" s="6">
        <v>1</v>
      </c>
      <c r="AD8" s="7">
        <f t="shared" si="9"/>
        <v>63419863243462.453</v>
      </c>
      <c r="AE8" s="6"/>
      <c r="AG8" s="5">
        <v>4</v>
      </c>
      <c r="AH8">
        <v>56.3</v>
      </c>
      <c r="AI8" s="6">
        <f t="shared" si="4"/>
        <v>55.2</v>
      </c>
      <c r="AJ8" s="6">
        <v>0.5</v>
      </c>
      <c r="AK8" s="6">
        <v>1</v>
      </c>
      <c r="AL8" s="7">
        <f t="shared" si="10"/>
        <v>4705.0684620678603</v>
      </c>
      <c r="AM8" s="6"/>
      <c r="AO8" s="5">
        <v>4</v>
      </c>
      <c r="AP8">
        <v>53.7</v>
      </c>
      <c r="AQ8" s="6">
        <f t="shared" si="5"/>
        <v>52.45</v>
      </c>
      <c r="AR8" s="6">
        <v>0.5</v>
      </c>
      <c r="AS8" s="6">
        <v>1</v>
      </c>
      <c r="AT8" s="7">
        <f t="shared" si="11"/>
        <v>699.41261145825194</v>
      </c>
      <c r="AU8" s="6"/>
    </row>
    <row r="9" spans="1:47" ht="16.5" thickTop="1" thickBot="1" x14ac:dyDescent="0.3">
      <c r="A9" s="5">
        <v>5</v>
      </c>
      <c r="B9">
        <v>85.8</v>
      </c>
      <c r="C9" s="6">
        <f t="shared" si="0"/>
        <v>85.85</v>
      </c>
      <c r="D9" s="6">
        <v>0.5</v>
      </c>
      <c r="E9" s="6">
        <v>1</v>
      </c>
      <c r="F9" s="7">
        <f t="shared" si="6"/>
        <v>7927482905432.8193</v>
      </c>
      <c r="G9" s="6"/>
      <c r="I9" s="5">
        <v>5</v>
      </c>
      <c r="J9">
        <v>64.099999999999994</v>
      </c>
      <c r="K9" s="6">
        <f t="shared" si="1"/>
        <v>63</v>
      </c>
      <c r="L9" s="6">
        <v>0.5</v>
      </c>
      <c r="M9" s="6">
        <v>1</v>
      </c>
      <c r="N9" s="7">
        <f t="shared" si="7"/>
        <v>1048576</v>
      </c>
      <c r="O9" s="6"/>
      <c r="Q9" s="5">
        <v>5</v>
      </c>
      <c r="R9">
        <v>56.7</v>
      </c>
      <c r="S9" s="6">
        <f t="shared" si="2"/>
        <v>55.75</v>
      </c>
      <c r="T9" s="6">
        <v>0.5</v>
      </c>
      <c r="U9" s="6">
        <v>1</v>
      </c>
      <c r="V9" s="7">
        <f t="shared" si="8"/>
        <v>6888.6234337584219</v>
      </c>
      <c r="W9" s="6"/>
      <c r="X9" s="14"/>
      <c r="Y9" s="5">
        <v>5</v>
      </c>
      <c r="Z9">
        <v>84.8</v>
      </c>
      <c r="AA9" s="6">
        <f t="shared" si="3"/>
        <v>86.65</v>
      </c>
      <c r="AB9" s="6">
        <v>0.5</v>
      </c>
      <c r="AC9" s="6">
        <v>1</v>
      </c>
      <c r="AD9" s="7">
        <f t="shared" si="9"/>
        <v>13802549417689.971</v>
      </c>
      <c r="AE9" s="6"/>
      <c r="AG9" s="5">
        <v>5</v>
      </c>
      <c r="AH9">
        <v>58.3</v>
      </c>
      <c r="AI9" s="6">
        <f t="shared" si="4"/>
        <v>57.3</v>
      </c>
      <c r="AJ9" s="6">
        <v>0.5</v>
      </c>
      <c r="AK9" s="6">
        <v>1</v>
      </c>
      <c r="AL9" s="7">
        <f t="shared" si="10"/>
        <v>20171.070068243043</v>
      </c>
      <c r="AM9" s="6"/>
      <c r="AO9" s="5">
        <v>5</v>
      </c>
      <c r="AP9">
        <v>55.5</v>
      </c>
      <c r="AQ9" s="6">
        <f t="shared" si="5"/>
        <v>54.6</v>
      </c>
      <c r="AR9" s="6">
        <v>0.5</v>
      </c>
      <c r="AS9" s="6">
        <v>1</v>
      </c>
      <c r="AT9" s="7">
        <f t="shared" si="11"/>
        <v>3104.1875282132987</v>
      </c>
      <c r="AU9" s="6"/>
    </row>
    <row r="10" spans="1:47" ht="16.5" thickTop="1" thickBot="1" x14ac:dyDescent="0.3">
      <c r="A10" s="5">
        <v>6</v>
      </c>
      <c r="B10">
        <v>83</v>
      </c>
      <c r="C10" s="6">
        <f t="shared" si="0"/>
        <v>84.4</v>
      </c>
      <c r="D10" s="6">
        <v>0.5</v>
      </c>
      <c r="E10" s="6">
        <v>1</v>
      </c>
      <c r="F10" s="7">
        <f t="shared" si="6"/>
        <v>2901628581674.4331</v>
      </c>
      <c r="G10" s="6"/>
      <c r="I10" s="5">
        <v>6</v>
      </c>
      <c r="J10">
        <v>65.099999999999994</v>
      </c>
      <c r="K10" s="6">
        <f t="shared" si="1"/>
        <v>64.599999999999994</v>
      </c>
      <c r="L10" s="6">
        <v>0.5</v>
      </c>
      <c r="M10" s="6">
        <v>1</v>
      </c>
      <c r="N10" s="7">
        <f t="shared" si="7"/>
        <v>3178688.0288903979</v>
      </c>
      <c r="O10" s="6"/>
      <c r="Q10" s="5">
        <v>6</v>
      </c>
      <c r="R10">
        <v>57.6</v>
      </c>
      <c r="S10" s="6">
        <f t="shared" si="2"/>
        <v>57.150000000000006</v>
      </c>
      <c r="T10" s="6">
        <v>0.5</v>
      </c>
      <c r="U10" s="6">
        <v>1</v>
      </c>
      <c r="V10" s="7">
        <f t="shared" si="8"/>
        <v>18179.186230359654</v>
      </c>
      <c r="W10" s="6"/>
      <c r="X10" s="14"/>
      <c r="Y10" s="5">
        <v>6</v>
      </c>
      <c r="Z10">
        <v>80.2</v>
      </c>
      <c r="AA10" s="6">
        <f t="shared" si="3"/>
        <v>82.5</v>
      </c>
      <c r="AB10" s="6">
        <v>0.5</v>
      </c>
      <c r="AC10" s="6">
        <v>1</v>
      </c>
      <c r="AD10" s="7">
        <f t="shared" si="9"/>
        <v>777472127993.86792</v>
      </c>
      <c r="AE10" s="6"/>
      <c r="AG10" s="5">
        <v>6</v>
      </c>
      <c r="AH10">
        <v>60</v>
      </c>
      <c r="AI10" s="6">
        <f t="shared" si="4"/>
        <v>59.15</v>
      </c>
      <c r="AJ10" s="6">
        <v>0.5</v>
      </c>
      <c r="AK10" s="6">
        <v>1</v>
      </c>
      <c r="AL10" s="7">
        <f t="shared" si="10"/>
        <v>72716.744921438236</v>
      </c>
      <c r="AM10" s="6"/>
      <c r="AO10" s="5">
        <v>6</v>
      </c>
      <c r="AP10">
        <v>56.5</v>
      </c>
      <c r="AQ10" s="6">
        <f t="shared" si="5"/>
        <v>56</v>
      </c>
      <c r="AR10" s="6">
        <v>0.5</v>
      </c>
      <c r="AS10" s="6">
        <v>1</v>
      </c>
      <c r="AT10" s="7">
        <f t="shared" si="11"/>
        <v>8192</v>
      </c>
      <c r="AU10" s="6"/>
    </row>
    <row r="11" spans="1:47" ht="16.5" thickTop="1" thickBot="1" x14ac:dyDescent="0.3">
      <c r="A11" s="5">
        <v>7</v>
      </c>
      <c r="B11">
        <v>80.5</v>
      </c>
      <c r="C11" s="6">
        <f t="shared" si="0"/>
        <v>81.75</v>
      </c>
      <c r="D11" s="6">
        <v>0.5</v>
      </c>
      <c r="E11" s="6">
        <v>1</v>
      </c>
      <c r="F11" s="7">
        <f t="shared" si="6"/>
        <v>462287693163.30634</v>
      </c>
      <c r="G11" s="6"/>
      <c r="I11" s="5">
        <v>7</v>
      </c>
      <c r="J11">
        <v>65.099999999999994</v>
      </c>
      <c r="K11" s="6">
        <f t="shared" si="1"/>
        <v>65.099999999999994</v>
      </c>
      <c r="L11" s="6">
        <v>0.5</v>
      </c>
      <c r="M11" s="6">
        <v>1</v>
      </c>
      <c r="N11" s="7">
        <f t="shared" si="7"/>
        <v>4495343.7210098058</v>
      </c>
      <c r="O11" s="6"/>
      <c r="Q11" s="5">
        <v>7</v>
      </c>
      <c r="R11">
        <v>57.7</v>
      </c>
      <c r="S11" s="6">
        <f t="shared" si="2"/>
        <v>57.650000000000006</v>
      </c>
      <c r="T11" s="6">
        <v>0.5</v>
      </c>
      <c r="U11" s="6">
        <v>1</v>
      </c>
      <c r="V11" s="7">
        <f t="shared" si="8"/>
        <v>25709.25171988082</v>
      </c>
      <c r="W11" s="6"/>
      <c r="X11" s="14"/>
      <c r="Y11" s="5">
        <v>7</v>
      </c>
      <c r="Z11">
        <v>76</v>
      </c>
      <c r="AA11" s="6">
        <f t="shared" si="3"/>
        <v>78.099999999999994</v>
      </c>
      <c r="AB11" s="6">
        <v>0.5</v>
      </c>
      <c r="AC11" s="6">
        <v>1</v>
      </c>
      <c r="AD11" s="7">
        <f t="shared" si="9"/>
        <v>36825855762.512306</v>
      </c>
      <c r="AE11" s="6"/>
      <c r="AG11" s="5">
        <v>7</v>
      </c>
      <c r="AH11">
        <v>59.3</v>
      </c>
      <c r="AI11" s="6">
        <f t="shared" si="4"/>
        <v>59.65</v>
      </c>
      <c r="AJ11" s="6">
        <v>0.5</v>
      </c>
      <c r="AK11" s="6">
        <v>1</v>
      </c>
      <c r="AL11" s="7">
        <f t="shared" si="10"/>
        <v>102837.00687952274</v>
      </c>
      <c r="AM11" s="6"/>
      <c r="AO11" s="5">
        <v>7</v>
      </c>
      <c r="AP11">
        <v>57.7</v>
      </c>
      <c r="AQ11" s="6">
        <f t="shared" si="5"/>
        <v>57.1</v>
      </c>
      <c r="AR11" s="6">
        <v>0.5</v>
      </c>
      <c r="AS11" s="6">
        <v>1</v>
      </c>
      <c r="AT11" s="7">
        <f t="shared" si="11"/>
        <v>17559.936410194634</v>
      </c>
      <c r="AU11" s="6"/>
    </row>
    <row r="12" spans="1:47" ht="16.5" thickTop="1" thickBot="1" x14ac:dyDescent="0.3">
      <c r="A12" s="5">
        <v>8</v>
      </c>
      <c r="B12">
        <v>77</v>
      </c>
      <c r="C12" s="6">
        <f t="shared" si="0"/>
        <v>78.75</v>
      </c>
      <c r="D12" s="6">
        <v>0.5</v>
      </c>
      <c r="E12" s="6">
        <v>1</v>
      </c>
      <c r="F12" s="7">
        <f t="shared" si="6"/>
        <v>57785961645.413383</v>
      </c>
      <c r="G12" s="6"/>
      <c r="I12" s="5">
        <v>8</v>
      </c>
      <c r="J12">
        <v>65.599999999999994</v>
      </c>
      <c r="K12" s="6">
        <f t="shared" si="1"/>
        <v>65.349999999999994</v>
      </c>
      <c r="L12" s="6">
        <v>0.5</v>
      </c>
      <c r="M12" s="6">
        <v>1</v>
      </c>
      <c r="N12" s="7">
        <f t="shared" si="7"/>
        <v>5345894.7374076694</v>
      </c>
      <c r="O12" s="6"/>
      <c r="Q12" s="5">
        <v>8</v>
      </c>
      <c r="R12">
        <v>58.1</v>
      </c>
      <c r="S12" s="6">
        <f t="shared" si="2"/>
        <v>57.900000000000006</v>
      </c>
      <c r="T12" s="6">
        <v>0.5</v>
      </c>
      <c r="U12" s="6">
        <v>1</v>
      </c>
      <c r="V12" s="7">
        <f t="shared" si="8"/>
        <v>30573.625066678225</v>
      </c>
      <c r="W12" s="6"/>
      <c r="X12" s="14"/>
      <c r="Y12" s="5">
        <v>8</v>
      </c>
      <c r="Z12">
        <v>72.400000000000006</v>
      </c>
      <c r="AA12" s="6">
        <f t="shared" si="3"/>
        <v>74.2</v>
      </c>
      <c r="AB12" s="6">
        <v>0.5</v>
      </c>
      <c r="AC12" s="6">
        <v>1</v>
      </c>
      <c r="AD12" s="7">
        <f t="shared" si="9"/>
        <v>2466810933.8406386</v>
      </c>
      <c r="AE12" s="6"/>
      <c r="AG12" s="5">
        <v>8</v>
      </c>
      <c r="AH12">
        <v>59.8</v>
      </c>
      <c r="AI12" s="6">
        <f t="shared" si="4"/>
        <v>59.55</v>
      </c>
      <c r="AJ12" s="6">
        <v>0.5</v>
      </c>
      <c r="AK12" s="6">
        <v>1</v>
      </c>
      <c r="AL12" s="7">
        <f t="shared" si="10"/>
        <v>95950.320169492261</v>
      </c>
      <c r="AM12" s="6"/>
      <c r="AO12" s="5">
        <v>8</v>
      </c>
      <c r="AP12">
        <v>57.8</v>
      </c>
      <c r="AQ12" s="6">
        <f t="shared" si="5"/>
        <v>57.75</v>
      </c>
      <c r="AR12" s="6">
        <v>0.5</v>
      </c>
      <c r="AS12" s="6">
        <v>1</v>
      </c>
      <c r="AT12" s="7">
        <f t="shared" si="11"/>
        <v>27554.493735033695</v>
      </c>
      <c r="AU12" s="6"/>
    </row>
    <row r="13" spans="1:47" ht="16.5" thickTop="1" thickBot="1" x14ac:dyDescent="0.3">
      <c r="A13" s="5">
        <v>9</v>
      </c>
      <c r="B13">
        <v>74.7</v>
      </c>
      <c r="C13" s="6">
        <f t="shared" si="0"/>
        <v>75.849999999999994</v>
      </c>
      <c r="D13" s="6">
        <v>0.5</v>
      </c>
      <c r="E13" s="6">
        <v>1</v>
      </c>
      <c r="F13" s="7">
        <f t="shared" si="6"/>
        <v>7741682524.836731</v>
      </c>
      <c r="G13" s="6"/>
      <c r="I13" s="5">
        <v>9</v>
      </c>
      <c r="J13">
        <v>65.099999999999994</v>
      </c>
      <c r="K13" s="6">
        <f t="shared" si="1"/>
        <v>65.349999999999994</v>
      </c>
      <c r="L13" s="6">
        <v>0.5</v>
      </c>
      <c r="M13" s="6">
        <v>1</v>
      </c>
      <c r="N13" s="7">
        <f t="shared" si="7"/>
        <v>5345894.7374076694</v>
      </c>
      <c r="O13" s="6"/>
      <c r="Q13" s="5">
        <v>9</v>
      </c>
      <c r="R13">
        <v>58.3</v>
      </c>
      <c r="S13" s="6">
        <f t="shared" si="2"/>
        <v>58.2</v>
      </c>
      <c r="T13" s="6">
        <v>0.5</v>
      </c>
      <c r="U13" s="6">
        <v>1</v>
      </c>
      <c r="V13" s="7">
        <f t="shared" si="8"/>
        <v>37640.54769654289</v>
      </c>
      <c r="W13" s="6"/>
      <c r="X13" s="14"/>
      <c r="Y13" s="5">
        <v>9</v>
      </c>
      <c r="Z13">
        <v>68.2</v>
      </c>
      <c r="AA13" s="6">
        <f t="shared" si="3"/>
        <v>70.300000000000011</v>
      </c>
      <c r="AB13" s="6">
        <v>0.5</v>
      </c>
      <c r="AC13" s="6">
        <v>1</v>
      </c>
      <c r="AD13" s="7">
        <f t="shared" si="9"/>
        <v>165241405.99904868</v>
      </c>
      <c r="AE13" s="6"/>
      <c r="AG13" s="5">
        <v>9</v>
      </c>
      <c r="AH13">
        <v>59.3</v>
      </c>
      <c r="AI13" s="6">
        <f t="shared" si="4"/>
        <v>59.55</v>
      </c>
      <c r="AJ13" s="6">
        <v>0.5</v>
      </c>
      <c r="AK13" s="6">
        <v>1</v>
      </c>
      <c r="AL13" s="7">
        <f t="shared" si="10"/>
        <v>95950.320169492261</v>
      </c>
      <c r="AM13" s="6"/>
      <c r="AO13" s="5">
        <v>9</v>
      </c>
      <c r="AP13">
        <v>58</v>
      </c>
      <c r="AQ13" s="6">
        <f t="shared" si="5"/>
        <v>57.9</v>
      </c>
      <c r="AR13" s="6">
        <v>0.5</v>
      </c>
      <c r="AS13" s="6">
        <v>1</v>
      </c>
      <c r="AT13" s="7">
        <f t="shared" si="11"/>
        <v>30573.625066678062</v>
      </c>
      <c r="AU13" s="6"/>
    </row>
    <row r="14" spans="1:47" ht="16.5" thickTop="1" thickBot="1" x14ac:dyDescent="0.3">
      <c r="A14" s="11">
        <v>10</v>
      </c>
      <c r="B14">
        <v>72.3</v>
      </c>
      <c r="C14" s="12">
        <f t="shared" si="0"/>
        <v>73.5</v>
      </c>
      <c r="D14" s="12">
        <v>0.5</v>
      </c>
      <c r="E14" s="12">
        <v>1</v>
      </c>
      <c r="F14" s="13">
        <f t="shared" si="6"/>
        <v>1518500249.988025</v>
      </c>
      <c r="G14" s="6"/>
      <c r="I14" s="11">
        <v>10</v>
      </c>
      <c r="J14">
        <v>65</v>
      </c>
      <c r="K14" s="12">
        <f t="shared" si="1"/>
        <v>65.05</v>
      </c>
      <c r="L14" s="12">
        <v>0.5</v>
      </c>
      <c r="M14" s="12">
        <v>1</v>
      </c>
      <c r="N14" s="13">
        <f t="shared" si="7"/>
        <v>4342215.8111275723</v>
      </c>
      <c r="O14" s="6"/>
      <c r="Q14" s="11">
        <v>10</v>
      </c>
      <c r="R14">
        <v>58.4</v>
      </c>
      <c r="S14" s="12">
        <f t="shared" si="2"/>
        <v>58.349999999999994</v>
      </c>
      <c r="T14" s="12">
        <v>0.5</v>
      </c>
      <c r="U14" s="12">
        <v>1</v>
      </c>
      <c r="V14" s="13">
        <f t="shared" si="8"/>
        <v>41764.802635997396</v>
      </c>
      <c r="W14" s="6"/>
      <c r="X14" s="14"/>
      <c r="Y14" s="11">
        <v>10</v>
      </c>
      <c r="Z14">
        <v>66.400000000000006</v>
      </c>
      <c r="AA14" s="12">
        <f t="shared" si="3"/>
        <v>67.300000000000011</v>
      </c>
      <c r="AB14" s="12">
        <v>0.5</v>
      </c>
      <c r="AC14" s="12">
        <v>1</v>
      </c>
      <c r="AD14" s="13">
        <f t="shared" si="9"/>
        <v>20655175.749881115</v>
      </c>
      <c r="AE14" s="6"/>
      <c r="AG14" s="11">
        <v>10</v>
      </c>
      <c r="AH14">
        <v>58.8</v>
      </c>
      <c r="AI14" s="12">
        <f t="shared" si="4"/>
        <v>59.05</v>
      </c>
      <c r="AJ14" s="12">
        <v>0.5</v>
      </c>
      <c r="AK14" s="12">
        <v>1</v>
      </c>
      <c r="AL14" s="13">
        <f t="shared" si="10"/>
        <v>67847.122048868405</v>
      </c>
      <c r="AM14" s="6"/>
      <c r="AO14" s="11">
        <v>10</v>
      </c>
      <c r="AP14">
        <v>57.9</v>
      </c>
      <c r="AQ14" s="12">
        <f t="shared" si="5"/>
        <v>57.95</v>
      </c>
      <c r="AR14" s="12">
        <v>0.5</v>
      </c>
      <c r="AS14" s="12">
        <v>1</v>
      </c>
      <c r="AT14" s="13">
        <f t="shared" si="11"/>
        <v>31651.801626209362</v>
      </c>
      <c r="AU14" s="6"/>
    </row>
    <row r="15" spans="1:47" ht="16.5" thickTop="1" thickBot="1" x14ac:dyDescent="0.3">
      <c r="A15" s="15" t="s">
        <v>23</v>
      </c>
      <c r="B15" s="16"/>
      <c r="C15" s="16"/>
      <c r="D15" s="16"/>
      <c r="E15" s="16"/>
      <c r="F15" s="16"/>
      <c r="G15" s="17"/>
      <c r="I15" s="15" t="s">
        <v>23</v>
      </c>
      <c r="J15" s="16"/>
      <c r="K15" s="16"/>
      <c r="L15" s="16"/>
      <c r="M15" s="16"/>
      <c r="N15" s="16"/>
      <c r="O15" s="17"/>
      <c r="Q15" s="15" t="s">
        <v>23</v>
      </c>
      <c r="R15" s="16"/>
      <c r="S15" s="16"/>
      <c r="T15" s="16"/>
      <c r="U15" s="16"/>
      <c r="V15" s="16"/>
      <c r="W15" s="17"/>
      <c r="X15" s="14"/>
      <c r="Y15" s="15" t="s">
        <v>29</v>
      </c>
      <c r="Z15" s="16"/>
      <c r="AA15" s="16"/>
      <c r="AB15" s="16"/>
      <c r="AC15" s="16"/>
      <c r="AD15" s="16"/>
      <c r="AE15" s="17"/>
      <c r="AG15" s="15" t="s">
        <v>29</v>
      </c>
      <c r="AH15" s="16"/>
      <c r="AI15" s="16"/>
      <c r="AJ15" s="16"/>
      <c r="AK15" s="16"/>
      <c r="AL15" s="16"/>
      <c r="AM15" s="17"/>
      <c r="AO15" s="15" t="s">
        <v>29</v>
      </c>
      <c r="AP15" s="16"/>
      <c r="AQ15" s="16"/>
      <c r="AR15" s="16"/>
      <c r="AS15" s="16"/>
      <c r="AT15" s="16"/>
      <c r="AU15" s="17"/>
    </row>
    <row r="16" spans="1:47" ht="16.5" thickTop="1" thickBot="1" x14ac:dyDescent="0.3">
      <c r="A16" s="2" t="s">
        <v>16</v>
      </c>
      <c r="B16" s="3" t="s">
        <v>4</v>
      </c>
      <c r="C16" s="3" t="s">
        <v>17</v>
      </c>
      <c r="D16" s="3" t="s">
        <v>18</v>
      </c>
      <c r="E16" s="3" t="s">
        <v>19</v>
      </c>
      <c r="F16" s="4" t="s">
        <v>20</v>
      </c>
      <c r="G16" s="4" t="s">
        <v>21</v>
      </c>
      <c r="I16" s="2" t="s">
        <v>16</v>
      </c>
      <c r="J16" s="3" t="s">
        <v>4</v>
      </c>
      <c r="K16" s="3" t="s">
        <v>17</v>
      </c>
      <c r="L16" s="3" t="s">
        <v>18</v>
      </c>
      <c r="M16" s="3" t="s">
        <v>19</v>
      </c>
      <c r="N16" s="4" t="s">
        <v>20</v>
      </c>
      <c r="O16" s="4" t="s">
        <v>21</v>
      </c>
      <c r="Q16" s="2" t="s">
        <v>16</v>
      </c>
      <c r="R16" s="3" t="s">
        <v>4</v>
      </c>
      <c r="S16" s="3" t="s">
        <v>17</v>
      </c>
      <c r="T16" s="3" t="s">
        <v>18</v>
      </c>
      <c r="U16" s="3" t="s">
        <v>19</v>
      </c>
      <c r="V16" s="4" t="s">
        <v>20</v>
      </c>
      <c r="W16" s="4" t="s">
        <v>21</v>
      </c>
      <c r="X16" s="14"/>
      <c r="Y16" s="2" t="s">
        <v>16</v>
      </c>
      <c r="Z16" s="3" t="s">
        <v>4</v>
      </c>
      <c r="AA16" s="3" t="s">
        <v>17</v>
      </c>
      <c r="AB16" s="3" t="s">
        <v>18</v>
      </c>
      <c r="AC16" s="3" t="s">
        <v>19</v>
      </c>
      <c r="AD16" s="4" t="s">
        <v>20</v>
      </c>
      <c r="AE16" s="4" t="s">
        <v>21</v>
      </c>
      <c r="AG16" s="2" t="s">
        <v>16</v>
      </c>
      <c r="AH16" s="3" t="s">
        <v>4</v>
      </c>
      <c r="AI16" s="3" t="s">
        <v>17</v>
      </c>
      <c r="AJ16" s="3" t="s">
        <v>18</v>
      </c>
      <c r="AK16" s="3" t="s">
        <v>19</v>
      </c>
      <c r="AL16" s="4" t="s">
        <v>20</v>
      </c>
      <c r="AM16" s="4" t="s">
        <v>21</v>
      </c>
      <c r="AO16" s="2" t="s">
        <v>16</v>
      </c>
      <c r="AP16" s="3" t="s">
        <v>4</v>
      </c>
      <c r="AQ16" s="3" t="s">
        <v>17</v>
      </c>
      <c r="AR16" s="3" t="s">
        <v>18</v>
      </c>
      <c r="AS16" s="3" t="s">
        <v>19</v>
      </c>
      <c r="AT16" s="4" t="s">
        <v>20</v>
      </c>
      <c r="AU16" s="4" t="s">
        <v>21</v>
      </c>
    </row>
    <row r="17" spans="1:47" ht="16.5" thickTop="1" thickBot="1" x14ac:dyDescent="0.3">
      <c r="A17" s="5">
        <v>0</v>
      </c>
      <c r="B17">
        <v>25.7</v>
      </c>
      <c r="C17" s="6"/>
      <c r="D17" s="6"/>
      <c r="E17" s="6"/>
      <c r="F17" s="7"/>
      <c r="G17" s="8">
        <f>SUM(F18:F27)</f>
        <v>61600857556468.984</v>
      </c>
      <c r="I17" s="5">
        <v>0</v>
      </c>
      <c r="J17">
        <v>25</v>
      </c>
      <c r="K17" s="6"/>
      <c r="L17" s="6"/>
      <c r="M17" s="6"/>
      <c r="N17" s="7"/>
      <c r="O17" s="8">
        <f>SUM(N18:N27)</f>
        <v>2191743.0972157861</v>
      </c>
      <c r="Q17" s="5">
        <v>0</v>
      </c>
      <c r="R17">
        <v>24.3</v>
      </c>
      <c r="S17" s="6"/>
      <c r="T17" s="6"/>
      <c r="U17" s="6"/>
      <c r="V17" s="7"/>
      <c r="W17" s="8">
        <f>SUM(V18:V27)</f>
        <v>131532.75064964662</v>
      </c>
      <c r="X17" s="14"/>
      <c r="Y17" s="5">
        <v>0</v>
      </c>
      <c r="Z17">
        <v>27.7</v>
      </c>
      <c r="AA17" s="6"/>
      <c r="AB17" s="6"/>
      <c r="AC17" s="6"/>
      <c r="AD17" s="7"/>
      <c r="AE17" s="8">
        <f>SUM(AD18:AD27)</f>
        <v>17952869013180.715</v>
      </c>
      <c r="AG17" s="5">
        <v>0</v>
      </c>
      <c r="AH17">
        <v>27.7</v>
      </c>
      <c r="AI17" s="6"/>
      <c r="AJ17" s="6"/>
      <c r="AK17" s="6"/>
      <c r="AL17" s="7"/>
      <c r="AM17" s="8">
        <f>SUM(AL18:AL27)</f>
        <v>8993.5711113913931</v>
      </c>
      <c r="AO17" s="5">
        <v>0</v>
      </c>
      <c r="AP17">
        <v>27</v>
      </c>
      <c r="AQ17" s="6"/>
      <c r="AR17" s="6"/>
      <c r="AS17" s="6"/>
      <c r="AT17" s="7"/>
      <c r="AU17" s="8">
        <f>SUM(AT18:AT27)</f>
        <v>2145.0126512001666</v>
      </c>
    </row>
    <row r="18" spans="1:47" ht="16.5" thickTop="1" thickBot="1" x14ac:dyDescent="0.3">
      <c r="A18" s="5">
        <v>1</v>
      </c>
      <c r="B18">
        <v>66.2</v>
      </c>
      <c r="C18" s="9">
        <f>AVERAGE(B17:B18)</f>
        <v>45.95</v>
      </c>
      <c r="D18" s="6">
        <v>0.5</v>
      </c>
      <c r="E18" s="6">
        <v>1</v>
      </c>
      <c r="F18" s="7">
        <f>E18*D18^(43-C18)</f>
        <v>7.7274906313987808</v>
      </c>
      <c r="G18" s="2" t="s">
        <v>22</v>
      </c>
      <c r="I18" s="5">
        <v>1</v>
      </c>
      <c r="J18">
        <v>41.9</v>
      </c>
      <c r="K18" s="9">
        <f>AVERAGE(J17:J18)</f>
        <v>33.450000000000003</v>
      </c>
      <c r="L18" s="6">
        <v>0.5</v>
      </c>
      <c r="M18" s="6">
        <v>1</v>
      </c>
      <c r="N18" s="7">
        <f>M18*L18^(43-K18)</f>
        <v>1.3340236882367173E-3</v>
      </c>
      <c r="O18" s="2" t="s">
        <v>22</v>
      </c>
      <c r="Q18" s="5">
        <v>1</v>
      </c>
      <c r="R18">
        <v>37.299999999999997</v>
      </c>
      <c r="S18" s="9">
        <f>AVERAGE(R17:R18)</f>
        <v>30.799999999999997</v>
      </c>
      <c r="T18" s="6">
        <v>0.5</v>
      </c>
      <c r="U18" s="6">
        <v>1</v>
      </c>
      <c r="V18" s="7">
        <f>U18*T18^(43-S18)</f>
        <v>2.1253675861721759E-4</v>
      </c>
      <c r="W18" s="2" t="s">
        <v>22</v>
      </c>
      <c r="X18" s="14"/>
      <c r="Y18" s="5">
        <v>1</v>
      </c>
      <c r="Z18">
        <v>67.099999999999994</v>
      </c>
      <c r="AA18" s="9">
        <f>AVERAGE(Z17:Z18)</f>
        <v>47.4</v>
      </c>
      <c r="AB18" s="6">
        <v>0.5</v>
      </c>
      <c r="AC18" s="6">
        <v>1</v>
      </c>
      <c r="AD18" s="7">
        <f>AC18*AB18^(43-AA18)</f>
        <v>21.112126572366289</v>
      </c>
      <c r="AE18" s="2" t="s">
        <v>22</v>
      </c>
      <c r="AG18" s="5">
        <v>1</v>
      </c>
      <c r="AH18">
        <v>37.6</v>
      </c>
      <c r="AI18" s="9">
        <f>AVERAGE(AH17:AH18)</f>
        <v>32.65</v>
      </c>
      <c r="AJ18" s="6">
        <v>0.5</v>
      </c>
      <c r="AK18" s="6">
        <v>1</v>
      </c>
      <c r="AL18" s="7">
        <f>AK18*AJ18^(43-AI18)</f>
        <v>7.6619540810229524E-4</v>
      </c>
      <c r="AM18" s="2" t="s">
        <v>22</v>
      </c>
      <c r="AO18" s="5">
        <v>1</v>
      </c>
      <c r="AP18">
        <v>39.1</v>
      </c>
      <c r="AQ18" s="9">
        <f>AVERAGE(AP17:AP18)</f>
        <v>33.049999999999997</v>
      </c>
      <c r="AR18" s="6">
        <v>0.5</v>
      </c>
      <c r="AS18" s="6">
        <v>1</v>
      </c>
      <c r="AT18" s="7">
        <f>AS18*AR18^(43-AQ18)</f>
        <v>1.011000902188844E-3</v>
      </c>
      <c r="AU18" s="2" t="s">
        <v>22</v>
      </c>
    </row>
    <row r="19" spans="1:47" ht="16.5" thickTop="1" thickBot="1" x14ac:dyDescent="0.3">
      <c r="A19" s="5">
        <v>2</v>
      </c>
      <c r="B19">
        <v>82.5</v>
      </c>
      <c r="C19" s="6">
        <f t="shared" ref="C19:C27" si="12">AVERAGE(B18:B19)</f>
        <v>74.349999999999994</v>
      </c>
      <c r="D19" s="6">
        <v>0.5</v>
      </c>
      <c r="E19" s="6">
        <v>1</v>
      </c>
      <c r="F19" s="7">
        <f>E19*D19^(43-C19)</f>
        <v>2737098105.5527244</v>
      </c>
      <c r="G19" s="10">
        <f>LOG(G17,10)</f>
        <v>13.789586758097055</v>
      </c>
      <c r="I19" s="5">
        <v>2</v>
      </c>
      <c r="J19">
        <v>50</v>
      </c>
      <c r="K19" s="6">
        <f t="shared" ref="K19:K27" si="13">AVERAGE(J18:J19)</f>
        <v>45.95</v>
      </c>
      <c r="L19" s="6">
        <v>0.5</v>
      </c>
      <c r="M19" s="6">
        <v>1</v>
      </c>
      <c r="N19" s="7">
        <f>M19*L19^(43-K19)</f>
        <v>7.7274906313987808</v>
      </c>
      <c r="O19" s="10">
        <f>LOG(O17,10)</f>
        <v>6.340789647439987</v>
      </c>
      <c r="Q19" s="5">
        <v>2</v>
      </c>
      <c r="R19">
        <v>45.7</v>
      </c>
      <c r="S19" s="6">
        <f t="shared" ref="S19:S27" si="14">AVERAGE(R18:R19)</f>
        <v>41.5</v>
      </c>
      <c r="T19" s="6">
        <v>0.5</v>
      </c>
      <c r="U19" s="6">
        <v>1</v>
      </c>
      <c r="V19" s="7">
        <f>U19*T19^(43-S19)</f>
        <v>0.35355339059327379</v>
      </c>
      <c r="W19" s="10">
        <f>LOG(W17,10)</f>
        <v>5.1190339022973435</v>
      </c>
      <c r="X19" s="14"/>
      <c r="Y19" s="5">
        <v>2</v>
      </c>
      <c r="Z19">
        <v>80.5</v>
      </c>
      <c r="AA19" s="6">
        <f t="shared" ref="AA19:AA27" si="15">AVERAGE(Z18:Z19)</f>
        <v>73.8</v>
      </c>
      <c r="AB19" s="6">
        <v>0.5</v>
      </c>
      <c r="AC19" s="6">
        <v>1</v>
      </c>
      <c r="AD19" s="7">
        <f>AC19*AB19^(43-AA19)</f>
        <v>1869493099.4356074</v>
      </c>
      <c r="AE19" s="10">
        <f>LOG(AE17,10)</f>
        <v>13.254133862219486</v>
      </c>
      <c r="AG19" s="5">
        <v>2</v>
      </c>
      <c r="AH19">
        <v>43.8</v>
      </c>
      <c r="AI19" s="6">
        <f t="shared" ref="AI19:AI27" si="16">AVERAGE(AH18:AH19)</f>
        <v>40.700000000000003</v>
      </c>
      <c r="AJ19" s="6">
        <v>0.5</v>
      </c>
      <c r="AK19" s="6">
        <v>1</v>
      </c>
      <c r="AL19" s="7">
        <f>AK19*AJ19^(43-AI19)</f>
        <v>0.20306309908905928</v>
      </c>
      <c r="AM19" s="10">
        <f>LOG(AM17,10)</f>
        <v>3.9539321729364696</v>
      </c>
      <c r="AO19" s="5">
        <v>2</v>
      </c>
      <c r="AP19">
        <v>44.5</v>
      </c>
      <c r="AQ19" s="6">
        <f t="shared" ref="AQ19:AQ27" si="17">AVERAGE(AP18:AP19)</f>
        <v>41.8</v>
      </c>
      <c r="AR19" s="6">
        <v>0.5</v>
      </c>
      <c r="AS19" s="6">
        <v>1</v>
      </c>
      <c r="AT19" s="7">
        <f>AS19*AR19^(43-AQ19)</f>
        <v>0.43527528164806123</v>
      </c>
      <c r="AU19" s="10">
        <f>LOG(AU17,10)</f>
        <v>3.3314298579800523</v>
      </c>
    </row>
    <row r="20" spans="1:47" ht="16.5" thickTop="1" thickBot="1" x14ac:dyDescent="0.3">
      <c r="A20" s="5">
        <v>3</v>
      </c>
      <c r="B20">
        <v>87.7</v>
      </c>
      <c r="C20" s="6">
        <f t="shared" si="12"/>
        <v>85.1</v>
      </c>
      <c r="D20" s="6">
        <v>0.5</v>
      </c>
      <c r="E20" s="6">
        <v>1</v>
      </c>
      <c r="F20" s="7">
        <f t="shared" ref="F20:F27" si="18">E20*D20^(43-C20)</f>
        <v>4713709537601.5693</v>
      </c>
      <c r="G20" s="6"/>
      <c r="I20" s="5">
        <v>3</v>
      </c>
      <c r="J20">
        <v>55.7</v>
      </c>
      <c r="K20" s="6">
        <f t="shared" si="13"/>
        <v>52.85</v>
      </c>
      <c r="L20" s="6">
        <v>0.5</v>
      </c>
      <c r="M20" s="6">
        <v>1</v>
      </c>
      <c r="N20" s="7">
        <f t="shared" ref="N20:N27" si="19">M20*L20^(43-K20)</f>
        <v>922.88047371349046</v>
      </c>
      <c r="O20" s="6"/>
      <c r="Q20" s="5">
        <v>3</v>
      </c>
      <c r="R20">
        <v>50.8</v>
      </c>
      <c r="S20" s="6">
        <f t="shared" si="14"/>
        <v>48.25</v>
      </c>
      <c r="T20" s="6">
        <v>0.5</v>
      </c>
      <c r="U20" s="6">
        <v>1</v>
      </c>
      <c r="V20" s="7">
        <f t="shared" ref="V20:V27" si="20">U20*T20^(43-S20)</f>
        <v>38.054627680087073</v>
      </c>
      <c r="W20" s="6"/>
      <c r="X20" s="14"/>
      <c r="Y20" s="5">
        <v>3</v>
      </c>
      <c r="Z20">
        <v>86.2</v>
      </c>
      <c r="AA20" s="6">
        <f t="shared" si="15"/>
        <v>83.35</v>
      </c>
      <c r="AB20" s="6">
        <v>0.5</v>
      </c>
      <c r="AC20" s="6">
        <v>1</v>
      </c>
      <c r="AD20" s="7">
        <f t="shared" ref="AD20:AD27" si="21">AC20*AB20^(43-AA20)</f>
        <v>1401394230042.9934</v>
      </c>
      <c r="AE20" s="6"/>
      <c r="AG20" s="5">
        <v>3</v>
      </c>
      <c r="AH20">
        <v>48.3</v>
      </c>
      <c r="AI20" s="6">
        <f t="shared" si="16"/>
        <v>46.05</v>
      </c>
      <c r="AJ20" s="6">
        <v>0.5</v>
      </c>
      <c r="AK20" s="6">
        <v>1</v>
      </c>
      <c r="AL20" s="7">
        <f t="shared" ref="AL20:AL27" si="22">AK20*AJ20^(43-AI20)</f>
        <v>8.2821193907310029</v>
      </c>
      <c r="AM20" s="6"/>
      <c r="AO20" s="5">
        <v>3</v>
      </c>
      <c r="AP20">
        <v>48.1</v>
      </c>
      <c r="AQ20" s="6">
        <f t="shared" si="17"/>
        <v>46.3</v>
      </c>
      <c r="AR20" s="6">
        <v>0.5</v>
      </c>
      <c r="AS20" s="6">
        <v>1</v>
      </c>
      <c r="AT20" s="7">
        <f t="shared" ref="AT20:AT27" si="23">AS20*AR20^(43-AQ20)</f>
        <v>9.8491553067593109</v>
      </c>
      <c r="AU20" s="6"/>
    </row>
    <row r="21" spans="1:47" ht="16.5" thickTop="1" thickBot="1" x14ac:dyDescent="0.3">
      <c r="A21" s="5">
        <v>4</v>
      </c>
      <c r="B21">
        <v>88</v>
      </c>
      <c r="C21" s="6">
        <f t="shared" si="12"/>
        <v>87.85</v>
      </c>
      <c r="D21" s="6">
        <v>0.5</v>
      </c>
      <c r="E21" s="6">
        <v>1</v>
      </c>
      <c r="F21" s="7">
        <f t="shared" si="18"/>
        <v>31709931621731.281</v>
      </c>
      <c r="G21" s="6"/>
      <c r="I21" s="5">
        <v>4</v>
      </c>
      <c r="J21">
        <v>58.6</v>
      </c>
      <c r="K21" s="6">
        <f t="shared" si="13"/>
        <v>57.150000000000006</v>
      </c>
      <c r="L21" s="6">
        <v>0.5</v>
      </c>
      <c r="M21" s="6">
        <v>1</v>
      </c>
      <c r="N21" s="7">
        <f t="shared" si="19"/>
        <v>18179.186230359654</v>
      </c>
      <c r="O21" s="6"/>
      <c r="Q21" s="5">
        <v>4</v>
      </c>
      <c r="R21">
        <v>53.5</v>
      </c>
      <c r="S21" s="6">
        <f t="shared" si="14"/>
        <v>52.15</v>
      </c>
      <c r="T21" s="6">
        <v>0.5</v>
      </c>
      <c r="U21" s="6">
        <v>1</v>
      </c>
      <c r="V21" s="7">
        <f t="shared" si="20"/>
        <v>568.09956969873588</v>
      </c>
      <c r="W21" s="6"/>
      <c r="X21" s="14"/>
      <c r="Y21" s="5">
        <v>4</v>
      </c>
      <c r="Z21">
        <v>86.4</v>
      </c>
      <c r="AA21" s="6">
        <f t="shared" si="15"/>
        <v>86.300000000000011</v>
      </c>
      <c r="AB21" s="6">
        <v>0.5</v>
      </c>
      <c r="AC21" s="6">
        <v>1</v>
      </c>
      <c r="AD21" s="7">
        <f t="shared" si="21"/>
        <v>10829260783553.67</v>
      </c>
      <c r="AE21" s="6"/>
      <c r="AG21" s="5">
        <v>4</v>
      </c>
      <c r="AH21">
        <v>50.6</v>
      </c>
      <c r="AI21" s="6">
        <f t="shared" si="16"/>
        <v>49.45</v>
      </c>
      <c r="AJ21" s="6">
        <v>0.5</v>
      </c>
      <c r="AK21" s="6">
        <v>1</v>
      </c>
      <c r="AL21" s="7">
        <f t="shared" si="22"/>
        <v>87.426576432281479</v>
      </c>
      <c r="AM21" s="6"/>
      <c r="AO21" s="5">
        <v>4</v>
      </c>
      <c r="AP21">
        <v>50.2</v>
      </c>
      <c r="AQ21" s="6">
        <f t="shared" si="17"/>
        <v>49.150000000000006</v>
      </c>
      <c r="AR21" s="6">
        <v>0.5</v>
      </c>
      <c r="AS21" s="6">
        <v>1</v>
      </c>
      <c r="AT21" s="7">
        <f t="shared" si="23"/>
        <v>71.01244621234234</v>
      </c>
      <c r="AU21" s="6"/>
    </row>
    <row r="22" spans="1:47" ht="16.5" thickTop="1" thickBot="1" x14ac:dyDescent="0.3">
      <c r="A22" s="5">
        <v>5</v>
      </c>
      <c r="B22">
        <v>86.5</v>
      </c>
      <c r="C22" s="6">
        <f t="shared" si="12"/>
        <v>87.25</v>
      </c>
      <c r="D22" s="6">
        <v>0.5</v>
      </c>
      <c r="E22" s="6">
        <v>1</v>
      </c>
      <c r="F22" s="7">
        <f t="shared" si="18"/>
        <v>20920752812471.027</v>
      </c>
      <c r="G22" s="6"/>
      <c r="I22" s="5">
        <v>5</v>
      </c>
      <c r="J22">
        <v>61</v>
      </c>
      <c r="K22" s="6">
        <f t="shared" si="13"/>
        <v>59.8</v>
      </c>
      <c r="L22" s="6">
        <v>0.5</v>
      </c>
      <c r="M22" s="6">
        <v>1</v>
      </c>
      <c r="N22" s="7">
        <f t="shared" si="19"/>
        <v>114104.80343234935</v>
      </c>
      <c r="O22" s="6"/>
      <c r="Q22" s="5">
        <v>5</v>
      </c>
      <c r="R22">
        <v>55.8</v>
      </c>
      <c r="S22" s="6">
        <f t="shared" si="14"/>
        <v>54.65</v>
      </c>
      <c r="T22" s="6">
        <v>0.5</v>
      </c>
      <c r="U22" s="6">
        <v>1</v>
      </c>
      <c r="V22" s="7">
        <f t="shared" si="20"/>
        <v>3213.6564649850839</v>
      </c>
      <c r="W22" s="6"/>
      <c r="X22" s="14"/>
      <c r="Y22" s="5">
        <v>5</v>
      </c>
      <c r="Z22">
        <v>84.1</v>
      </c>
      <c r="AA22" s="6">
        <f t="shared" si="15"/>
        <v>85.25</v>
      </c>
      <c r="AB22" s="6">
        <v>0.5</v>
      </c>
      <c r="AC22" s="6">
        <v>1</v>
      </c>
      <c r="AD22" s="7">
        <f t="shared" si="21"/>
        <v>5230188203117.7734</v>
      </c>
      <c r="AE22" s="6"/>
      <c r="AG22" s="5">
        <v>5</v>
      </c>
      <c r="AH22">
        <v>52.1</v>
      </c>
      <c r="AI22" s="6">
        <f t="shared" si="16"/>
        <v>51.35</v>
      </c>
      <c r="AJ22" s="6">
        <v>0.5</v>
      </c>
      <c r="AK22" s="6">
        <v>1</v>
      </c>
      <c r="AL22" s="7">
        <f t="shared" si="22"/>
        <v>326.28752059373153</v>
      </c>
      <c r="AM22" s="6"/>
      <c r="AO22" s="5">
        <v>5</v>
      </c>
      <c r="AP22">
        <v>51</v>
      </c>
      <c r="AQ22" s="6">
        <f t="shared" si="17"/>
        <v>50.6</v>
      </c>
      <c r="AR22" s="6">
        <v>0.5</v>
      </c>
      <c r="AS22" s="6">
        <v>1</v>
      </c>
      <c r="AT22" s="7">
        <f t="shared" si="23"/>
        <v>194.01172051333108</v>
      </c>
      <c r="AU22" s="6"/>
    </row>
    <row r="23" spans="1:47" ht="16.5" thickTop="1" thickBot="1" x14ac:dyDescent="0.3">
      <c r="A23" s="5">
        <v>6</v>
      </c>
      <c r="B23">
        <v>83.1</v>
      </c>
      <c r="C23" s="6">
        <f t="shared" si="12"/>
        <v>84.8</v>
      </c>
      <c r="D23" s="6">
        <v>0.5</v>
      </c>
      <c r="E23" s="6">
        <v>1</v>
      </c>
      <c r="F23" s="7">
        <f t="shared" si="18"/>
        <v>3828721867644.1343</v>
      </c>
      <c r="G23" s="6"/>
      <c r="I23" s="5">
        <v>6</v>
      </c>
      <c r="J23">
        <v>61.7</v>
      </c>
      <c r="K23" s="6">
        <f t="shared" si="13"/>
        <v>61.35</v>
      </c>
      <c r="L23" s="6">
        <v>0.5</v>
      </c>
      <c r="M23" s="6">
        <v>1</v>
      </c>
      <c r="N23" s="7">
        <f t="shared" si="19"/>
        <v>334118.42108798109</v>
      </c>
      <c r="O23" s="6"/>
      <c r="Q23" s="5">
        <v>6</v>
      </c>
      <c r="R23">
        <v>56.6</v>
      </c>
      <c r="S23" s="6">
        <f t="shared" si="14"/>
        <v>56.2</v>
      </c>
      <c r="T23" s="6">
        <v>0.5</v>
      </c>
      <c r="U23" s="6">
        <v>1</v>
      </c>
      <c r="V23" s="7">
        <f t="shared" si="20"/>
        <v>9410.1369241357224</v>
      </c>
      <c r="W23" s="6"/>
      <c r="X23" s="14"/>
      <c r="Y23" s="5">
        <v>6</v>
      </c>
      <c r="Z23">
        <v>79.400000000000006</v>
      </c>
      <c r="AA23" s="6">
        <f t="shared" si="15"/>
        <v>81.75</v>
      </c>
      <c r="AB23" s="6">
        <v>0.5</v>
      </c>
      <c r="AC23" s="6">
        <v>1</v>
      </c>
      <c r="AD23" s="7">
        <f t="shared" si="21"/>
        <v>462287693163.30634</v>
      </c>
      <c r="AE23" s="6"/>
      <c r="AG23" s="5">
        <v>6</v>
      </c>
      <c r="AH23">
        <v>53.6</v>
      </c>
      <c r="AI23" s="6">
        <f t="shared" si="16"/>
        <v>52.85</v>
      </c>
      <c r="AJ23" s="6">
        <v>0.5</v>
      </c>
      <c r="AK23" s="6">
        <v>1</v>
      </c>
      <c r="AL23" s="7">
        <f t="shared" si="22"/>
        <v>922.88047371349046</v>
      </c>
      <c r="AM23" s="6"/>
      <c r="AO23" s="5">
        <v>6</v>
      </c>
      <c r="AP23">
        <v>51.7</v>
      </c>
      <c r="AQ23" s="6">
        <f t="shared" si="17"/>
        <v>51.35</v>
      </c>
      <c r="AR23" s="6">
        <v>0.5</v>
      </c>
      <c r="AS23" s="6">
        <v>1</v>
      </c>
      <c r="AT23" s="7">
        <f t="shared" si="23"/>
        <v>326.28752059373153</v>
      </c>
      <c r="AU23" s="6"/>
    </row>
    <row r="24" spans="1:47" ht="16.5" thickTop="1" thickBot="1" x14ac:dyDescent="0.3">
      <c r="A24" s="5">
        <v>7</v>
      </c>
      <c r="B24">
        <v>79.900000000000006</v>
      </c>
      <c r="C24" s="6">
        <f t="shared" si="12"/>
        <v>81.5</v>
      </c>
      <c r="D24" s="6">
        <v>0.5</v>
      </c>
      <c r="E24" s="6">
        <v>1</v>
      </c>
      <c r="F24" s="7">
        <f t="shared" si="18"/>
        <v>388736063996.93463</v>
      </c>
      <c r="G24" s="6"/>
      <c r="I24" s="5">
        <v>7</v>
      </c>
      <c r="J24">
        <v>62</v>
      </c>
      <c r="K24" s="6">
        <f t="shared" si="13"/>
        <v>61.85</v>
      </c>
      <c r="L24" s="6">
        <v>0.5</v>
      </c>
      <c r="M24" s="6">
        <v>1</v>
      </c>
      <c r="N24" s="7">
        <f t="shared" si="19"/>
        <v>472514.80254130712</v>
      </c>
      <c r="O24" s="6"/>
      <c r="Q24" s="5">
        <v>7</v>
      </c>
      <c r="R24">
        <v>58.1</v>
      </c>
      <c r="S24" s="6">
        <f t="shared" si="14"/>
        <v>57.35</v>
      </c>
      <c r="T24" s="6">
        <v>0.5</v>
      </c>
      <c r="U24" s="6">
        <v>1</v>
      </c>
      <c r="V24" s="7">
        <f t="shared" si="20"/>
        <v>20882.401317998807</v>
      </c>
      <c r="W24" s="6"/>
      <c r="X24" s="14"/>
      <c r="Y24" s="5">
        <v>7</v>
      </c>
      <c r="Z24">
        <v>75.8</v>
      </c>
      <c r="AA24" s="6">
        <f t="shared" si="15"/>
        <v>77.599999999999994</v>
      </c>
      <c r="AB24" s="6">
        <v>0.5</v>
      </c>
      <c r="AC24" s="6">
        <v>1</v>
      </c>
      <c r="AD24" s="7">
        <f t="shared" si="21"/>
        <v>26039812332.670124</v>
      </c>
      <c r="AE24" s="6"/>
      <c r="AG24" s="5">
        <v>7</v>
      </c>
      <c r="AH24">
        <v>53.6</v>
      </c>
      <c r="AI24" s="6">
        <f t="shared" si="16"/>
        <v>53.6</v>
      </c>
      <c r="AJ24" s="6">
        <v>0.5</v>
      </c>
      <c r="AK24" s="6">
        <v>1</v>
      </c>
      <c r="AL24" s="7">
        <f t="shared" si="22"/>
        <v>1552.0937641066489</v>
      </c>
      <c r="AM24" s="6"/>
      <c r="AO24" s="5">
        <v>7</v>
      </c>
      <c r="AP24">
        <v>51.3</v>
      </c>
      <c r="AQ24" s="6">
        <f t="shared" si="17"/>
        <v>51.5</v>
      </c>
      <c r="AR24" s="6">
        <v>0.5</v>
      </c>
      <c r="AS24" s="6">
        <v>1</v>
      </c>
      <c r="AT24" s="7">
        <f t="shared" si="23"/>
        <v>362.0386719675123</v>
      </c>
      <c r="AU24" s="6"/>
    </row>
    <row r="25" spans="1:47" ht="16.5" thickTop="1" thickBot="1" x14ac:dyDescent="0.3">
      <c r="A25" s="5">
        <v>8</v>
      </c>
      <c r="B25">
        <v>76</v>
      </c>
      <c r="C25" s="6">
        <f t="shared" si="12"/>
        <v>77.95</v>
      </c>
      <c r="D25" s="6">
        <v>0.5</v>
      </c>
      <c r="E25" s="6">
        <v>1</v>
      </c>
      <c r="F25" s="7">
        <f t="shared" si="18"/>
        <v>33189319542.004173</v>
      </c>
      <c r="G25" s="6"/>
      <c r="I25" s="5">
        <v>8</v>
      </c>
      <c r="J25">
        <v>61.9</v>
      </c>
      <c r="K25" s="6">
        <f t="shared" si="13"/>
        <v>61.95</v>
      </c>
      <c r="L25" s="6">
        <v>0.5</v>
      </c>
      <c r="M25" s="6">
        <v>1</v>
      </c>
      <c r="N25" s="7">
        <f t="shared" si="19"/>
        <v>506428.82601935003</v>
      </c>
      <c r="O25" s="6"/>
      <c r="Q25" s="5">
        <v>8</v>
      </c>
      <c r="R25">
        <v>58.1</v>
      </c>
      <c r="S25" s="6">
        <f t="shared" si="14"/>
        <v>58.1</v>
      </c>
      <c r="T25" s="6">
        <v>0.5</v>
      </c>
      <c r="U25" s="6">
        <v>1</v>
      </c>
      <c r="V25" s="7">
        <f t="shared" si="20"/>
        <v>35119.872820389268</v>
      </c>
      <c r="W25" s="6"/>
      <c r="X25" s="14"/>
      <c r="Y25" s="5">
        <v>8</v>
      </c>
      <c r="Z25">
        <v>71.400000000000006</v>
      </c>
      <c r="AA25" s="6">
        <f t="shared" si="15"/>
        <v>73.599999999999994</v>
      </c>
      <c r="AB25" s="6">
        <v>0.5</v>
      </c>
      <c r="AC25" s="6">
        <v>1</v>
      </c>
      <c r="AD25" s="7">
        <f t="shared" si="21"/>
        <v>1627488270.791882</v>
      </c>
      <c r="AE25" s="6"/>
      <c r="AG25" s="5">
        <v>8</v>
      </c>
      <c r="AH25">
        <v>54.3</v>
      </c>
      <c r="AI25" s="6">
        <f t="shared" si="16"/>
        <v>53.95</v>
      </c>
      <c r="AJ25" s="6">
        <v>0.5</v>
      </c>
      <c r="AK25" s="6">
        <v>1</v>
      </c>
      <c r="AL25" s="7">
        <f t="shared" si="22"/>
        <v>1978.2376016380865</v>
      </c>
      <c r="AM25" s="6"/>
      <c r="AO25" s="5">
        <v>8</v>
      </c>
      <c r="AP25">
        <v>52.4</v>
      </c>
      <c r="AQ25" s="6">
        <f t="shared" si="17"/>
        <v>51.849999999999994</v>
      </c>
      <c r="AR25" s="6">
        <v>0.5</v>
      </c>
      <c r="AS25" s="6">
        <v>1</v>
      </c>
      <c r="AT25" s="7">
        <f t="shared" si="23"/>
        <v>461.44023685674324</v>
      </c>
      <c r="AU25" s="6"/>
    </row>
    <row r="26" spans="1:47" ht="16.5" thickTop="1" thickBot="1" x14ac:dyDescent="0.3">
      <c r="A26" s="5">
        <v>9</v>
      </c>
      <c r="B26">
        <v>72.7</v>
      </c>
      <c r="C26" s="6">
        <f t="shared" si="12"/>
        <v>74.349999999999994</v>
      </c>
      <c r="D26" s="6">
        <v>0.5</v>
      </c>
      <c r="E26" s="6">
        <v>1</v>
      </c>
      <c r="F26" s="7">
        <f t="shared" si="18"/>
        <v>2737098105.5527244</v>
      </c>
      <c r="G26" s="6"/>
      <c r="I26" s="5">
        <v>9</v>
      </c>
      <c r="J26">
        <v>61.4</v>
      </c>
      <c r="K26" s="6">
        <f t="shared" si="13"/>
        <v>61.65</v>
      </c>
      <c r="L26" s="6">
        <v>0.5</v>
      </c>
      <c r="M26" s="6">
        <v>1</v>
      </c>
      <c r="N26" s="7">
        <f t="shared" si="19"/>
        <v>411348.02751809102</v>
      </c>
      <c r="O26" s="6"/>
      <c r="Q26" s="5">
        <v>9</v>
      </c>
      <c r="R26">
        <v>57.9</v>
      </c>
      <c r="S26" s="6">
        <f t="shared" si="14"/>
        <v>58</v>
      </c>
      <c r="T26" s="6">
        <v>0.5</v>
      </c>
      <c r="U26" s="6">
        <v>1</v>
      </c>
      <c r="V26" s="7">
        <f t="shared" si="20"/>
        <v>32768</v>
      </c>
      <c r="W26" s="6"/>
      <c r="X26" s="14"/>
      <c r="Y26" s="5">
        <v>9</v>
      </c>
      <c r="Z26">
        <v>69.3</v>
      </c>
      <c r="AA26" s="6">
        <f t="shared" si="15"/>
        <v>70.349999999999994</v>
      </c>
      <c r="AB26" s="6">
        <v>0.5</v>
      </c>
      <c r="AC26" s="6">
        <v>1</v>
      </c>
      <c r="AD26" s="7">
        <f t="shared" si="21"/>
        <v>171068631.59704521</v>
      </c>
      <c r="AE26" s="6"/>
      <c r="AG26" s="5">
        <v>9</v>
      </c>
      <c r="AH26">
        <v>54</v>
      </c>
      <c r="AI26" s="6">
        <f t="shared" si="16"/>
        <v>54.15</v>
      </c>
      <c r="AJ26" s="6">
        <v>0.5</v>
      </c>
      <c r="AK26" s="6">
        <v>1</v>
      </c>
      <c r="AL26" s="7">
        <f t="shared" si="22"/>
        <v>2272.3982787949435</v>
      </c>
      <c r="AM26" s="6"/>
      <c r="AO26" s="5">
        <v>9</v>
      </c>
      <c r="AP26">
        <v>51.6</v>
      </c>
      <c r="AQ26" s="6">
        <f t="shared" si="17"/>
        <v>52</v>
      </c>
      <c r="AR26" s="6">
        <v>0.5</v>
      </c>
      <c r="AS26" s="6">
        <v>1</v>
      </c>
      <c r="AT26" s="7">
        <f t="shared" si="23"/>
        <v>512</v>
      </c>
      <c r="AU26" s="6"/>
    </row>
    <row r="27" spans="1:47" ht="16.5" thickTop="1" thickBot="1" x14ac:dyDescent="0.3">
      <c r="A27" s="11">
        <v>10</v>
      </c>
      <c r="B27">
        <v>70</v>
      </c>
      <c r="C27" s="12">
        <f t="shared" si="12"/>
        <v>71.349999999999994</v>
      </c>
      <c r="D27" s="12">
        <v>0.5</v>
      </c>
      <c r="E27" s="12">
        <v>1</v>
      </c>
      <c r="F27" s="13">
        <f t="shared" si="18"/>
        <v>342137263.19409108</v>
      </c>
      <c r="G27" s="6"/>
      <c r="I27" s="11">
        <v>10</v>
      </c>
      <c r="J27">
        <v>61.3</v>
      </c>
      <c r="K27" s="12">
        <f t="shared" si="13"/>
        <v>61.349999999999994</v>
      </c>
      <c r="L27" s="12">
        <v>0.5</v>
      </c>
      <c r="M27" s="12">
        <v>1</v>
      </c>
      <c r="N27" s="13">
        <f t="shared" si="19"/>
        <v>334118.42108797928</v>
      </c>
      <c r="O27" s="6"/>
      <c r="Q27" s="11">
        <v>10</v>
      </c>
      <c r="R27">
        <v>57.8</v>
      </c>
      <c r="S27" s="12">
        <f t="shared" si="14"/>
        <v>57.849999999999994</v>
      </c>
      <c r="T27" s="12">
        <v>0.5</v>
      </c>
      <c r="U27" s="12">
        <v>1</v>
      </c>
      <c r="V27" s="13">
        <f t="shared" si="20"/>
        <v>29532.175158831578</v>
      </c>
      <c r="W27" s="6"/>
      <c r="X27" s="14"/>
      <c r="Y27" s="11">
        <v>10</v>
      </c>
      <c r="Z27">
        <v>66.400000000000006</v>
      </c>
      <c r="AA27" s="12">
        <f t="shared" si="15"/>
        <v>67.849999999999994</v>
      </c>
      <c r="AB27" s="12">
        <v>0.5</v>
      </c>
      <c r="AC27" s="12">
        <v>1</v>
      </c>
      <c r="AD27" s="13">
        <f t="shared" si="21"/>
        <v>30240947.362643458</v>
      </c>
      <c r="AE27" s="6"/>
      <c r="AG27" s="11">
        <v>10</v>
      </c>
      <c r="AH27">
        <v>53.7</v>
      </c>
      <c r="AI27" s="12">
        <f t="shared" si="16"/>
        <v>53.85</v>
      </c>
      <c r="AJ27" s="12">
        <v>0.5</v>
      </c>
      <c r="AK27" s="12">
        <v>1</v>
      </c>
      <c r="AL27" s="13">
        <f t="shared" si="22"/>
        <v>1845.7609474269814</v>
      </c>
      <c r="AM27" s="6"/>
      <c r="AO27" s="11">
        <v>10</v>
      </c>
      <c r="AP27">
        <v>49.8</v>
      </c>
      <c r="AQ27" s="12">
        <f t="shared" si="17"/>
        <v>50.7</v>
      </c>
      <c r="AR27" s="12">
        <v>0.5</v>
      </c>
      <c r="AS27" s="12">
        <v>1</v>
      </c>
      <c r="AT27" s="13">
        <f t="shared" si="23"/>
        <v>207.93661346719662</v>
      </c>
      <c r="AU27" s="6"/>
    </row>
    <row r="28" spans="1:47" ht="16.5" thickTop="1" thickBot="1" x14ac:dyDescent="0.3">
      <c r="A28" s="15" t="s">
        <v>27</v>
      </c>
      <c r="B28" s="16"/>
      <c r="C28" s="16"/>
      <c r="D28" s="16"/>
      <c r="E28" s="16"/>
      <c r="F28" s="16"/>
      <c r="G28" s="17"/>
      <c r="I28" s="15" t="s">
        <v>27</v>
      </c>
      <c r="J28" s="16"/>
      <c r="K28" s="16"/>
      <c r="L28" s="16"/>
      <c r="M28" s="16"/>
      <c r="N28" s="16"/>
      <c r="O28" s="17"/>
      <c r="Q28" s="15" t="s">
        <v>27</v>
      </c>
      <c r="R28" s="16"/>
      <c r="S28" s="16"/>
      <c r="T28" s="16"/>
      <c r="U28" s="16"/>
      <c r="V28" s="16"/>
      <c r="W28" s="17"/>
      <c r="X28" s="14"/>
      <c r="Y28" s="15" t="s">
        <v>30</v>
      </c>
      <c r="Z28" s="16"/>
      <c r="AA28" s="16"/>
      <c r="AB28" s="16"/>
      <c r="AC28" s="16"/>
      <c r="AD28" s="16"/>
      <c r="AE28" s="17"/>
      <c r="AG28" s="15" t="s">
        <v>30</v>
      </c>
      <c r="AH28" s="16"/>
      <c r="AI28" s="16"/>
      <c r="AJ28" s="16"/>
      <c r="AK28" s="16"/>
      <c r="AL28" s="16"/>
      <c r="AM28" s="17"/>
      <c r="AO28" s="15" t="s">
        <v>30</v>
      </c>
      <c r="AP28" s="16"/>
      <c r="AQ28" s="16"/>
      <c r="AR28" s="16"/>
      <c r="AS28" s="16"/>
      <c r="AT28" s="16"/>
      <c r="AU28" s="17"/>
    </row>
    <row r="29" spans="1:47" ht="16.5" thickTop="1" thickBot="1" x14ac:dyDescent="0.3">
      <c r="A29" s="2" t="s">
        <v>16</v>
      </c>
      <c r="B29" s="3" t="s">
        <v>4</v>
      </c>
      <c r="C29" s="3" t="s">
        <v>17</v>
      </c>
      <c r="D29" s="3" t="s">
        <v>18</v>
      </c>
      <c r="E29" s="3" t="s">
        <v>19</v>
      </c>
      <c r="F29" s="4" t="s">
        <v>20</v>
      </c>
      <c r="G29" s="4" t="s">
        <v>21</v>
      </c>
      <c r="I29" s="2" t="s">
        <v>16</v>
      </c>
      <c r="J29" s="3" t="s">
        <v>4</v>
      </c>
      <c r="K29" s="3" t="s">
        <v>17</v>
      </c>
      <c r="L29" s="3" t="s">
        <v>18</v>
      </c>
      <c r="M29" s="3" t="s">
        <v>19</v>
      </c>
      <c r="N29" s="4" t="s">
        <v>20</v>
      </c>
      <c r="O29" s="4" t="s">
        <v>21</v>
      </c>
      <c r="Q29" s="2" t="s">
        <v>16</v>
      </c>
      <c r="R29" s="3" t="s">
        <v>4</v>
      </c>
      <c r="S29" s="3" t="s">
        <v>17</v>
      </c>
      <c r="T29" s="3" t="s">
        <v>18</v>
      </c>
      <c r="U29" s="3" t="s">
        <v>19</v>
      </c>
      <c r="V29" s="4" t="s">
        <v>20</v>
      </c>
      <c r="W29" s="4" t="s">
        <v>21</v>
      </c>
      <c r="X29" s="14"/>
      <c r="Y29" s="2" t="s">
        <v>16</v>
      </c>
      <c r="Z29" s="3" t="s">
        <v>4</v>
      </c>
      <c r="AA29" s="3" t="s">
        <v>17</v>
      </c>
      <c r="AB29" s="3" t="s">
        <v>18</v>
      </c>
      <c r="AC29" s="3" t="s">
        <v>19</v>
      </c>
      <c r="AD29" s="4" t="s">
        <v>20</v>
      </c>
      <c r="AE29" s="4" t="s">
        <v>21</v>
      </c>
      <c r="AG29" s="2" t="s">
        <v>16</v>
      </c>
      <c r="AH29" s="3" t="s">
        <v>4</v>
      </c>
      <c r="AI29" s="3" t="s">
        <v>17</v>
      </c>
      <c r="AJ29" s="3" t="s">
        <v>18</v>
      </c>
      <c r="AK29" s="3" t="s">
        <v>19</v>
      </c>
      <c r="AL29" s="4" t="s">
        <v>20</v>
      </c>
      <c r="AM29" s="4" t="s">
        <v>21</v>
      </c>
      <c r="AO29" s="2" t="s">
        <v>16</v>
      </c>
      <c r="AP29" s="3" t="s">
        <v>4</v>
      </c>
      <c r="AQ29" s="3" t="s">
        <v>17</v>
      </c>
      <c r="AR29" s="3" t="s">
        <v>18</v>
      </c>
      <c r="AS29" s="3" t="s">
        <v>19</v>
      </c>
      <c r="AT29" s="4" t="s">
        <v>20</v>
      </c>
      <c r="AU29" s="4" t="s">
        <v>21</v>
      </c>
    </row>
    <row r="30" spans="1:47" ht="16.5" thickTop="1" thickBot="1" x14ac:dyDescent="0.3">
      <c r="A30" s="5">
        <v>0</v>
      </c>
      <c r="B30">
        <v>22.6</v>
      </c>
      <c r="C30" s="6"/>
      <c r="D30" s="6"/>
      <c r="E30" s="6"/>
      <c r="F30" s="7"/>
      <c r="G30" s="8">
        <f>SUM(F31:F40)</f>
        <v>479520391007300.31</v>
      </c>
      <c r="I30" s="5">
        <v>0</v>
      </c>
      <c r="J30">
        <v>22</v>
      </c>
      <c r="K30" s="6"/>
      <c r="L30" s="6"/>
      <c r="M30" s="6"/>
      <c r="N30" s="7"/>
      <c r="O30" s="8">
        <f>SUM(N31:N40)</f>
        <v>174177404617160.88</v>
      </c>
      <c r="Q30" s="5">
        <v>0</v>
      </c>
      <c r="R30">
        <v>21.5</v>
      </c>
      <c r="S30" s="6"/>
      <c r="T30" s="6"/>
      <c r="U30" s="6"/>
      <c r="V30" s="7"/>
      <c r="W30" s="8">
        <f>SUM(V31:V40)</f>
        <v>103452412648875.63</v>
      </c>
      <c r="X30" s="14"/>
      <c r="Y30" s="5">
        <v>0</v>
      </c>
      <c r="Z30">
        <v>22.2</v>
      </c>
      <c r="AA30" s="6"/>
      <c r="AB30" s="6"/>
      <c r="AC30" s="6"/>
      <c r="AD30" s="7"/>
      <c r="AE30" s="8">
        <f>SUM(AD31:AD40)</f>
        <v>2052557653491097.8</v>
      </c>
      <c r="AG30" s="5">
        <v>0</v>
      </c>
      <c r="AH30">
        <v>21.9</v>
      </c>
      <c r="AI30" s="6"/>
      <c r="AJ30" s="6"/>
      <c r="AK30" s="6"/>
      <c r="AL30" s="7"/>
      <c r="AM30" s="8">
        <f>SUM(AL31:AL40)</f>
        <v>1468536828698668.8</v>
      </c>
      <c r="AO30" s="5">
        <v>0</v>
      </c>
      <c r="AP30">
        <v>20.9</v>
      </c>
      <c r="AQ30" s="6"/>
      <c r="AR30" s="6"/>
      <c r="AS30" s="6"/>
      <c r="AT30" s="7"/>
      <c r="AU30" s="8">
        <f>SUM(AT31:AT40)</f>
        <v>171019517283720.38</v>
      </c>
    </row>
    <row r="31" spans="1:47" ht="16.5" thickTop="1" thickBot="1" x14ac:dyDescent="0.3">
      <c r="A31" s="5">
        <v>1</v>
      </c>
      <c r="B31">
        <v>78.5</v>
      </c>
      <c r="C31" s="9">
        <f>AVERAGE(B30:B31)</f>
        <v>50.55</v>
      </c>
      <c r="D31" s="6">
        <v>0.5</v>
      </c>
      <c r="E31" s="6">
        <v>1</v>
      </c>
      <c r="F31" s="7">
        <f>E31*D31^(43-C31)</f>
        <v>187.4029690810396</v>
      </c>
      <c r="G31" s="2" t="s">
        <v>22</v>
      </c>
      <c r="I31" s="5">
        <v>1</v>
      </c>
      <c r="J31">
        <v>81.5</v>
      </c>
      <c r="K31" s="9">
        <f>AVERAGE(J30:J31)</f>
        <v>51.75</v>
      </c>
      <c r="L31" s="6">
        <v>0.5</v>
      </c>
      <c r="M31" s="6">
        <v>1</v>
      </c>
      <c r="N31" s="7">
        <f>M31*L31^(43-K31)</f>
        <v>430.5389646099016</v>
      </c>
      <c r="O31" s="2" t="s">
        <v>22</v>
      </c>
      <c r="Q31" s="5">
        <v>1</v>
      </c>
      <c r="R31">
        <v>79.599999999999994</v>
      </c>
      <c r="S31" s="9">
        <f>AVERAGE(R30:R31)</f>
        <v>50.55</v>
      </c>
      <c r="T31" s="6">
        <v>0.5</v>
      </c>
      <c r="U31" s="6">
        <v>1</v>
      </c>
      <c r="V31" s="7">
        <f>U31*T31^(43-S31)</f>
        <v>187.4029690810396</v>
      </c>
      <c r="W31" s="2" t="s">
        <v>22</v>
      </c>
      <c r="X31" s="14"/>
      <c r="Y31" s="5">
        <v>1</v>
      </c>
      <c r="Z31">
        <v>79.900000000000006</v>
      </c>
      <c r="AA31" s="9">
        <f>AVERAGE(Z30:Z31)</f>
        <v>51.050000000000004</v>
      </c>
      <c r="AB31" s="6">
        <v>0.5</v>
      </c>
      <c r="AC31" s="6">
        <v>1</v>
      </c>
      <c r="AD31" s="7">
        <f>AC31*AB31^(43-AA31)</f>
        <v>265.0278205033934</v>
      </c>
      <c r="AE31" s="2" t="s">
        <v>22</v>
      </c>
      <c r="AG31" s="5">
        <v>1</v>
      </c>
      <c r="AH31">
        <v>82.3</v>
      </c>
      <c r="AI31" s="9">
        <f>AVERAGE(AH30:AH31)</f>
        <v>52.099999999999994</v>
      </c>
      <c r="AJ31" s="6">
        <v>0.5</v>
      </c>
      <c r="AK31" s="6">
        <v>1</v>
      </c>
      <c r="AL31" s="7">
        <f>AK31*AJ31^(43-AI31)</f>
        <v>548.74801281857958</v>
      </c>
      <c r="AM31" s="2" t="s">
        <v>22</v>
      </c>
      <c r="AO31" s="5">
        <v>1</v>
      </c>
      <c r="AP31">
        <v>79.7</v>
      </c>
      <c r="AQ31" s="9">
        <f>AVERAGE(AP30:AP31)</f>
        <v>50.3</v>
      </c>
      <c r="AR31" s="6">
        <v>0.5</v>
      </c>
      <c r="AS31" s="6">
        <v>1</v>
      </c>
      <c r="AT31" s="7">
        <f>AS31*AR31^(43-AQ31)</f>
        <v>157.58648490814898</v>
      </c>
      <c r="AU31" s="2" t="s">
        <v>22</v>
      </c>
    </row>
    <row r="32" spans="1:47" ht="16.5" thickTop="1" thickBot="1" x14ac:dyDescent="0.3">
      <c r="A32" s="5">
        <v>2</v>
      </c>
      <c r="B32">
        <v>86.1</v>
      </c>
      <c r="C32" s="6">
        <f t="shared" ref="C32:C40" si="24">AVERAGE(B31:B32)</f>
        <v>82.3</v>
      </c>
      <c r="D32" s="6">
        <v>0.5</v>
      </c>
      <c r="E32" s="6">
        <v>1</v>
      </c>
      <c r="F32" s="7">
        <f>E32*D32^(43-C32)</f>
        <v>676828798972.0968</v>
      </c>
      <c r="G32" s="10">
        <f>LOG(G30,10)</f>
        <v>14.680807079731206</v>
      </c>
      <c r="I32" s="5">
        <v>2</v>
      </c>
      <c r="J32">
        <v>84.9</v>
      </c>
      <c r="K32" s="6">
        <f t="shared" ref="K32:K40" si="25">AVERAGE(J31:J32)</f>
        <v>83.2</v>
      </c>
      <c r="L32" s="6">
        <v>0.5</v>
      </c>
      <c r="M32" s="6">
        <v>1</v>
      </c>
      <c r="N32" s="7">
        <f>M32*L32^(43-K32)</f>
        <v>1263007198126.4058</v>
      </c>
      <c r="O32" s="10">
        <f>LOG(O30,10)</f>
        <v>14.240991814927895</v>
      </c>
      <c r="Q32" s="5">
        <v>2</v>
      </c>
      <c r="R32">
        <v>85.2</v>
      </c>
      <c r="S32" s="6">
        <f t="shared" ref="S32:S40" si="26">AVERAGE(R31:R32)</f>
        <v>82.4</v>
      </c>
      <c r="T32" s="6">
        <v>0.5</v>
      </c>
      <c r="U32" s="6">
        <v>1</v>
      </c>
      <c r="V32" s="7">
        <f>U32*T32^(43-S32)</f>
        <v>725407145418.60815</v>
      </c>
      <c r="W32" s="10">
        <f>LOG(W30,10)</f>
        <v>14.014740623449072</v>
      </c>
      <c r="X32" s="14"/>
      <c r="Y32" s="5">
        <v>2</v>
      </c>
      <c r="Z32">
        <v>86.7</v>
      </c>
      <c r="AA32" s="6">
        <f t="shared" ref="AA32:AA40" si="27">AVERAGE(Z31:Z32)</f>
        <v>83.300000000000011</v>
      </c>
      <c r="AB32" s="6">
        <v>0.5</v>
      </c>
      <c r="AC32" s="6">
        <v>1</v>
      </c>
      <c r="AD32" s="7">
        <f>AC32*AB32^(43-AA32)</f>
        <v>1353657597944.2058</v>
      </c>
      <c r="AE32" s="10">
        <f>LOG(AE30,10)</f>
        <v>15.312295364691058</v>
      </c>
      <c r="AG32" s="5">
        <v>2</v>
      </c>
      <c r="AH32">
        <v>86.1</v>
      </c>
      <c r="AI32" s="6">
        <f t="shared" ref="AI32:AI40" si="28">AVERAGE(AH31:AH32)</f>
        <v>84.199999999999989</v>
      </c>
      <c r="AJ32" s="6">
        <v>0.5</v>
      </c>
      <c r="AK32" s="6">
        <v>1</v>
      </c>
      <c r="AL32" s="7">
        <f>AK32*AJ32^(43-AI32)</f>
        <v>2526014396252.7803</v>
      </c>
      <c r="AM32" s="10">
        <f>LOG(AM30,10)</f>
        <v>15.166884842448908</v>
      </c>
      <c r="AO32" s="5">
        <v>2</v>
      </c>
      <c r="AP32">
        <v>86.8</v>
      </c>
      <c r="AQ32" s="6">
        <f t="shared" ref="AQ32:AQ40" si="29">AVERAGE(AP31:AP32)</f>
        <v>83.25</v>
      </c>
      <c r="AR32" s="6">
        <v>0.5</v>
      </c>
      <c r="AS32" s="6">
        <v>1</v>
      </c>
      <c r="AT32" s="7">
        <f>AS32*AR32^(43-AQ32)</f>
        <v>1307547050779.4434</v>
      </c>
      <c r="AU32" s="10">
        <f>LOG(AU30,10)</f>
        <v>14.233045676268967</v>
      </c>
    </row>
    <row r="33" spans="1:47" ht="16.5" thickTop="1" thickBot="1" x14ac:dyDescent="0.3">
      <c r="A33" s="5">
        <v>3</v>
      </c>
      <c r="B33">
        <v>88.7</v>
      </c>
      <c r="C33" s="6">
        <f t="shared" si="24"/>
        <v>87.4</v>
      </c>
      <c r="D33" s="6">
        <v>0.5</v>
      </c>
      <c r="E33" s="6">
        <v>1</v>
      </c>
      <c r="F33" s="7">
        <f t="shared" ref="F33:F40" si="30">E33*D33^(43-C33)</f>
        <v>23213028653395.512</v>
      </c>
      <c r="G33" s="6"/>
      <c r="I33" s="5">
        <v>3</v>
      </c>
      <c r="J33">
        <v>89.6</v>
      </c>
      <c r="K33" s="6">
        <f t="shared" si="25"/>
        <v>87.25</v>
      </c>
      <c r="L33" s="6">
        <v>0.5</v>
      </c>
      <c r="M33" s="6">
        <v>1</v>
      </c>
      <c r="N33" s="7">
        <f t="shared" ref="N33:N40" si="31">M33*L33^(43-K33)</f>
        <v>20920752812471.027</v>
      </c>
      <c r="O33" s="6"/>
      <c r="Q33" s="5">
        <v>3</v>
      </c>
      <c r="R33">
        <v>86.2</v>
      </c>
      <c r="S33" s="6">
        <f t="shared" si="26"/>
        <v>85.7</v>
      </c>
      <c r="T33" s="6">
        <v>0.5</v>
      </c>
      <c r="U33" s="6">
        <v>1</v>
      </c>
      <c r="V33" s="7">
        <f t="shared" ref="V33:V40" si="32">U33*T33^(43-S33)</f>
        <v>7144647635860.8047</v>
      </c>
      <c r="W33" s="6"/>
      <c r="X33" s="14"/>
      <c r="Y33" s="5">
        <v>3</v>
      </c>
      <c r="Z33">
        <v>89.1</v>
      </c>
      <c r="AA33" s="6">
        <f t="shared" si="27"/>
        <v>87.9</v>
      </c>
      <c r="AB33" s="6">
        <v>0.5</v>
      </c>
      <c r="AC33" s="6">
        <v>1</v>
      </c>
      <c r="AD33" s="7">
        <f t="shared" ref="AD33:AD40" si="33">AC33*AB33^(43-AA33)</f>
        <v>32828179945387.113</v>
      </c>
      <c r="AE33" s="6"/>
      <c r="AG33" s="5">
        <v>3</v>
      </c>
      <c r="AH33">
        <v>90</v>
      </c>
      <c r="AI33" s="6">
        <f t="shared" si="28"/>
        <v>88.05</v>
      </c>
      <c r="AJ33" s="6">
        <v>0.5</v>
      </c>
      <c r="AK33" s="6">
        <v>1</v>
      </c>
      <c r="AL33" s="7">
        <f t="shared" ref="AL33:AL40" si="34">AK33*AJ33^(43-AI33)</f>
        <v>36425146290951.25</v>
      </c>
      <c r="AM33" s="6"/>
      <c r="AO33" s="5">
        <v>3</v>
      </c>
      <c r="AP33">
        <v>85.3</v>
      </c>
      <c r="AQ33" s="6">
        <f t="shared" si="29"/>
        <v>86.05</v>
      </c>
      <c r="AR33" s="6">
        <v>0.5</v>
      </c>
      <c r="AS33" s="6">
        <v>1</v>
      </c>
      <c r="AT33" s="7">
        <f t="shared" ref="AT33:AT40" si="35">AS33*AR33^(43-AQ33)</f>
        <v>9106286572737.8105</v>
      </c>
      <c r="AU33" s="6"/>
    </row>
    <row r="34" spans="1:47" ht="16.5" thickTop="1" thickBot="1" x14ac:dyDescent="0.3">
      <c r="A34" s="5">
        <v>4</v>
      </c>
      <c r="B34">
        <v>89.6</v>
      </c>
      <c r="C34" s="6">
        <f t="shared" si="24"/>
        <v>89.15</v>
      </c>
      <c r="D34" s="6">
        <v>0.5</v>
      </c>
      <c r="E34" s="6">
        <v>1</v>
      </c>
      <c r="F34" s="7">
        <f t="shared" si="30"/>
        <v>78079010327288.172</v>
      </c>
      <c r="G34" s="6"/>
      <c r="I34" s="5">
        <v>4</v>
      </c>
      <c r="J34">
        <v>87.3</v>
      </c>
      <c r="K34" s="6">
        <f t="shared" si="25"/>
        <v>88.449999999999989</v>
      </c>
      <c r="L34" s="6">
        <v>0.5</v>
      </c>
      <c r="M34" s="6">
        <v>1</v>
      </c>
      <c r="N34" s="7">
        <f t="shared" si="31"/>
        <v>48063268681969.789</v>
      </c>
      <c r="O34" s="6"/>
      <c r="Q34" s="5">
        <v>4</v>
      </c>
      <c r="R34">
        <v>87.1</v>
      </c>
      <c r="S34" s="6">
        <f t="shared" si="26"/>
        <v>86.65</v>
      </c>
      <c r="T34" s="6">
        <v>0.5</v>
      </c>
      <c r="U34" s="6">
        <v>1</v>
      </c>
      <c r="V34" s="7">
        <f t="shared" si="32"/>
        <v>13802549417689.971</v>
      </c>
      <c r="W34" s="6"/>
      <c r="X34" s="14"/>
      <c r="Y34" s="5">
        <v>4</v>
      </c>
      <c r="Z34">
        <v>90.3</v>
      </c>
      <c r="AA34" s="6">
        <f t="shared" si="27"/>
        <v>89.699999999999989</v>
      </c>
      <c r="AB34" s="6">
        <v>0.5</v>
      </c>
      <c r="AC34" s="6">
        <v>1</v>
      </c>
      <c r="AD34" s="7">
        <f t="shared" si="33"/>
        <v>114314362173771.7</v>
      </c>
      <c r="AE34" s="6"/>
      <c r="AG34" s="5">
        <v>4</v>
      </c>
      <c r="AH34">
        <v>90.1</v>
      </c>
      <c r="AI34" s="6">
        <f t="shared" si="28"/>
        <v>90.05</v>
      </c>
      <c r="AJ34" s="6">
        <v>0.5</v>
      </c>
      <c r="AK34" s="6">
        <v>1</v>
      </c>
      <c r="AL34" s="7">
        <f t="shared" si="34"/>
        <v>145700585163804.53</v>
      </c>
      <c r="AM34" s="6"/>
      <c r="AO34" s="5">
        <v>4</v>
      </c>
      <c r="AP34">
        <v>84.6</v>
      </c>
      <c r="AQ34" s="6">
        <f t="shared" si="29"/>
        <v>84.949999999999989</v>
      </c>
      <c r="AR34" s="6">
        <v>0.5</v>
      </c>
      <c r="AS34" s="6">
        <v>1</v>
      </c>
      <c r="AT34" s="7">
        <f t="shared" si="35"/>
        <v>4248232901376.4834</v>
      </c>
      <c r="AU34" s="6"/>
    </row>
    <row r="35" spans="1:47" ht="16.5" thickTop="1" thickBot="1" x14ac:dyDescent="0.3">
      <c r="A35" s="5">
        <v>5</v>
      </c>
      <c r="B35">
        <v>89.6</v>
      </c>
      <c r="C35" s="6">
        <f t="shared" si="24"/>
        <v>89.6</v>
      </c>
      <c r="D35" s="6">
        <v>0.5</v>
      </c>
      <c r="E35" s="6">
        <v>1</v>
      </c>
      <c r="F35" s="7">
        <f t="shared" si="30"/>
        <v>106659071314616.55</v>
      </c>
      <c r="G35" s="6"/>
      <c r="I35" s="5">
        <v>5</v>
      </c>
      <c r="J35">
        <v>87.1</v>
      </c>
      <c r="K35" s="6">
        <f t="shared" si="25"/>
        <v>87.199999999999989</v>
      </c>
      <c r="L35" s="6">
        <v>0.5</v>
      </c>
      <c r="M35" s="6">
        <v>1</v>
      </c>
      <c r="N35" s="7">
        <f t="shared" si="31"/>
        <v>20208115170022.281</v>
      </c>
      <c r="O35" s="6"/>
      <c r="Q35" s="5">
        <v>5</v>
      </c>
      <c r="R35">
        <v>87.5</v>
      </c>
      <c r="S35" s="6">
        <f t="shared" si="26"/>
        <v>87.3</v>
      </c>
      <c r="T35" s="6">
        <v>0.5</v>
      </c>
      <c r="U35" s="6">
        <v>1</v>
      </c>
      <c r="V35" s="7">
        <f t="shared" si="32"/>
        <v>21658521567107.07</v>
      </c>
      <c r="W35" s="6"/>
      <c r="X35" s="14"/>
      <c r="Y35" s="5">
        <v>5</v>
      </c>
      <c r="Z35">
        <v>90.6</v>
      </c>
      <c r="AA35" s="6">
        <f t="shared" si="27"/>
        <v>90.449999999999989</v>
      </c>
      <c r="AB35" s="6">
        <v>0.5</v>
      </c>
      <c r="AC35" s="6">
        <v>1</v>
      </c>
      <c r="AD35" s="7">
        <f t="shared" si="33"/>
        <v>192253074727879.19</v>
      </c>
      <c r="AE35" s="6"/>
      <c r="AG35" s="5">
        <v>5</v>
      </c>
      <c r="AH35">
        <v>91.8</v>
      </c>
      <c r="AI35" s="6">
        <f t="shared" si="28"/>
        <v>90.949999999999989</v>
      </c>
      <c r="AJ35" s="6">
        <v>0.5</v>
      </c>
      <c r="AK35" s="6">
        <v>1</v>
      </c>
      <c r="AL35" s="7">
        <f t="shared" si="34"/>
        <v>271886905688095.09</v>
      </c>
      <c r="AM35" s="6"/>
      <c r="AO35" s="5">
        <v>5</v>
      </c>
      <c r="AP35">
        <v>87.2</v>
      </c>
      <c r="AQ35" s="6">
        <f t="shared" si="29"/>
        <v>85.9</v>
      </c>
      <c r="AR35" s="6">
        <v>0.5</v>
      </c>
      <c r="AS35" s="6">
        <v>1</v>
      </c>
      <c r="AT35" s="7">
        <f t="shared" si="35"/>
        <v>8207044986346.8057</v>
      </c>
      <c r="AU35" s="6"/>
    </row>
    <row r="36" spans="1:47" ht="16.5" thickTop="1" thickBot="1" x14ac:dyDescent="0.3">
      <c r="A36" s="5">
        <v>6</v>
      </c>
      <c r="B36">
        <v>89</v>
      </c>
      <c r="C36" s="6">
        <f t="shared" si="24"/>
        <v>89.3</v>
      </c>
      <c r="D36" s="6">
        <v>0.5</v>
      </c>
      <c r="E36" s="6">
        <v>1</v>
      </c>
      <c r="F36" s="7">
        <f t="shared" si="30"/>
        <v>86634086268428.609</v>
      </c>
      <c r="G36" s="6"/>
      <c r="I36" s="5">
        <v>6</v>
      </c>
      <c r="J36">
        <v>87</v>
      </c>
      <c r="K36" s="6">
        <f t="shared" si="25"/>
        <v>87.05</v>
      </c>
      <c r="L36" s="6">
        <v>0.5</v>
      </c>
      <c r="M36" s="6">
        <v>1</v>
      </c>
      <c r="N36" s="7">
        <f t="shared" si="31"/>
        <v>18212573145475.594</v>
      </c>
      <c r="O36" s="6"/>
      <c r="Q36" s="5">
        <v>6</v>
      </c>
      <c r="R36">
        <v>86.2</v>
      </c>
      <c r="S36" s="6">
        <f t="shared" si="26"/>
        <v>86.85</v>
      </c>
      <c r="T36" s="6">
        <v>0.5</v>
      </c>
      <c r="U36" s="6">
        <v>1</v>
      </c>
      <c r="V36" s="7">
        <f t="shared" si="32"/>
        <v>15854965810865.609</v>
      </c>
      <c r="W36" s="6"/>
      <c r="X36" s="14"/>
      <c r="Y36" s="5">
        <v>6</v>
      </c>
      <c r="Z36">
        <v>91.1</v>
      </c>
      <c r="AA36" s="6">
        <f t="shared" si="27"/>
        <v>90.85</v>
      </c>
      <c r="AB36" s="6">
        <v>0.5</v>
      </c>
      <c r="AC36" s="6">
        <v>1</v>
      </c>
      <c r="AD36" s="7">
        <f t="shared" si="33"/>
        <v>253679452973849.84</v>
      </c>
      <c r="AE36" s="6"/>
      <c r="AG36" s="5">
        <v>6</v>
      </c>
      <c r="AH36">
        <v>90.3</v>
      </c>
      <c r="AI36" s="6">
        <f t="shared" si="28"/>
        <v>91.05</v>
      </c>
      <c r="AJ36" s="6">
        <v>0.5</v>
      </c>
      <c r="AK36" s="6">
        <v>1</v>
      </c>
      <c r="AL36" s="7">
        <f t="shared" si="34"/>
        <v>291401170327609.56</v>
      </c>
      <c r="AM36" s="6"/>
      <c r="AO36" s="5">
        <v>6</v>
      </c>
      <c r="AP36">
        <v>87.3</v>
      </c>
      <c r="AQ36" s="6">
        <f t="shared" si="29"/>
        <v>87.25</v>
      </c>
      <c r="AR36" s="6">
        <v>0.5</v>
      </c>
      <c r="AS36" s="6">
        <v>1</v>
      </c>
      <c r="AT36" s="7">
        <f t="shared" si="35"/>
        <v>20920752812471.027</v>
      </c>
      <c r="AU36" s="6"/>
    </row>
    <row r="37" spans="1:47" ht="16.5" thickTop="1" thickBot="1" x14ac:dyDescent="0.3">
      <c r="A37" s="5">
        <v>7</v>
      </c>
      <c r="B37">
        <v>88.6</v>
      </c>
      <c r="C37" s="6">
        <f t="shared" si="24"/>
        <v>88.8</v>
      </c>
      <c r="D37" s="6">
        <v>0.5</v>
      </c>
      <c r="E37" s="6">
        <v>1</v>
      </c>
      <c r="F37" s="7">
        <f t="shared" si="30"/>
        <v>61259549882306.172</v>
      </c>
      <c r="G37" s="6"/>
      <c r="I37" s="5">
        <v>7</v>
      </c>
      <c r="J37">
        <v>86.9</v>
      </c>
      <c r="K37" s="6">
        <f t="shared" si="25"/>
        <v>86.95</v>
      </c>
      <c r="L37" s="6">
        <v>0.5</v>
      </c>
      <c r="M37" s="6">
        <v>1</v>
      </c>
      <c r="N37" s="7">
        <f t="shared" si="31"/>
        <v>16992931605506.119</v>
      </c>
      <c r="O37" s="6"/>
      <c r="Q37" s="5">
        <v>7</v>
      </c>
      <c r="R37">
        <v>86.6</v>
      </c>
      <c r="S37" s="6">
        <f t="shared" si="26"/>
        <v>86.4</v>
      </c>
      <c r="T37" s="6">
        <v>0.5</v>
      </c>
      <c r="U37" s="6">
        <v>1</v>
      </c>
      <c r="V37" s="7">
        <f t="shared" si="32"/>
        <v>11606514326697.734</v>
      </c>
      <c r="W37" s="6"/>
      <c r="X37" s="14"/>
      <c r="Y37" s="5">
        <v>7</v>
      </c>
      <c r="Z37">
        <v>90.6</v>
      </c>
      <c r="AA37" s="6">
        <f t="shared" si="27"/>
        <v>90.85</v>
      </c>
      <c r="AB37" s="6">
        <v>0.5</v>
      </c>
      <c r="AC37" s="6">
        <v>1</v>
      </c>
      <c r="AD37" s="7">
        <f t="shared" si="33"/>
        <v>253679452973849.84</v>
      </c>
      <c r="AE37" s="6"/>
      <c r="AG37" s="5">
        <v>7</v>
      </c>
      <c r="AH37">
        <v>91</v>
      </c>
      <c r="AI37" s="6">
        <f t="shared" si="28"/>
        <v>90.65</v>
      </c>
      <c r="AJ37" s="6">
        <v>0.5</v>
      </c>
      <c r="AK37" s="6">
        <v>1</v>
      </c>
      <c r="AL37" s="7">
        <f t="shared" si="34"/>
        <v>220840790683038.78</v>
      </c>
      <c r="AM37" s="6"/>
      <c r="AO37" s="5">
        <v>7</v>
      </c>
      <c r="AP37">
        <v>86.4</v>
      </c>
      <c r="AQ37" s="6">
        <f t="shared" si="29"/>
        <v>86.85</v>
      </c>
      <c r="AR37" s="6">
        <v>0.5</v>
      </c>
      <c r="AS37" s="6">
        <v>1</v>
      </c>
      <c r="AT37" s="7">
        <f t="shared" si="35"/>
        <v>15854965810865.609</v>
      </c>
      <c r="AU37" s="6"/>
    </row>
    <row r="38" spans="1:47" ht="16.5" thickTop="1" thickBot="1" x14ac:dyDescent="0.3">
      <c r="A38" s="5">
        <v>8</v>
      </c>
      <c r="B38">
        <v>88.6</v>
      </c>
      <c r="C38" s="6">
        <f t="shared" si="24"/>
        <v>88.6</v>
      </c>
      <c r="D38" s="6">
        <v>0.5</v>
      </c>
      <c r="E38" s="6">
        <v>1</v>
      </c>
      <c r="F38" s="7">
        <f t="shared" si="30"/>
        <v>53329535657308.367</v>
      </c>
      <c r="G38" s="6"/>
      <c r="I38" s="5">
        <v>8</v>
      </c>
      <c r="J38">
        <v>87.1</v>
      </c>
      <c r="K38" s="6">
        <f t="shared" si="25"/>
        <v>87</v>
      </c>
      <c r="L38" s="6">
        <v>0.5</v>
      </c>
      <c r="M38" s="6">
        <v>1</v>
      </c>
      <c r="N38" s="7">
        <f t="shared" si="31"/>
        <v>17592186044416</v>
      </c>
      <c r="O38" s="6"/>
      <c r="Q38" s="5">
        <v>8</v>
      </c>
      <c r="R38">
        <v>86.4</v>
      </c>
      <c r="S38" s="6">
        <f t="shared" si="26"/>
        <v>86.5</v>
      </c>
      <c r="T38" s="6">
        <v>0.5</v>
      </c>
      <c r="U38" s="6">
        <v>1</v>
      </c>
      <c r="V38" s="7">
        <f t="shared" si="32"/>
        <v>12439554047901.891</v>
      </c>
      <c r="W38" s="6"/>
      <c r="X38" s="14"/>
      <c r="Y38" s="5">
        <v>8</v>
      </c>
      <c r="Z38">
        <v>90.4</v>
      </c>
      <c r="AA38" s="6">
        <f t="shared" si="27"/>
        <v>90.5</v>
      </c>
      <c r="AB38" s="6">
        <v>0.5</v>
      </c>
      <c r="AC38" s="6">
        <v>1</v>
      </c>
      <c r="AD38" s="7">
        <f t="shared" si="33"/>
        <v>199032864766429.63</v>
      </c>
      <c r="AE38" s="6"/>
      <c r="AG38" s="5">
        <v>8</v>
      </c>
      <c r="AH38">
        <v>90.2</v>
      </c>
      <c r="AI38" s="6">
        <f t="shared" si="28"/>
        <v>90.6</v>
      </c>
      <c r="AJ38" s="6">
        <v>0.5</v>
      </c>
      <c r="AK38" s="6">
        <v>1</v>
      </c>
      <c r="AL38" s="7">
        <f t="shared" si="34"/>
        <v>213318142629233.5</v>
      </c>
      <c r="AM38" s="6"/>
      <c r="AO38" s="5">
        <v>8</v>
      </c>
      <c r="AP38">
        <v>88.4</v>
      </c>
      <c r="AQ38" s="6">
        <f t="shared" si="29"/>
        <v>87.4</v>
      </c>
      <c r="AR38" s="6">
        <v>0.5</v>
      </c>
      <c r="AS38" s="6">
        <v>1</v>
      </c>
      <c r="AT38" s="7">
        <f t="shared" si="35"/>
        <v>23213028653395.512</v>
      </c>
      <c r="AU38" s="6"/>
    </row>
    <row r="39" spans="1:47" ht="16.5" thickTop="1" thickBot="1" x14ac:dyDescent="0.3">
      <c r="A39" s="5">
        <v>9</v>
      </c>
      <c r="B39">
        <v>87.7</v>
      </c>
      <c r="C39" s="6">
        <f t="shared" si="24"/>
        <v>88.15</v>
      </c>
      <c r="D39" s="6">
        <v>0.5</v>
      </c>
      <c r="E39" s="6">
        <v>1</v>
      </c>
      <c r="F39" s="7">
        <f t="shared" si="30"/>
        <v>39039505163644.016</v>
      </c>
      <c r="G39" s="6"/>
      <c r="I39" s="5">
        <v>9</v>
      </c>
      <c r="J39">
        <v>86.9</v>
      </c>
      <c r="K39" s="6">
        <f t="shared" si="25"/>
        <v>87</v>
      </c>
      <c r="L39" s="6">
        <v>0.5</v>
      </c>
      <c r="M39" s="6">
        <v>1</v>
      </c>
      <c r="N39" s="7">
        <f t="shared" si="31"/>
        <v>17592186044416</v>
      </c>
      <c r="O39" s="6"/>
      <c r="Q39" s="5">
        <v>9</v>
      </c>
      <c r="R39">
        <v>85.9</v>
      </c>
      <c r="S39" s="6">
        <f t="shared" si="26"/>
        <v>86.15</v>
      </c>
      <c r="T39" s="6">
        <v>0.5</v>
      </c>
      <c r="U39" s="6">
        <v>1</v>
      </c>
      <c r="V39" s="7">
        <f t="shared" si="32"/>
        <v>9759876290911</v>
      </c>
      <c r="W39" s="6"/>
      <c r="X39" s="14"/>
      <c r="Y39" s="5">
        <v>9</v>
      </c>
      <c r="Z39">
        <v>92.3</v>
      </c>
      <c r="AA39" s="6">
        <f t="shared" si="27"/>
        <v>91.35</v>
      </c>
      <c r="AB39" s="6">
        <v>0.5</v>
      </c>
      <c r="AC39" s="6">
        <v>1</v>
      </c>
      <c r="AD39" s="7">
        <f t="shared" si="33"/>
        <v>358756922891006.56</v>
      </c>
      <c r="AE39" s="6"/>
      <c r="AG39" s="5">
        <v>9</v>
      </c>
      <c r="AH39">
        <v>89.9</v>
      </c>
      <c r="AI39" s="6">
        <f t="shared" si="28"/>
        <v>90.050000000000011</v>
      </c>
      <c r="AJ39" s="6">
        <v>0.5</v>
      </c>
      <c r="AK39" s="6">
        <v>1</v>
      </c>
      <c r="AL39" s="7">
        <f t="shared" si="34"/>
        <v>145700585163806.56</v>
      </c>
      <c r="AM39" s="6"/>
      <c r="AO39" s="5">
        <v>9</v>
      </c>
      <c r="AP39">
        <v>88.3</v>
      </c>
      <c r="AQ39" s="6">
        <f t="shared" si="29"/>
        <v>88.35</v>
      </c>
      <c r="AR39" s="6">
        <v>0.5</v>
      </c>
      <c r="AS39" s="6">
        <v>1</v>
      </c>
      <c r="AT39" s="7">
        <f t="shared" si="35"/>
        <v>44844615361375.891</v>
      </c>
      <c r="AU39" s="6"/>
    </row>
    <row r="40" spans="1:47" ht="16.5" thickTop="1" thickBot="1" x14ac:dyDescent="0.3">
      <c r="A40" s="11">
        <v>10</v>
      </c>
      <c r="B40">
        <v>87.9</v>
      </c>
      <c r="C40" s="12">
        <f t="shared" si="24"/>
        <v>87.800000000000011</v>
      </c>
      <c r="D40" s="12">
        <v>0.5</v>
      </c>
      <c r="E40" s="12">
        <v>1</v>
      </c>
      <c r="F40" s="13">
        <f t="shared" si="30"/>
        <v>30629774941153.355</v>
      </c>
      <c r="G40" s="6"/>
      <c r="I40" s="11">
        <v>10</v>
      </c>
      <c r="J40">
        <v>86.3</v>
      </c>
      <c r="K40" s="12">
        <f t="shared" si="25"/>
        <v>86.6</v>
      </c>
      <c r="L40" s="12">
        <v>0.5</v>
      </c>
      <c r="M40" s="12">
        <v>1</v>
      </c>
      <c r="N40" s="13">
        <f t="shared" si="31"/>
        <v>13332383914327.137</v>
      </c>
      <c r="O40" s="6"/>
      <c r="Q40" s="11">
        <v>10</v>
      </c>
      <c r="R40">
        <v>86.6</v>
      </c>
      <c r="S40" s="12">
        <f t="shared" si="26"/>
        <v>86.25</v>
      </c>
      <c r="T40" s="12">
        <v>0.5</v>
      </c>
      <c r="U40" s="12">
        <v>1</v>
      </c>
      <c r="V40" s="13">
        <f t="shared" si="32"/>
        <v>10460376406235.529</v>
      </c>
      <c r="W40" s="6"/>
      <c r="X40" s="14"/>
      <c r="Y40" s="11">
        <v>10</v>
      </c>
      <c r="Z40">
        <v>92.1</v>
      </c>
      <c r="AA40" s="12">
        <f t="shared" si="27"/>
        <v>92.199999999999989</v>
      </c>
      <c r="AB40" s="12">
        <v>0.5</v>
      </c>
      <c r="AC40" s="12">
        <v>1</v>
      </c>
      <c r="AD40" s="13">
        <f t="shared" si="33"/>
        <v>646659685440714.5</v>
      </c>
      <c r="AE40" s="6"/>
      <c r="AG40" s="11">
        <v>10</v>
      </c>
      <c r="AH40">
        <v>90.1</v>
      </c>
      <c r="AI40" s="12">
        <f t="shared" si="28"/>
        <v>90</v>
      </c>
      <c r="AJ40" s="12">
        <v>0.5</v>
      </c>
      <c r="AK40" s="12">
        <v>1</v>
      </c>
      <c r="AL40" s="13">
        <f t="shared" si="34"/>
        <v>140737488355328</v>
      </c>
      <c r="AM40" s="6"/>
      <c r="AO40" s="11">
        <v>10</v>
      </c>
      <c r="AP40">
        <v>88.3</v>
      </c>
      <c r="AQ40" s="12">
        <f t="shared" si="29"/>
        <v>88.3</v>
      </c>
      <c r="AR40" s="12">
        <v>0.5</v>
      </c>
      <c r="AS40" s="12">
        <v>1</v>
      </c>
      <c r="AT40" s="13">
        <f t="shared" si="35"/>
        <v>43317043134214.219</v>
      </c>
      <c r="AU40" s="6"/>
    </row>
    <row r="41" spans="1:47" ht="15.75" thickTop="1" x14ac:dyDescent="0.25"/>
  </sheetData>
  <mergeCells count="18">
    <mergeCell ref="AO2:AU2"/>
    <mergeCell ref="A2:G2"/>
    <mergeCell ref="I2:O2"/>
    <mergeCell ref="Q2:W2"/>
    <mergeCell ref="Y2:AE2"/>
    <mergeCell ref="AG2:AM2"/>
    <mergeCell ref="AO28:AU28"/>
    <mergeCell ref="A15:G15"/>
    <mergeCell ref="I15:O15"/>
    <mergeCell ref="Q15:W15"/>
    <mergeCell ref="Y15:AE15"/>
    <mergeCell ref="AG15:AM15"/>
    <mergeCell ref="AO15:AU15"/>
    <mergeCell ref="A28:G28"/>
    <mergeCell ref="I28:O28"/>
    <mergeCell ref="Q28:W28"/>
    <mergeCell ref="Y28:AE28"/>
    <mergeCell ref="AG28:AM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E0A1D-8A1A-43DD-86B6-3A0EBAC0945F}">
  <dimension ref="B1:X11"/>
  <sheetViews>
    <sheetView workbookViewId="0">
      <selection activeCell="O18" sqref="O18"/>
    </sheetView>
  </sheetViews>
  <sheetFormatPr defaultRowHeight="15" x14ac:dyDescent="0.25"/>
  <cols>
    <col min="2" max="2" width="11" customWidth="1"/>
    <col min="9" max="9" width="14" customWidth="1"/>
  </cols>
  <sheetData>
    <row r="1" spans="2:24" x14ac:dyDescent="0.25">
      <c r="B1" s="18" t="s">
        <v>33</v>
      </c>
      <c r="C1" s="18"/>
      <c r="D1" s="18"/>
      <c r="E1" s="18"/>
      <c r="F1" s="18"/>
      <c r="G1" s="18"/>
      <c r="H1" s="18"/>
      <c r="I1" s="18"/>
      <c r="J1" s="18"/>
      <c r="K1" s="18"/>
      <c r="L1" s="18"/>
      <c r="N1" s="18" t="s">
        <v>34</v>
      </c>
      <c r="O1" s="18"/>
      <c r="P1" s="18"/>
      <c r="Q1" s="18"/>
      <c r="R1" s="18"/>
      <c r="S1" s="18"/>
      <c r="T1" s="18"/>
      <c r="U1" s="18"/>
      <c r="V1" s="18"/>
      <c r="W1" s="18"/>
      <c r="X1" s="18"/>
    </row>
    <row r="2" spans="2:24" x14ac:dyDescent="0.25">
      <c r="C2" s="18" t="s">
        <v>7</v>
      </c>
      <c r="D2" s="18"/>
      <c r="E2" s="18"/>
      <c r="J2" s="18" t="s">
        <v>7</v>
      </c>
      <c r="K2" s="18"/>
      <c r="L2" s="18"/>
      <c r="O2" s="18" t="s">
        <v>7</v>
      </c>
      <c r="P2" s="18"/>
      <c r="Q2" s="18"/>
      <c r="V2" s="18" t="s">
        <v>7</v>
      </c>
      <c r="W2" s="18"/>
      <c r="X2" s="18"/>
    </row>
    <row r="3" spans="2:24" x14ac:dyDescent="0.25">
      <c r="B3" t="s">
        <v>0</v>
      </c>
      <c r="C3">
        <v>1</v>
      </c>
      <c r="D3">
        <v>2</v>
      </c>
      <c r="E3">
        <v>3</v>
      </c>
      <c r="I3" t="s">
        <v>8</v>
      </c>
      <c r="J3">
        <v>1</v>
      </c>
      <c r="K3">
        <v>2</v>
      </c>
      <c r="L3">
        <v>3</v>
      </c>
      <c r="N3" t="s">
        <v>0</v>
      </c>
      <c r="O3">
        <v>1</v>
      </c>
      <c r="P3">
        <v>2</v>
      </c>
      <c r="Q3">
        <v>3</v>
      </c>
      <c r="U3" t="s">
        <v>8</v>
      </c>
      <c r="V3">
        <v>1</v>
      </c>
      <c r="W3">
        <v>2</v>
      </c>
      <c r="X3">
        <v>3</v>
      </c>
    </row>
    <row r="5" spans="2:24" x14ac:dyDescent="0.25">
      <c r="B5" t="s">
        <v>2</v>
      </c>
      <c r="C5">
        <v>13.254133862219486</v>
      </c>
      <c r="D5">
        <v>3.9539321729364696</v>
      </c>
      <c r="E5">
        <v>3.3314298579800523</v>
      </c>
      <c r="I5" t="s">
        <v>2</v>
      </c>
      <c r="J5">
        <v>13.257053279928648</v>
      </c>
      <c r="K5">
        <v>7.3782570676493444</v>
      </c>
      <c r="L5">
        <v>5.210560642459388</v>
      </c>
      <c r="O5">
        <v>15.393637088450145</v>
      </c>
      <c r="P5">
        <v>14.228417891579294</v>
      </c>
      <c r="Q5">
        <v>14.249976217806406</v>
      </c>
      <c r="V5">
        <v>14.754528235479125</v>
      </c>
      <c r="W5">
        <v>14.799264113228958</v>
      </c>
      <c r="X5">
        <v>11.987105232001682</v>
      </c>
    </row>
    <row r="6" spans="2:24" x14ac:dyDescent="0.25">
      <c r="B6" t="s">
        <v>3</v>
      </c>
      <c r="C6">
        <v>13.977952489809784</v>
      </c>
      <c r="D6">
        <v>5.6633678309829865</v>
      </c>
      <c r="E6">
        <v>5.0770416027120708</v>
      </c>
      <c r="I6" t="s">
        <v>3</v>
      </c>
      <c r="J6">
        <v>13.789586758097055</v>
      </c>
      <c r="K6">
        <v>6.340789647439987</v>
      </c>
      <c r="L6">
        <v>5.1190339022973435</v>
      </c>
      <c r="O6">
        <v>16.364295300427379</v>
      </c>
      <c r="P6">
        <v>16.371980596101892</v>
      </c>
      <c r="Q6">
        <v>16.85085199616233</v>
      </c>
      <c r="V6">
        <v>15.325524225770929</v>
      </c>
      <c r="W6">
        <v>16.462871705938383</v>
      </c>
      <c r="X6">
        <v>13.296840219162453</v>
      </c>
    </row>
    <row r="7" spans="2:24" x14ac:dyDescent="0.25">
      <c r="C7">
        <v>15.312295364691058</v>
      </c>
      <c r="D7">
        <v>15.166884842448908</v>
      </c>
      <c r="E7">
        <v>14.233045676268967</v>
      </c>
      <c r="J7">
        <v>14.680807079731206</v>
      </c>
      <c r="K7">
        <v>14.240991814927895</v>
      </c>
      <c r="L7">
        <v>14.014740623449072</v>
      </c>
      <c r="O7">
        <v>17.100074130999047</v>
      </c>
      <c r="P7">
        <v>16.826531948748926</v>
      </c>
      <c r="Q7">
        <v>16.492566637721215</v>
      </c>
      <c r="V7">
        <v>14.563330331281156</v>
      </c>
      <c r="W7">
        <v>13.2984327819422</v>
      </c>
      <c r="X7">
        <v>8.3006054074243441</v>
      </c>
    </row>
    <row r="8" spans="2:24" x14ac:dyDescent="0.25">
      <c r="O8">
        <v>16.470826110353691</v>
      </c>
      <c r="P8">
        <v>16.897065815767188</v>
      </c>
      <c r="Q8">
        <v>16.366490899510652</v>
      </c>
      <c r="V8">
        <v>15.457177546149708</v>
      </c>
      <c r="W8">
        <v>15.454667381171385</v>
      </c>
      <c r="X8">
        <v>13.768658222584762</v>
      </c>
    </row>
    <row r="10" spans="2:24" x14ac:dyDescent="0.25">
      <c r="B10" t="s">
        <v>4</v>
      </c>
      <c r="C10" s="1">
        <f>AVERAGE(C5:C7)</f>
        <v>14.181460572240111</v>
      </c>
      <c r="D10" s="1">
        <f t="shared" ref="D10:E10" si="0">AVERAGE(D5:D7)</f>
        <v>8.2613949487894551</v>
      </c>
      <c r="E10" s="1">
        <f t="shared" si="0"/>
        <v>7.5471723789870309</v>
      </c>
      <c r="I10" t="s">
        <v>4</v>
      </c>
      <c r="J10" s="1">
        <f>AVERAGE(J5:J7)</f>
        <v>13.909149039252304</v>
      </c>
      <c r="K10" s="1">
        <f t="shared" ref="K10:L10" si="1">AVERAGE(K5:K7)</f>
        <v>9.3200128433390752</v>
      </c>
      <c r="L10" s="1">
        <f t="shared" si="1"/>
        <v>8.1147783894019341</v>
      </c>
      <c r="N10" t="s">
        <v>4</v>
      </c>
      <c r="O10" s="1">
        <f>AVERAGE(O5:O8)</f>
        <v>16.332208157557567</v>
      </c>
      <c r="P10" s="1">
        <f t="shared" ref="P10:Q10" si="2">AVERAGE(P5:P8)</f>
        <v>16.080999063049326</v>
      </c>
      <c r="Q10" s="1">
        <f t="shared" si="2"/>
        <v>15.989971437800151</v>
      </c>
      <c r="U10" t="s">
        <v>4</v>
      </c>
      <c r="V10" s="1">
        <f>AVERAGE(V5:V8)</f>
        <v>15.02514008467023</v>
      </c>
      <c r="W10" s="1">
        <f t="shared" ref="W10:X10" si="3">AVERAGE(W5:W8)</f>
        <v>15.00380899557023</v>
      </c>
      <c r="X10" s="1">
        <f t="shared" si="3"/>
        <v>11.83830227029331</v>
      </c>
    </row>
    <row r="11" spans="2:24" x14ac:dyDescent="0.25">
      <c r="B11" t="s">
        <v>5</v>
      </c>
      <c r="C11">
        <f>STDEV(C5:C7)</f>
        <v>1.0440636222351878</v>
      </c>
      <c r="D11">
        <f t="shared" ref="D11:E11" si="4">STDEV(D5:D7)</f>
        <v>6.0410996987986261</v>
      </c>
      <c r="E11">
        <f t="shared" si="4"/>
        <v>5.8555500511324556</v>
      </c>
      <c r="I11" t="s">
        <v>5</v>
      </c>
      <c r="J11">
        <f>STDEV(J5:J7)</f>
        <v>0.71936783005590432</v>
      </c>
      <c r="K11">
        <f t="shared" ref="K11:L11" si="5">STDEV(K5:K7)</f>
        <v>4.2931468867386195</v>
      </c>
      <c r="L11">
        <f t="shared" si="5"/>
        <v>5.109722111664003</v>
      </c>
      <c r="N11" t="s">
        <v>5</v>
      </c>
      <c r="O11">
        <f>STDEV(O5:O8)</f>
        <v>0.70492986093407839</v>
      </c>
      <c r="P11">
        <f t="shared" ref="P11:Q11" si="6">STDEV(P5:P8)</f>
        <v>1.2567831260820814</v>
      </c>
      <c r="Q11">
        <f t="shared" si="6"/>
        <v>1.1780021988374381</v>
      </c>
      <c r="U11" t="s">
        <v>5</v>
      </c>
      <c r="V11">
        <f>STDEV(V5:V8)</f>
        <v>0.43335359757529152</v>
      </c>
      <c r="W11">
        <f t="shared" ref="W11:X11" si="7">STDEV(W5:W8)</f>
        <v>1.3269368128078569</v>
      </c>
      <c r="X11">
        <f t="shared" si="7"/>
        <v>2.4759542581803755</v>
      </c>
    </row>
  </sheetData>
  <mergeCells count="6">
    <mergeCell ref="C2:E2"/>
    <mergeCell ref="J2:L2"/>
    <mergeCell ref="B1:L1"/>
    <mergeCell ref="N1:X1"/>
    <mergeCell ref="O2:Q2"/>
    <mergeCell ref="V2:X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45C72-28AA-4BF8-AEAC-CF35364D0BBF}">
  <dimension ref="A1:N23"/>
  <sheetViews>
    <sheetView tabSelected="1" workbookViewId="0">
      <selection activeCell="A10" sqref="A10"/>
    </sheetView>
  </sheetViews>
  <sheetFormatPr defaultRowHeight="15" x14ac:dyDescent="0.25"/>
  <cols>
    <col min="1" max="1" width="14.42578125" customWidth="1"/>
    <col min="2" max="2" width="14.140625" customWidth="1"/>
    <col min="3" max="3" width="12.140625" customWidth="1"/>
    <col min="6" max="6" width="14.5703125" customWidth="1"/>
    <col min="7" max="7" width="14.42578125" customWidth="1"/>
    <col min="10" max="10" width="12.28515625" customWidth="1"/>
    <col min="12" max="12" width="11.28515625" customWidth="1"/>
    <col min="13" max="13" width="9.42578125" customWidth="1"/>
    <col min="14" max="14" width="12.28515625" customWidth="1"/>
  </cols>
  <sheetData>
    <row r="1" spans="1:7" x14ac:dyDescent="0.25">
      <c r="A1" s="19"/>
      <c r="B1" s="27"/>
      <c r="C1" s="27"/>
      <c r="D1" s="27"/>
    </row>
    <row r="2" spans="1:7" ht="30" customHeight="1" x14ac:dyDescent="0.25">
      <c r="A2" s="20" t="s">
        <v>41</v>
      </c>
      <c r="B2" s="20" t="s">
        <v>35</v>
      </c>
    </row>
    <row r="3" spans="1:7" x14ac:dyDescent="0.25">
      <c r="A3" s="21" t="s">
        <v>37</v>
      </c>
      <c r="B3" s="28" t="s">
        <v>42</v>
      </c>
    </row>
    <row r="4" spans="1:7" ht="30" x14ac:dyDescent="0.25">
      <c r="A4" s="23" t="s">
        <v>38</v>
      </c>
      <c r="B4" s="22">
        <v>0.93059999999999998</v>
      </c>
    </row>
    <row r="5" spans="1:7" x14ac:dyDescent="0.25">
      <c r="A5" s="21" t="s">
        <v>39</v>
      </c>
      <c r="B5" s="28" t="s">
        <v>42</v>
      </c>
    </row>
    <row r="6" spans="1:7" ht="30" x14ac:dyDescent="0.25">
      <c r="A6" s="23" t="s">
        <v>40</v>
      </c>
      <c r="B6" s="29">
        <v>6.9400000000000003E-2</v>
      </c>
    </row>
    <row r="9" spans="1:7" x14ac:dyDescent="0.25">
      <c r="E9" s="30"/>
      <c r="F9" s="25" t="s">
        <v>36</v>
      </c>
      <c r="G9" s="26"/>
    </row>
    <row r="10" spans="1:7" ht="50.25" customHeight="1" x14ac:dyDescent="0.25">
      <c r="E10" s="30"/>
      <c r="F10" s="20" t="s">
        <v>43</v>
      </c>
      <c r="G10" s="20" t="s">
        <v>44</v>
      </c>
    </row>
    <row r="11" spans="1:7" x14ac:dyDescent="0.25">
      <c r="E11" s="21" t="s">
        <v>24</v>
      </c>
      <c r="F11" s="29">
        <v>5.7099999999999998E-2</v>
      </c>
      <c r="G11" s="22">
        <v>0.1143</v>
      </c>
    </row>
    <row r="12" spans="1:7" x14ac:dyDescent="0.25">
      <c r="E12" s="23" t="s">
        <v>25</v>
      </c>
      <c r="F12" s="22">
        <v>0.1143</v>
      </c>
      <c r="G12" s="22">
        <v>0.1143</v>
      </c>
    </row>
    <row r="13" spans="1:7" x14ac:dyDescent="0.25">
      <c r="E13" s="21" t="s">
        <v>26</v>
      </c>
      <c r="F13" s="29">
        <v>5.7099999999999998E-2</v>
      </c>
      <c r="G13" s="22">
        <v>0.62860000000000005</v>
      </c>
    </row>
    <row r="17" spans="6:14" ht="15" customHeight="1" x14ac:dyDescent="0.25">
      <c r="F17" s="24"/>
    </row>
    <row r="19" spans="6:14" ht="33" customHeight="1" x14ac:dyDescent="0.25">
      <c r="J19" s="32"/>
      <c r="K19" s="25" t="s">
        <v>45</v>
      </c>
      <c r="L19" s="31"/>
      <c r="M19" s="31"/>
      <c r="N19" s="26"/>
    </row>
    <row r="20" spans="6:14" ht="30.75" customHeight="1" x14ac:dyDescent="0.25">
      <c r="J20" s="32"/>
      <c r="K20" s="33" t="s">
        <v>37</v>
      </c>
      <c r="L20" s="33" t="s">
        <v>38</v>
      </c>
      <c r="M20" s="33" t="s">
        <v>39</v>
      </c>
      <c r="N20" s="33" t="s">
        <v>40</v>
      </c>
    </row>
    <row r="21" spans="6:14" ht="30" x14ac:dyDescent="0.25">
      <c r="J21" s="34" t="s">
        <v>46</v>
      </c>
      <c r="K21" s="35">
        <v>0.66200000000000003</v>
      </c>
      <c r="L21" s="35" t="s">
        <v>49</v>
      </c>
      <c r="M21" s="35">
        <v>0.66200000000000003</v>
      </c>
      <c r="N21" s="35" t="s">
        <v>49</v>
      </c>
    </row>
    <row r="22" spans="6:14" ht="30" x14ac:dyDescent="0.25">
      <c r="J22" s="34" t="s">
        <v>47</v>
      </c>
      <c r="K22" s="28">
        <v>4.2900000000000001E-2</v>
      </c>
      <c r="L22" s="35" t="s">
        <v>49</v>
      </c>
      <c r="M22" s="28">
        <v>4.2900000000000001E-2</v>
      </c>
      <c r="N22" s="35">
        <v>0.1017</v>
      </c>
    </row>
    <row r="23" spans="6:14" ht="30" x14ac:dyDescent="0.25">
      <c r="J23" s="34" t="s">
        <v>48</v>
      </c>
      <c r="K23" s="35">
        <v>0.66200000000000003</v>
      </c>
      <c r="L23" s="35" t="s">
        <v>49</v>
      </c>
      <c r="M23" s="35">
        <v>0.66200000000000003</v>
      </c>
      <c r="N23" s="35">
        <v>0.1017</v>
      </c>
    </row>
  </sheetData>
  <mergeCells count="3">
    <mergeCell ref="F9:G9"/>
    <mergeCell ref="E9:E10"/>
    <mergeCell ref="K19:N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PTT (Suspended)</vt:lpstr>
      <vt:lpstr>Thermal Suspended</vt:lpstr>
      <vt:lpstr>PTT (Screwhole)</vt:lpstr>
      <vt:lpstr>Thermal Screw</vt:lpstr>
      <vt:lpstr>CEM43</vt:lpstr>
      <vt:lpstr>p value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</dc:creator>
  <cp:lastModifiedBy>Jacob Medina</cp:lastModifiedBy>
  <dcterms:created xsi:type="dcterms:W3CDTF">2021-06-17T00:09:58Z</dcterms:created>
  <dcterms:modified xsi:type="dcterms:W3CDTF">2023-10-27T03:51:57Z</dcterms:modified>
</cp:coreProperties>
</file>