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FCF83E46-1CFB-41E4-B64E-85A58C4963F0}" xr6:coauthVersionLast="47" xr6:coauthVersionMax="47" xr10:uidLastSave="{00000000-0000-0000-0000-000000000000}"/>
  <bookViews>
    <workbookView xWindow="0" yWindow="0" windowWidth="11520" windowHeight="12504" xr2:uid="{00000000-000D-0000-FFFF-FFFF00000000}"/>
  </bookViews>
  <sheets>
    <sheet name="ITC (2)" sheetId="12" r:id="rId1"/>
    <sheet name="ITC" sheetId="10" r:id="rId2"/>
    <sheet name="hm" sheetId="8" r:id="rId3"/>
    <sheet name="中国进口（comtrade）" sheetId="7" r:id="rId4"/>
    <sheet name="与中进出口（商务部）部分和comtrade能对上" sheetId="5" r:id="rId5"/>
    <sheet name="与中进出口（comtrade）" sheetId="1" r:id="rId6"/>
    <sheet name="对世界出口（联贸发数据库）" sheetId="9" r:id="rId7"/>
    <sheet name="对世界出口（世界银行）" sheetId="2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2" l="1"/>
  <c r="Q4" i="12"/>
  <c r="R4" i="12"/>
  <c r="S4" i="12"/>
  <c r="T4" i="12"/>
  <c r="U4" i="12"/>
  <c r="V4" i="12"/>
  <c r="W4" i="12"/>
  <c r="X4" i="12"/>
  <c r="Y4" i="12"/>
  <c r="Z4" i="12"/>
  <c r="AA4" i="12"/>
  <c r="AB4" i="12"/>
  <c r="AC4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Q6" i="12"/>
  <c r="R6" i="12"/>
  <c r="S6" i="12"/>
  <c r="T6" i="12"/>
  <c r="U6" i="12"/>
  <c r="V6" i="12"/>
  <c r="W6" i="12"/>
  <c r="X6" i="12"/>
  <c r="Y6" i="12"/>
  <c r="Z6" i="12"/>
  <c r="AA6" i="12"/>
  <c r="AB6" i="12"/>
  <c r="AC6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X13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R3" i="12"/>
  <c r="S3" i="12"/>
  <c r="T3" i="12"/>
  <c r="U3" i="12"/>
  <c r="V3" i="12"/>
  <c r="W3" i="12"/>
  <c r="X3" i="12"/>
  <c r="Y3" i="12"/>
  <c r="Z3" i="12"/>
  <c r="AA3" i="12"/>
  <c r="AB3" i="12"/>
  <c r="AC3" i="12"/>
  <c r="N151" i="12"/>
  <c r="M151" i="12"/>
  <c r="L151" i="12"/>
  <c r="K151" i="12"/>
  <c r="J151" i="12"/>
  <c r="I151" i="12"/>
  <c r="H151" i="12"/>
  <c r="G151" i="12"/>
  <c r="F151" i="12"/>
  <c r="E151" i="12"/>
  <c r="D151" i="12"/>
  <c r="C151" i="12"/>
  <c r="B151" i="12"/>
  <c r="N150" i="12"/>
  <c r="M150" i="12"/>
  <c r="L150" i="12"/>
  <c r="K150" i="12"/>
  <c r="J150" i="12"/>
  <c r="I150" i="12"/>
  <c r="H150" i="12"/>
  <c r="G150" i="12"/>
  <c r="F150" i="12"/>
  <c r="E150" i="12"/>
  <c r="D150" i="12"/>
  <c r="C150" i="12"/>
  <c r="B150" i="12"/>
  <c r="N149" i="12"/>
  <c r="M149" i="12"/>
  <c r="L149" i="12"/>
  <c r="K149" i="12"/>
  <c r="J149" i="12"/>
  <c r="I149" i="12"/>
  <c r="H149" i="12"/>
  <c r="G149" i="12"/>
  <c r="F149" i="12"/>
  <c r="E149" i="12"/>
  <c r="D149" i="12"/>
  <c r="C149" i="12"/>
  <c r="B149" i="12"/>
  <c r="N148" i="12"/>
  <c r="M148" i="12"/>
  <c r="L148" i="12"/>
  <c r="K148" i="12"/>
  <c r="J148" i="12"/>
  <c r="I148" i="12"/>
  <c r="H148" i="12"/>
  <c r="G148" i="12"/>
  <c r="F148" i="12"/>
  <c r="E148" i="12"/>
  <c r="D148" i="12"/>
  <c r="C148" i="12"/>
  <c r="B148" i="12"/>
  <c r="N147" i="12"/>
  <c r="M147" i="12"/>
  <c r="L147" i="12"/>
  <c r="K147" i="12"/>
  <c r="J147" i="12"/>
  <c r="I147" i="12"/>
  <c r="H147" i="12"/>
  <c r="G147" i="12"/>
  <c r="F147" i="12"/>
  <c r="E147" i="12"/>
  <c r="D147" i="12"/>
  <c r="C147" i="12"/>
  <c r="B147" i="12"/>
  <c r="N146" i="12"/>
  <c r="M146" i="12"/>
  <c r="L146" i="12"/>
  <c r="K146" i="12"/>
  <c r="J146" i="12"/>
  <c r="I146" i="12"/>
  <c r="H146" i="12"/>
  <c r="G146" i="12"/>
  <c r="F146" i="12"/>
  <c r="E146" i="12"/>
  <c r="D146" i="12"/>
  <c r="C146" i="12"/>
  <c r="B146" i="12"/>
  <c r="N145" i="12"/>
  <c r="M145" i="12"/>
  <c r="L145" i="12"/>
  <c r="K145" i="12"/>
  <c r="J145" i="12"/>
  <c r="I145" i="12"/>
  <c r="H145" i="12"/>
  <c r="G145" i="12"/>
  <c r="F145" i="12"/>
  <c r="E145" i="12"/>
  <c r="D145" i="12"/>
  <c r="C145" i="12"/>
  <c r="B145" i="12"/>
  <c r="N144" i="12"/>
  <c r="M144" i="12"/>
  <c r="L144" i="12"/>
  <c r="K144" i="12"/>
  <c r="J144" i="12"/>
  <c r="I144" i="12"/>
  <c r="H144" i="12"/>
  <c r="G144" i="12"/>
  <c r="F144" i="12"/>
  <c r="E144" i="12"/>
  <c r="D144" i="12"/>
  <c r="C144" i="12"/>
  <c r="B144" i="12"/>
  <c r="N143" i="12"/>
  <c r="M143" i="12"/>
  <c r="L143" i="12"/>
  <c r="K143" i="12"/>
  <c r="J143" i="12"/>
  <c r="I143" i="12"/>
  <c r="H143" i="12"/>
  <c r="G143" i="12"/>
  <c r="F143" i="12"/>
  <c r="E143" i="12"/>
  <c r="D143" i="12"/>
  <c r="C143" i="12"/>
  <c r="B143" i="12"/>
  <c r="N142" i="12"/>
  <c r="M142" i="12"/>
  <c r="L142" i="12"/>
  <c r="K142" i="12"/>
  <c r="J142" i="12"/>
  <c r="I142" i="12"/>
  <c r="H142" i="12"/>
  <c r="G142" i="12"/>
  <c r="F142" i="12"/>
  <c r="E142" i="12"/>
  <c r="D142" i="12"/>
  <c r="C142" i="12"/>
  <c r="B142" i="12"/>
  <c r="N141" i="12"/>
  <c r="M141" i="12"/>
  <c r="L141" i="12"/>
  <c r="K141" i="12"/>
  <c r="J141" i="12"/>
  <c r="I141" i="12"/>
  <c r="H141" i="12"/>
  <c r="G141" i="12"/>
  <c r="F141" i="12"/>
  <c r="E141" i="12"/>
  <c r="D141" i="12"/>
  <c r="C141" i="12"/>
  <c r="B141" i="12"/>
  <c r="N140" i="12"/>
  <c r="M140" i="12"/>
  <c r="L140" i="12"/>
  <c r="K140" i="12"/>
  <c r="J140" i="12"/>
  <c r="I140" i="12"/>
  <c r="H140" i="12"/>
  <c r="G140" i="12"/>
  <c r="F140" i="12"/>
  <c r="E140" i="12"/>
  <c r="D140" i="12"/>
  <c r="C140" i="12"/>
  <c r="B140" i="12"/>
  <c r="N139" i="12"/>
  <c r="M139" i="12"/>
  <c r="L139" i="12"/>
  <c r="K139" i="12"/>
  <c r="J139" i="12"/>
  <c r="I139" i="12"/>
  <c r="H139" i="12"/>
  <c r="G139" i="12"/>
  <c r="F139" i="12"/>
  <c r="E139" i="12"/>
  <c r="D139" i="12"/>
  <c r="C139" i="12"/>
  <c r="B139" i="12"/>
  <c r="N138" i="12"/>
  <c r="M138" i="12"/>
  <c r="L138" i="12"/>
  <c r="K138" i="12"/>
  <c r="J138" i="12"/>
  <c r="I138" i="12"/>
  <c r="H138" i="12"/>
  <c r="G138" i="12"/>
  <c r="F138" i="12"/>
  <c r="E138" i="12"/>
  <c r="D138" i="12"/>
  <c r="C138" i="12"/>
  <c r="B138" i="12"/>
  <c r="N137" i="12"/>
  <c r="M137" i="12"/>
  <c r="L137" i="12"/>
  <c r="K137" i="12"/>
  <c r="J137" i="12"/>
  <c r="I137" i="12"/>
  <c r="H137" i="12"/>
  <c r="G137" i="12"/>
  <c r="F137" i="12"/>
  <c r="E137" i="12"/>
  <c r="D137" i="12"/>
  <c r="C137" i="12"/>
  <c r="B137" i="12"/>
  <c r="N136" i="12"/>
  <c r="M136" i="12"/>
  <c r="L136" i="12"/>
  <c r="K136" i="12"/>
  <c r="J136" i="12"/>
  <c r="I136" i="12"/>
  <c r="H136" i="12"/>
  <c r="G136" i="12"/>
  <c r="F136" i="12"/>
  <c r="E136" i="12"/>
  <c r="D136" i="12"/>
  <c r="C136" i="12"/>
  <c r="B136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N17" i="12"/>
  <c r="AC17" i="12" s="1"/>
  <c r="M17" i="12"/>
  <c r="AB17" i="12" s="1"/>
  <c r="L17" i="12"/>
  <c r="AA17" i="12" s="1"/>
  <c r="K17" i="12"/>
  <c r="Z17" i="12" s="1"/>
  <c r="J17" i="12"/>
  <c r="Y17" i="12" s="1"/>
  <c r="I17" i="12"/>
  <c r="X17" i="12" s="1"/>
  <c r="H17" i="12"/>
  <c r="W17" i="12" s="1"/>
  <c r="G17" i="12"/>
  <c r="V17" i="12" s="1"/>
  <c r="F17" i="12"/>
  <c r="U17" i="12" s="1"/>
  <c r="E17" i="12"/>
  <c r="T17" i="12" s="1"/>
  <c r="D17" i="12"/>
  <c r="S17" i="12" s="1"/>
  <c r="C17" i="12"/>
  <c r="R17" i="12" s="1"/>
  <c r="B17" i="12"/>
  <c r="Q17" i="12" s="1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B15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N13" i="12"/>
  <c r="AC13" i="12" s="1"/>
  <c r="M13" i="12"/>
  <c r="AB13" i="12" s="1"/>
  <c r="L13" i="12"/>
  <c r="AA13" i="12" s="1"/>
  <c r="K13" i="12"/>
  <c r="Z13" i="12" s="1"/>
  <c r="J13" i="12"/>
  <c r="Y13" i="12" s="1"/>
  <c r="I13" i="12"/>
  <c r="H13" i="12"/>
  <c r="W13" i="12" s="1"/>
  <c r="G13" i="12"/>
  <c r="V13" i="12" s="1"/>
  <c r="F13" i="12"/>
  <c r="U13" i="12" s="1"/>
  <c r="E13" i="12"/>
  <c r="T13" i="12" s="1"/>
  <c r="D13" i="12"/>
  <c r="S13" i="12" s="1"/>
  <c r="C13" i="12"/>
  <c r="R13" i="12" s="1"/>
  <c r="B13" i="12"/>
  <c r="Q13" i="12" s="1"/>
  <c r="N12" i="12"/>
  <c r="M12" i="12"/>
  <c r="L12" i="12"/>
  <c r="K12" i="12"/>
  <c r="J12" i="12"/>
  <c r="I12" i="12"/>
  <c r="H12" i="12"/>
  <c r="G12" i="12"/>
  <c r="F12" i="12"/>
  <c r="E12" i="12"/>
  <c r="D12" i="12"/>
  <c r="C12" i="12"/>
  <c r="B12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B11" i="12"/>
  <c r="N10" i="12"/>
  <c r="M10" i="12"/>
  <c r="L10" i="12"/>
  <c r="K10" i="12"/>
  <c r="J10" i="12"/>
  <c r="I10" i="12"/>
  <c r="H10" i="12"/>
  <c r="G10" i="12"/>
  <c r="F10" i="12"/>
  <c r="E10" i="12"/>
  <c r="D10" i="12"/>
  <c r="C10" i="12"/>
  <c r="B10" i="12"/>
  <c r="N9" i="12"/>
  <c r="M9" i="12"/>
  <c r="L9" i="12"/>
  <c r="K9" i="12"/>
  <c r="J9" i="12"/>
  <c r="I9" i="12"/>
  <c r="H9" i="12"/>
  <c r="G9" i="12"/>
  <c r="F9" i="12"/>
  <c r="E9" i="12"/>
  <c r="D9" i="12"/>
  <c r="C9" i="12"/>
  <c r="B9" i="12"/>
  <c r="N8" i="12"/>
  <c r="M8" i="12"/>
  <c r="L8" i="12"/>
  <c r="K8" i="12"/>
  <c r="J8" i="12"/>
  <c r="I8" i="12"/>
  <c r="H8" i="12"/>
  <c r="G8" i="12"/>
  <c r="F8" i="12"/>
  <c r="E8" i="12"/>
  <c r="D8" i="12"/>
  <c r="C8" i="12"/>
  <c r="B8" i="12"/>
  <c r="N7" i="12"/>
  <c r="M7" i="12"/>
  <c r="L7" i="12"/>
  <c r="K7" i="12"/>
  <c r="J7" i="12"/>
  <c r="I7" i="12"/>
  <c r="H7" i="12"/>
  <c r="G7" i="12"/>
  <c r="F7" i="12"/>
  <c r="E7" i="12"/>
  <c r="D7" i="12"/>
  <c r="C7" i="12"/>
  <c r="B7" i="12"/>
  <c r="N6" i="12"/>
  <c r="M6" i="12"/>
  <c r="L6" i="12"/>
  <c r="K6" i="12"/>
  <c r="J6" i="12"/>
  <c r="I6" i="12"/>
  <c r="H6" i="12"/>
  <c r="G6" i="12"/>
  <c r="F6" i="12"/>
  <c r="E6" i="12"/>
  <c r="D6" i="12"/>
  <c r="C6" i="12"/>
  <c r="B6" i="12"/>
  <c r="N5" i="12"/>
  <c r="M5" i="12"/>
  <c r="L5" i="12"/>
  <c r="K5" i="12"/>
  <c r="J5" i="12"/>
  <c r="I5" i="12"/>
  <c r="H5" i="12"/>
  <c r="G5" i="12"/>
  <c r="F5" i="12"/>
  <c r="E5" i="12"/>
  <c r="D5" i="12"/>
  <c r="C5" i="12"/>
  <c r="B5" i="12"/>
  <c r="N4" i="12"/>
  <c r="M4" i="12"/>
  <c r="L4" i="12"/>
  <c r="K4" i="12"/>
  <c r="J4" i="12"/>
  <c r="I4" i="12"/>
  <c r="H4" i="12"/>
  <c r="G4" i="12"/>
  <c r="F4" i="12"/>
  <c r="E4" i="12"/>
  <c r="D4" i="12"/>
  <c r="C4" i="12"/>
  <c r="B4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S6" i="10"/>
  <c r="R11" i="10"/>
  <c r="X16" i="10"/>
  <c r="V18" i="10"/>
  <c r="B137" i="10"/>
  <c r="C137" i="10"/>
  <c r="D137" i="10"/>
  <c r="E137" i="10"/>
  <c r="F137" i="10"/>
  <c r="G137" i="10"/>
  <c r="H137" i="10"/>
  <c r="I137" i="10"/>
  <c r="J137" i="10"/>
  <c r="K137" i="10"/>
  <c r="L137" i="10"/>
  <c r="M137" i="10"/>
  <c r="N137" i="10"/>
  <c r="B138" i="10"/>
  <c r="C138" i="10"/>
  <c r="D138" i="10"/>
  <c r="E138" i="10"/>
  <c r="F138" i="10"/>
  <c r="G138" i="10"/>
  <c r="H138" i="10"/>
  <c r="I138" i="10"/>
  <c r="J138" i="10"/>
  <c r="K138" i="10"/>
  <c r="L138" i="10"/>
  <c r="M138" i="10"/>
  <c r="N138" i="10"/>
  <c r="B139" i="10"/>
  <c r="C139" i="10"/>
  <c r="D139" i="10"/>
  <c r="E139" i="10"/>
  <c r="F139" i="10"/>
  <c r="G139" i="10"/>
  <c r="H139" i="10"/>
  <c r="I139" i="10"/>
  <c r="J139" i="10"/>
  <c r="K139" i="10"/>
  <c r="L139" i="10"/>
  <c r="M139" i="10"/>
  <c r="N139" i="10"/>
  <c r="B140" i="10"/>
  <c r="C140" i="10"/>
  <c r="D140" i="10"/>
  <c r="E140" i="10"/>
  <c r="F140" i="10"/>
  <c r="G140" i="10"/>
  <c r="H140" i="10"/>
  <c r="I140" i="10"/>
  <c r="J140" i="10"/>
  <c r="K140" i="10"/>
  <c r="L140" i="10"/>
  <c r="M140" i="10"/>
  <c r="N140" i="10"/>
  <c r="B141" i="10"/>
  <c r="C141" i="10"/>
  <c r="D141" i="10"/>
  <c r="E141" i="10"/>
  <c r="F141" i="10"/>
  <c r="G141" i="10"/>
  <c r="H141" i="10"/>
  <c r="I141" i="10"/>
  <c r="J141" i="10"/>
  <c r="K141" i="10"/>
  <c r="L141" i="10"/>
  <c r="M141" i="10"/>
  <c r="N141" i="10"/>
  <c r="B142" i="10"/>
  <c r="C142" i="10"/>
  <c r="D142" i="10"/>
  <c r="E142" i="10"/>
  <c r="F142" i="10"/>
  <c r="G142" i="10"/>
  <c r="H142" i="10"/>
  <c r="I142" i="10"/>
  <c r="J142" i="10"/>
  <c r="K142" i="10"/>
  <c r="L142" i="10"/>
  <c r="M142" i="10"/>
  <c r="N142" i="10"/>
  <c r="B143" i="10"/>
  <c r="C143" i="10"/>
  <c r="D143" i="10"/>
  <c r="E143" i="10"/>
  <c r="F143" i="10"/>
  <c r="G143" i="10"/>
  <c r="H143" i="10"/>
  <c r="I143" i="10"/>
  <c r="J143" i="10"/>
  <c r="K143" i="10"/>
  <c r="L143" i="10"/>
  <c r="M143" i="10"/>
  <c r="N143" i="10"/>
  <c r="B144" i="10"/>
  <c r="C144" i="10"/>
  <c r="D144" i="10"/>
  <c r="E144" i="10"/>
  <c r="F144" i="10"/>
  <c r="G144" i="10"/>
  <c r="H144" i="10"/>
  <c r="I144" i="10"/>
  <c r="J144" i="10"/>
  <c r="K144" i="10"/>
  <c r="L144" i="10"/>
  <c r="M144" i="10"/>
  <c r="N144" i="10"/>
  <c r="B145" i="10"/>
  <c r="C145" i="10"/>
  <c r="D145" i="10"/>
  <c r="E145" i="10"/>
  <c r="F145" i="10"/>
  <c r="G145" i="10"/>
  <c r="H145" i="10"/>
  <c r="I145" i="10"/>
  <c r="J145" i="10"/>
  <c r="K145" i="10"/>
  <c r="L145" i="10"/>
  <c r="M145" i="10"/>
  <c r="N145" i="10"/>
  <c r="B146" i="10"/>
  <c r="C146" i="10"/>
  <c r="D146" i="10"/>
  <c r="E146" i="10"/>
  <c r="F146" i="10"/>
  <c r="G146" i="10"/>
  <c r="H146" i="10"/>
  <c r="I146" i="10"/>
  <c r="J146" i="10"/>
  <c r="K146" i="10"/>
  <c r="L146" i="10"/>
  <c r="M146" i="10"/>
  <c r="N146" i="10"/>
  <c r="B147" i="10"/>
  <c r="C147" i="10"/>
  <c r="D147" i="10"/>
  <c r="E147" i="10"/>
  <c r="F147" i="10"/>
  <c r="G147" i="10"/>
  <c r="H147" i="10"/>
  <c r="I147" i="10"/>
  <c r="J147" i="10"/>
  <c r="K147" i="10"/>
  <c r="L147" i="10"/>
  <c r="M147" i="10"/>
  <c r="N147" i="10"/>
  <c r="B148" i="10"/>
  <c r="C148" i="10"/>
  <c r="D148" i="10"/>
  <c r="E148" i="10"/>
  <c r="F148" i="10"/>
  <c r="G148" i="10"/>
  <c r="H148" i="10"/>
  <c r="I148" i="10"/>
  <c r="J148" i="10"/>
  <c r="K148" i="10"/>
  <c r="L148" i="10"/>
  <c r="M148" i="10"/>
  <c r="N148" i="10"/>
  <c r="B149" i="10"/>
  <c r="C149" i="10"/>
  <c r="D149" i="10"/>
  <c r="E149" i="10"/>
  <c r="F149" i="10"/>
  <c r="G149" i="10"/>
  <c r="H149" i="10"/>
  <c r="I149" i="10"/>
  <c r="J149" i="10"/>
  <c r="K149" i="10"/>
  <c r="L149" i="10"/>
  <c r="M149" i="10"/>
  <c r="N149" i="10"/>
  <c r="B150" i="10"/>
  <c r="C150" i="10"/>
  <c r="D150" i="10"/>
  <c r="E150" i="10"/>
  <c r="F150" i="10"/>
  <c r="G150" i="10"/>
  <c r="H150" i="10"/>
  <c r="I150" i="10"/>
  <c r="J150" i="10"/>
  <c r="K150" i="10"/>
  <c r="L150" i="10"/>
  <c r="M150" i="10"/>
  <c r="N150" i="10"/>
  <c r="B151" i="10"/>
  <c r="C151" i="10"/>
  <c r="D151" i="10"/>
  <c r="E151" i="10"/>
  <c r="F151" i="10"/>
  <c r="G151" i="10"/>
  <c r="H151" i="10"/>
  <c r="I151" i="10"/>
  <c r="J151" i="10"/>
  <c r="K151" i="10"/>
  <c r="L151" i="10"/>
  <c r="M151" i="10"/>
  <c r="N151" i="10"/>
  <c r="C136" i="10"/>
  <c r="D136" i="10"/>
  <c r="E136" i="10"/>
  <c r="F136" i="10"/>
  <c r="G136" i="10"/>
  <c r="H136" i="10"/>
  <c r="I136" i="10"/>
  <c r="J136" i="10"/>
  <c r="K136" i="10"/>
  <c r="L136" i="10"/>
  <c r="M136" i="10"/>
  <c r="N136" i="10"/>
  <c r="B136" i="10"/>
  <c r="N18" i="10"/>
  <c r="AC18" i="10" s="1"/>
  <c r="M18" i="10"/>
  <c r="AB18" i="10" s="1"/>
  <c r="L18" i="10"/>
  <c r="AA18" i="10" s="1"/>
  <c r="K18" i="10"/>
  <c r="Z18" i="10" s="1"/>
  <c r="J18" i="10"/>
  <c r="Y18" i="10" s="1"/>
  <c r="I18" i="10"/>
  <c r="X18" i="10" s="1"/>
  <c r="H18" i="10"/>
  <c r="W18" i="10" s="1"/>
  <c r="G18" i="10"/>
  <c r="F18" i="10"/>
  <c r="U18" i="10" s="1"/>
  <c r="E18" i="10"/>
  <c r="T18" i="10" s="1"/>
  <c r="D18" i="10"/>
  <c r="S18" i="10" s="1"/>
  <c r="C18" i="10"/>
  <c r="R18" i="10" s="1"/>
  <c r="B18" i="10"/>
  <c r="Q18" i="10" s="1"/>
  <c r="N17" i="10"/>
  <c r="AC17" i="10" s="1"/>
  <c r="M17" i="10"/>
  <c r="AB17" i="10" s="1"/>
  <c r="L17" i="10"/>
  <c r="AA17" i="10" s="1"/>
  <c r="K17" i="10"/>
  <c r="Z17" i="10" s="1"/>
  <c r="J17" i="10"/>
  <c r="Y17" i="10" s="1"/>
  <c r="I17" i="10"/>
  <c r="X17" i="10" s="1"/>
  <c r="H17" i="10"/>
  <c r="W17" i="10" s="1"/>
  <c r="G17" i="10"/>
  <c r="V17" i="10" s="1"/>
  <c r="F17" i="10"/>
  <c r="U17" i="10" s="1"/>
  <c r="E17" i="10"/>
  <c r="T17" i="10" s="1"/>
  <c r="D17" i="10"/>
  <c r="S17" i="10" s="1"/>
  <c r="C17" i="10"/>
  <c r="R17" i="10" s="1"/>
  <c r="B17" i="10"/>
  <c r="Q17" i="10" s="1"/>
  <c r="N16" i="10"/>
  <c r="AC16" i="10" s="1"/>
  <c r="M16" i="10"/>
  <c r="AB16" i="10" s="1"/>
  <c r="L16" i="10"/>
  <c r="AA16" i="10" s="1"/>
  <c r="K16" i="10"/>
  <c r="Z16" i="10" s="1"/>
  <c r="J16" i="10"/>
  <c r="Y16" i="10" s="1"/>
  <c r="I16" i="10"/>
  <c r="H16" i="10"/>
  <c r="W16" i="10" s="1"/>
  <c r="G16" i="10"/>
  <c r="V16" i="10" s="1"/>
  <c r="F16" i="10"/>
  <c r="U16" i="10" s="1"/>
  <c r="E16" i="10"/>
  <c r="T16" i="10" s="1"/>
  <c r="D16" i="10"/>
  <c r="S16" i="10" s="1"/>
  <c r="C16" i="10"/>
  <c r="R16" i="10" s="1"/>
  <c r="B16" i="10"/>
  <c r="Q16" i="10" s="1"/>
  <c r="N15" i="10"/>
  <c r="AC15" i="10" s="1"/>
  <c r="M15" i="10"/>
  <c r="AB15" i="10" s="1"/>
  <c r="L15" i="10"/>
  <c r="AA15" i="10" s="1"/>
  <c r="K15" i="10"/>
  <c r="Z15" i="10" s="1"/>
  <c r="J15" i="10"/>
  <c r="Y15" i="10" s="1"/>
  <c r="I15" i="10"/>
  <c r="X15" i="10" s="1"/>
  <c r="H15" i="10"/>
  <c r="W15" i="10" s="1"/>
  <c r="G15" i="10"/>
  <c r="V15" i="10" s="1"/>
  <c r="F15" i="10"/>
  <c r="U15" i="10" s="1"/>
  <c r="E15" i="10"/>
  <c r="T15" i="10" s="1"/>
  <c r="D15" i="10"/>
  <c r="S15" i="10" s="1"/>
  <c r="C15" i="10"/>
  <c r="R15" i="10" s="1"/>
  <c r="B15" i="10"/>
  <c r="Q15" i="10" s="1"/>
  <c r="N14" i="10"/>
  <c r="AC14" i="10" s="1"/>
  <c r="M14" i="10"/>
  <c r="AB14" i="10" s="1"/>
  <c r="L14" i="10"/>
  <c r="AA14" i="10" s="1"/>
  <c r="K14" i="10"/>
  <c r="Z14" i="10" s="1"/>
  <c r="J14" i="10"/>
  <c r="Y14" i="10" s="1"/>
  <c r="I14" i="10"/>
  <c r="X14" i="10" s="1"/>
  <c r="H14" i="10"/>
  <c r="W14" i="10" s="1"/>
  <c r="G14" i="10"/>
  <c r="V14" i="10" s="1"/>
  <c r="F14" i="10"/>
  <c r="U14" i="10" s="1"/>
  <c r="E14" i="10"/>
  <c r="T14" i="10" s="1"/>
  <c r="D14" i="10"/>
  <c r="S14" i="10" s="1"/>
  <c r="C14" i="10"/>
  <c r="R14" i="10" s="1"/>
  <c r="B14" i="10"/>
  <c r="Q14" i="10" s="1"/>
  <c r="N13" i="10"/>
  <c r="AC13" i="10" s="1"/>
  <c r="M13" i="10"/>
  <c r="AB13" i="10" s="1"/>
  <c r="L13" i="10"/>
  <c r="AA13" i="10" s="1"/>
  <c r="K13" i="10"/>
  <c r="Z13" i="10" s="1"/>
  <c r="J13" i="10"/>
  <c r="Y13" i="10" s="1"/>
  <c r="I13" i="10"/>
  <c r="X13" i="10" s="1"/>
  <c r="H13" i="10"/>
  <c r="W13" i="10" s="1"/>
  <c r="G13" i="10"/>
  <c r="V13" i="10" s="1"/>
  <c r="F13" i="10"/>
  <c r="U13" i="10" s="1"/>
  <c r="E13" i="10"/>
  <c r="T13" i="10" s="1"/>
  <c r="D13" i="10"/>
  <c r="S13" i="10" s="1"/>
  <c r="C13" i="10"/>
  <c r="R13" i="10" s="1"/>
  <c r="B13" i="10"/>
  <c r="Q13" i="10" s="1"/>
  <c r="N12" i="10"/>
  <c r="AC12" i="10" s="1"/>
  <c r="M12" i="10"/>
  <c r="AB12" i="10" s="1"/>
  <c r="L12" i="10"/>
  <c r="AA12" i="10" s="1"/>
  <c r="K12" i="10"/>
  <c r="Z12" i="10" s="1"/>
  <c r="J12" i="10"/>
  <c r="Y12" i="10" s="1"/>
  <c r="I12" i="10"/>
  <c r="X12" i="10" s="1"/>
  <c r="H12" i="10"/>
  <c r="W12" i="10" s="1"/>
  <c r="G12" i="10"/>
  <c r="V12" i="10" s="1"/>
  <c r="F12" i="10"/>
  <c r="U12" i="10" s="1"/>
  <c r="E12" i="10"/>
  <c r="T12" i="10" s="1"/>
  <c r="D12" i="10"/>
  <c r="S12" i="10" s="1"/>
  <c r="C12" i="10"/>
  <c r="R12" i="10" s="1"/>
  <c r="B12" i="10"/>
  <c r="Q12" i="10" s="1"/>
  <c r="N11" i="10"/>
  <c r="AC11" i="10" s="1"/>
  <c r="M11" i="10"/>
  <c r="AB11" i="10" s="1"/>
  <c r="L11" i="10"/>
  <c r="AA11" i="10" s="1"/>
  <c r="K11" i="10"/>
  <c r="Z11" i="10" s="1"/>
  <c r="J11" i="10"/>
  <c r="Y11" i="10" s="1"/>
  <c r="I11" i="10"/>
  <c r="X11" i="10" s="1"/>
  <c r="H11" i="10"/>
  <c r="W11" i="10" s="1"/>
  <c r="G11" i="10"/>
  <c r="V11" i="10" s="1"/>
  <c r="F11" i="10"/>
  <c r="U11" i="10" s="1"/>
  <c r="E11" i="10"/>
  <c r="T11" i="10" s="1"/>
  <c r="D11" i="10"/>
  <c r="S11" i="10" s="1"/>
  <c r="C11" i="10"/>
  <c r="B11" i="10"/>
  <c r="Q11" i="10" s="1"/>
  <c r="N10" i="10"/>
  <c r="AC10" i="10" s="1"/>
  <c r="M10" i="10"/>
  <c r="AB10" i="10" s="1"/>
  <c r="L10" i="10"/>
  <c r="AA10" i="10" s="1"/>
  <c r="K10" i="10"/>
  <c r="Z10" i="10" s="1"/>
  <c r="J10" i="10"/>
  <c r="Y10" i="10" s="1"/>
  <c r="I10" i="10"/>
  <c r="X10" i="10" s="1"/>
  <c r="H10" i="10"/>
  <c r="W10" i="10" s="1"/>
  <c r="G10" i="10"/>
  <c r="V10" i="10" s="1"/>
  <c r="F10" i="10"/>
  <c r="U10" i="10" s="1"/>
  <c r="E10" i="10"/>
  <c r="T10" i="10" s="1"/>
  <c r="D10" i="10"/>
  <c r="S10" i="10" s="1"/>
  <c r="C10" i="10"/>
  <c r="R10" i="10" s="1"/>
  <c r="B10" i="10"/>
  <c r="Q10" i="10" s="1"/>
  <c r="N9" i="10"/>
  <c r="AC9" i="10" s="1"/>
  <c r="M9" i="10"/>
  <c r="AB9" i="10" s="1"/>
  <c r="L9" i="10"/>
  <c r="AA9" i="10" s="1"/>
  <c r="K9" i="10"/>
  <c r="Z9" i="10" s="1"/>
  <c r="J9" i="10"/>
  <c r="Y9" i="10" s="1"/>
  <c r="I9" i="10"/>
  <c r="X9" i="10" s="1"/>
  <c r="H9" i="10"/>
  <c r="W9" i="10" s="1"/>
  <c r="G9" i="10"/>
  <c r="V9" i="10" s="1"/>
  <c r="F9" i="10"/>
  <c r="U9" i="10" s="1"/>
  <c r="E9" i="10"/>
  <c r="T9" i="10" s="1"/>
  <c r="D9" i="10"/>
  <c r="S9" i="10" s="1"/>
  <c r="C9" i="10"/>
  <c r="R9" i="10" s="1"/>
  <c r="B9" i="10"/>
  <c r="Q9" i="10" s="1"/>
  <c r="N8" i="10"/>
  <c r="AC8" i="10" s="1"/>
  <c r="M8" i="10"/>
  <c r="AB8" i="10" s="1"/>
  <c r="L8" i="10"/>
  <c r="AA8" i="10" s="1"/>
  <c r="K8" i="10"/>
  <c r="Z8" i="10" s="1"/>
  <c r="J8" i="10"/>
  <c r="Y8" i="10" s="1"/>
  <c r="I8" i="10"/>
  <c r="X8" i="10" s="1"/>
  <c r="H8" i="10"/>
  <c r="W8" i="10" s="1"/>
  <c r="G8" i="10"/>
  <c r="V8" i="10" s="1"/>
  <c r="F8" i="10"/>
  <c r="U8" i="10" s="1"/>
  <c r="E8" i="10"/>
  <c r="T8" i="10" s="1"/>
  <c r="D8" i="10"/>
  <c r="S8" i="10" s="1"/>
  <c r="C8" i="10"/>
  <c r="R8" i="10" s="1"/>
  <c r="B8" i="10"/>
  <c r="Q8" i="10" s="1"/>
  <c r="N7" i="10"/>
  <c r="AC7" i="10" s="1"/>
  <c r="M7" i="10"/>
  <c r="AB7" i="10" s="1"/>
  <c r="L7" i="10"/>
  <c r="AA7" i="10" s="1"/>
  <c r="K7" i="10"/>
  <c r="Z7" i="10" s="1"/>
  <c r="J7" i="10"/>
  <c r="Y7" i="10" s="1"/>
  <c r="I7" i="10"/>
  <c r="X7" i="10" s="1"/>
  <c r="H7" i="10"/>
  <c r="W7" i="10" s="1"/>
  <c r="G7" i="10"/>
  <c r="V7" i="10" s="1"/>
  <c r="F7" i="10"/>
  <c r="U7" i="10" s="1"/>
  <c r="E7" i="10"/>
  <c r="T7" i="10" s="1"/>
  <c r="D7" i="10"/>
  <c r="S7" i="10" s="1"/>
  <c r="C7" i="10"/>
  <c r="R7" i="10" s="1"/>
  <c r="B7" i="10"/>
  <c r="Q7" i="10" s="1"/>
  <c r="N6" i="10"/>
  <c r="AC6" i="10" s="1"/>
  <c r="M6" i="10"/>
  <c r="AB6" i="10" s="1"/>
  <c r="L6" i="10"/>
  <c r="AA6" i="10" s="1"/>
  <c r="K6" i="10"/>
  <c r="Z6" i="10" s="1"/>
  <c r="J6" i="10"/>
  <c r="Y6" i="10" s="1"/>
  <c r="I6" i="10"/>
  <c r="X6" i="10" s="1"/>
  <c r="H6" i="10"/>
  <c r="W6" i="10" s="1"/>
  <c r="G6" i="10"/>
  <c r="V6" i="10" s="1"/>
  <c r="F6" i="10"/>
  <c r="U6" i="10" s="1"/>
  <c r="E6" i="10"/>
  <c r="T6" i="10" s="1"/>
  <c r="D6" i="10"/>
  <c r="C6" i="10"/>
  <c r="R6" i="10" s="1"/>
  <c r="B6" i="10"/>
  <c r="Q6" i="10" s="1"/>
  <c r="N5" i="10"/>
  <c r="AC5" i="10" s="1"/>
  <c r="M5" i="10"/>
  <c r="AB5" i="10" s="1"/>
  <c r="L5" i="10"/>
  <c r="AA5" i="10" s="1"/>
  <c r="K5" i="10"/>
  <c r="Z5" i="10" s="1"/>
  <c r="J5" i="10"/>
  <c r="Y5" i="10" s="1"/>
  <c r="I5" i="10"/>
  <c r="X5" i="10" s="1"/>
  <c r="H5" i="10"/>
  <c r="W5" i="10" s="1"/>
  <c r="G5" i="10"/>
  <c r="V5" i="10" s="1"/>
  <c r="F5" i="10"/>
  <c r="U5" i="10" s="1"/>
  <c r="E5" i="10"/>
  <c r="T5" i="10" s="1"/>
  <c r="D5" i="10"/>
  <c r="S5" i="10" s="1"/>
  <c r="C5" i="10"/>
  <c r="R5" i="10" s="1"/>
  <c r="B5" i="10"/>
  <c r="Q5" i="10" s="1"/>
  <c r="N4" i="10"/>
  <c r="AC4" i="10" s="1"/>
  <c r="M4" i="10"/>
  <c r="AB4" i="10" s="1"/>
  <c r="L4" i="10"/>
  <c r="AA4" i="10" s="1"/>
  <c r="K4" i="10"/>
  <c r="Z4" i="10" s="1"/>
  <c r="J4" i="10"/>
  <c r="Y4" i="10" s="1"/>
  <c r="I4" i="10"/>
  <c r="X4" i="10" s="1"/>
  <c r="H4" i="10"/>
  <c r="W4" i="10" s="1"/>
  <c r="G4" i="10"/>
  <c r="V4" i="10" s="1"/>
  <c r="F4" i="10"/>
  <c r="U4" i="10" s="1"/>
  <c r="E4" i="10"/>
  <c r="T4" i="10" s="1"/>
  <c r="D4" i="10"/>
  <c r="S4" i="10" s="1"/>
  <c r="C4" i="10"/>
  <c r="R4" i="10" s="1"/>
  <c r="B4" i="10"/>
  <c r="Q4" i="10" s="1"/>
  <c r="N3" i="10"/>
  <c r="AC3" i="10" s="1"/>
  <c r="M3" i="10"/>
  <c r="AB3" i="10" s="1"/>
  <c r="L3" i="10"/>
  <c r="AA3" i="10" s="1"/>
  <c r="K3" i="10"/>
  <c r="Z3" i="10" s="1"/>
  <c r="J3" i="10"/>
  <c r="Y3" i="10" s="1"/>
  <c r="I3" i="10"/>
  <c r="X3" i="10" s="1"/>
  <c r="H3" i="10"/>
  <c r="W3" i="10" s="1"/>
  <c r="G3" i="10"/>
  <c r="V3" i="10" s="1"/>
  <c r="F3" i="10"/>
  <c r="U3" i="10" s="1"/>
  <c r="E3" i="10"/>
  <c r="T3" i="10" s="1"/>
  <c r="D3" i="10"/>
  <c r="S3" i="10" s="1"/>
  <c r="C3" i="10"/>
  <c r="R3" i="10" s="1"/>
  <c r="B3" i="10"/>
  <c r="Q3" i="10" s="1"/>
  <c r="B4" i="8"/>
  <c r="Q4" i="8" s="1"/>
  <c r="C4" i="8"/>
  <c r="R4" i="8" s="1"/>
  <c r="D4" i="8"/>
  <c r="S4" i="8" s="1"/>
  <c r="E4" i="8"/>
  <c r="T4" i="8" s="1"/>
  <c r="F4" i="8"/>
  <c r="U4" i="8" s="1"/>
  <c r="G4" i="8"/>
  <c r="V4" i="8" s="1"/>
  <c r="H4" i="8"/>
  <c r="W4" i="8" s="1"/>
  <c r="I4" i="8"/>
  <c r="X4" i="8" s="1"/>
  <c r="J4" i="8"/>
  <c r="Y4" i="8" s="1"/>
  <c r="K4" i="8"/>
  <c r="Z4" i="8" s="1"/>
  <c r="L4" i="8"/>
  <c r="AA4" i="8" s="1"/>
  <c r="M4" i="8"/>
  <c r="AB4" i="8" s="1"/>
  <c r="N4" i="8"/>
  <c r="AC4" i="8" s="1"/>
  <c r="B5" i="8"/>
  <c r="Q5" i="8" s="1"/>
  <c r="C5" i="8"/>
  <c r="R5" i="8" s="1"/>
  <c r="D5" i="8"/>
  <c r="S5" i="8" s="1"/>
  <c r="E5" i="8"/>
  <c r="T5" i="8" s="1"/>
  <c r="F5" i="8"/>
  <c r="U5" i="8" s="1"/>
  <c r="G5" i="8"/>
  <c r="V5" i="8" s="1"/>
  <c r="H5" i="8"/>
  <c r="W5" i="8" s="1"/>
  <c r="I5" i="8"/>
  <c r="X5" i="8" s="1"/>
  <c r="J5" i="8"/>
  <c r="Y5" i="8" s="1"/>
  <c r="K5" i="8"/>
  <c r="Z5" i="8" s="1"/>
  <c r="L5" i="8"/>
  <c r="AA5" i="8" s="1"/>
  <c r="M5" i="8"/>
  <c r="AB5" i="8" s="1"/>
  <c r="N5" i="8"/>
  <c r="AC5" i="8" s="1"/>
  <c r="B6" i="8"/>
  <c r="Q6" i="8" s="1"/>
  <c r="C6" i="8"/>
  <c r="R6" i="8" s="1"/>
  <c r="D6" i="8"/>
  <c r="S6" i="8" s="1"/>
  <c r="E6" i="8"/>
  <c r="T6" i="8" s="1"/>
  <c r="F6" i="8"/>
  <c r="U6" i="8" s="1"/>
  <c r="G6" i="8"/>
  <c r="V6" i="8" s="1"/>
  <c r="H6" i="8"/>
  <c r="W6" i="8" s="1"/>
  <c r="I6" i="8"/>
  <c r="X6" i="8" s="1"/>
  <c r="J6" i="8"/>
  <c r="Y6" i="8" s="1"/>
  <c r="K6" i="8"/>
  <c r="Z6" i="8" s="1"/>
  <c r="L6" i="8"/>
  <c r="AA6" i="8" s="1"/>
  <c r="M6" i="8"/>
  <c r="AB6" i="8" s="1"/>
  <c r="N6" i="8"/>
  <c r="AC6" i="8" s="1"/>
  <c r="B7" i="8"/>
  <c r="Q7" i="8" s="1"/>
  <c r="C7" i="8"/>
  <c r="R7" i="8" s="1"/>
  <c r="D7" i="8"/>
  <c r="S7" i="8" s="1"/>
  <c r="E7" i="8"/>
  <c r="T7" i="8" s="1"/>
  <c r="F7" i="8"/>
  <c r="U7" i="8" s="1"/>
  <c r="G7" i="8"/>
  <c r="V7" i="8" s="1"/>
  <c r="H7" i="8"/>
  <c r="W7" i="8" s="1"/>
  <c r="I7" i="8"/>
  <c r="X7" i="8" s="1"/>
  <c r="J7" i="8"/>
  <c r="Y7" i="8" s="1"/>
  <c r="K7" i="8"/>
  <c r="Z7" i="8" s="1"/>
  <c r="L7" i="8"/>
  <c r="AA7" i="8" s="1"/>
  <c r="M7" i="8"/>
  <c r="AB7" i="8" s="1"/>
  <c r="N7" i="8"/>
  <c r="AC7" i="8" s="1"/>
  <c r="B8" i="8"/>
  <c r="Q8" i="8" s="1"/>
  <c r="C8" i="8"/>
  <c r="R8" i="8" s="1"/>
  <c r="D8" i="8"/>
  <c r="S8" i="8" s="1"/>
  <c r="E8" i="8"/>
  <c r="T8" i="8" s="1"/>
  <c r="F8" i="8"/>
  <c r="U8" i="8" s="1"/>
  <c r="G8" i="8"/>
  <c r="V8" i="8" s="1"/>
  <c r="H8" i="8"/>
  <c r="W8" i="8" s="1"/>
  <c r="I8" i="8"/>
  <c r="X8" i="8" s="1"/>
  <c r="J8" i="8"/>
  <c r="Y8" i="8" s="1"/>
  <c r="K8" i="8"/>
  <c r="Z8" i="8" s="1"/>
  <c r="L8" i="8"/>
  <c r="AA8" i="8" s="1"/>
  <c r="M8" i="8"/>
  <c r="AB8" i="8" s="1"/>
  <c r="N8" i="8"/>
  <c r="AC8" i="8" s="1"/>
  <c r="B9" i="8"/>
  <c r="Q9" i="8" s="1"/>
  <c r="C9" i="8"/>
  <c r="R9" i="8" s="1"/>
  <c r="D9" i="8"/>
  <c r="S9" i="8" s="1"/>
  <c r="E9" i="8"/>
  <c r="T9" i="8" s="1"/>
  <c r="F9" i="8"/>
  <c r="U9" i="8" s="1"/>
  <c r="G9" i="8"/>
  <c r="V9" i="8" s="1"/>
  <c r="H9" i="8"/>
  <c r="W9" i="8" s="1"/>
  <c r="I9" i="8"/>
  <c r="X9" i="8" s="1"/>
  <c r="J9" i="8"/>
  <c r="Y9" i="8" s="1"/>
  <c r="K9" i="8"/>
  <c r="Z9" i="8" s="1"/>
  <c r="L9" i="8"/>
  <c r="AA9" i="8" s="1"/>
  <c r="M9" i="8"/>
  <c r="AB9" i="8" s="1"/>
  <c r="N9" i="8"/>
  <c r="AC9" i="8" s="1"/>
  <c r="B10" i="8"/>
  <c r="Q10" i="8" s="1"/>
  <c r="C10" i="8"/>
  <c r="R10" i="8" s="1"/>
  <c r="D10" i="8"/>
  <c r="S10" i="8" s="1"/>
  <c r="E10" i="8"/>
  <c r="T10" i="8" s="1"/>
  <c r="F10" i="8"/>
  <c r="U10" i="8" s="1"/>
  <c r="G10" i="8"/>
  <c r="V10" i="8" s="1"/>
  <c r="H10" i="8"/>
  <c r="W10" i="8" s="1"/>
  <c r="I10" i="8"/>
  <c r="X10" i="8" s="1"/>
  <c r="J10" i="8"/>
  <c r="Y10" i="8" s="1"/>
  <c r="K10" i="8"/>
  <c r="Z10" i="8" s="1"/>
  <c r="L10" i="8"/>
  <c r="AA10" i="8" s="1"/>
  <c r="M10" i="8"/>
  <c r="AB10" i="8" s="1"/>
  <c r="N10" i="8"/>
  <c r="AC10" i="8" s="1"/>
  <c r="B11" i="8"/>
  <c r="Q11" i="8" s="1"/>
  <c r="C11" i="8"/>
  <c r="R11" i="8" s="1"/>
  <c r="D11" i="8"/>
  <c r="S11" i="8" s="1"/>
  <c r="E11" i="8"/>
  <c r="T11" i="8" s="1"/>
  <c r="F11" i="8"/>
  <c r="U11" i="8" s="1"/>
  <c r="G11" i="8"/>
  <c r="V11" i="8" s="1"/>
  <c r="H11" i="8"/>
  <c r="W11" i="8" s="1"/>
  <c r="I11" i="8"/>
  <c r="X11" i="8" s="1"/>
  <c r="J11" i="8"/>
  <c r="Y11" i="8" s="1"/>
  <c r="K11" i="8"/>
  <c r="Z11" i="8" s="1"/>
  <c r="L11" i="8"/>
  <c r="AA11" i="8" s="1"/>
  <c r="M11" i="8"/>
  <c r="AB11" i="8" s="1"/>
  <c r="N11" i="8"/>
  <c r="AC11" i="8" s="1"/>
  <c r="B12" i="8"/>
  <c r="Q12" i="8" s="1"/>
  <c r="C12" i="8"/>
  <c r="R12" i="8" s="1"/>
  <c r="D12" i="8"/>
  <c r="S12" i="8" s="1"/>
  <c r="E12" i="8"/>
  <c r="T12" i="8" s="1"/>
  <c r="F12" i="8"/>
  <c r="U12" i="8" s="1"/>
  <c r="G12" i="8"/>
  <c r="V12" i="8" s="1"/>
  <c r="H12" i="8"/>
  <c r="W12" i="8" s="1"/>
  <c r="I12" i="8"/>
  <c r="X12" i="8" s="1"/>
  <c r="J12" i="8"/>
  <c r="Y12" i="8" s="1"/>
  <c r="K12" i="8"/>
  <c r="Z12" i="8" s="1"/>
  <c r="L12" i="8"/>
  <c r="AA12" i="8" s="1"/>
  <c r="M12" i="8"/>
  <c r="AB12" i="8" s="1"/>
  <c r="N12" i="8"/>
  <c r="AC12" i="8" s="1"/>
  <c r="B13" i="8"/>
  <c r="Q13" i="8" s="1"/>
  <c r="C13" i="8"/>
  <c r="R13" i="8" s="1"/>
  <c r="D13" i="8"/>
  <c r="S13" i="8" s="1"/>
  <c r="E13" i="8"/>
  <c r="T13" i="8" s="1"/>
  <c r="F13" i="8"/>
  <c r="U13" i="8" s="1"/>
  <c r="G13" i="8"/>
  <c r="V13" i="8" s="1"/>
  <c r="H13" i="8"/>
  <c r="W13" i="8" s="1"/>
  <c r="I13" i="8"/>
  <c r="X13" i="8" s="1"/>
  <c r="J13" i="8"/>
  <c r="Y13" i="8" s="1"/>
  <c r="K13" i="8"/>
  <c r="Z13" i="8" s="1"/>
  <c r="L13" i="8"/>
  <c r="AA13" i="8" s="1"/>
  <c r="M13" i="8"/>
  <c r="AB13" i="8" s="1"/>
  <c r="N13" i="8"/>
  <c r="AC13" i="8" s="1"/>
  <c r="B14" i="8"/>
  <c r="Q14" i="8" s="1"/>
  <c r="C14" i="8"/>
  <c r="R14" i="8" s="1"/>
  <c r="D14" i="8"/>
  <c r="S14" i="8" s="1"/>
  <c r="E14" i="8"/>
  <c r="T14" i="8" s="1"/>
  <c r="F14" i="8"/>
  <c r="U14" i="8" s="1"/>
  <c r="G14" i="8"/>
  <c r="V14" i="8" s="1"/>
  <c r="H14" i="8"/>
  <c r="W14" i="8" s="1"/>
  <c r="I14" i="8"/>
  <c r="X14" i="8" s="1"/>
  <c r="J14" i="8"/>
  <c r="Y14" i="8" s="1"/>
  <c r="K14" i="8"/>
  <c r="Z14" i="8" s="1"/>
  <c r="L14" i="8"/>
  <c r="AA14" i="8" s="1"/>
  <c r="M14" i="8"/>
  <c r="AB14" i="8" s="1"/>
  <c r="N14" i="8"/>
  <c r="AC14" i="8" s="1"/>
  <c r="B15" i="8"/>
  <c r="Q15" i="8" s="1"/>
  <c r="C15" i="8"/>
  <c r="R15" i="8" s="1"/>
  <c r="D15" i="8"/>
  <c r="S15" i="8" s="1"/>
  <c r="E15" i="8"/>
  <c r="T15" i="8" s="1"/>
  <c r="F15" i="8"/>
  <c r="U15" i="8" s="1"/>
  <c r="G15" i="8"/>
  <c r="V15" i="8" s="1"/>
  <c r="H15" i="8"/>
  <c r="W15" i="8" s="1"/>
  <c r="I15" i="8"/>
  <c r="X15" i="8" s="1"/>
  <c r="J15" i="8"/>
  <c r="Y15" i="8" s="1"/>
  <c r="K15" i="8"/>
  <c r="Z15" i="8" s="1"/>
  <c r="L15" i="8"/>
  <c r="AA15" i="8" s="1"/>
  <c r="M15" i="8"/>
  <c r="AB15" i="8" s="1"/>
  <c r="N15" i="8"/>
  <c r="AC15" i="8" s="1"/>
  <c r="B16" i="8"/>
  <c r="Q16" i="8" s="1"/>
  <c r="C16" i="8"/>
  <c r="R16" i="8" s="1"/>
  <c r="D16" i="8"/>
  <c r="S16" i="8" s="1"/>
  <c r="E16" i="8"/>
  <c r="T16" i="8" s="1"/>
  <c r="F16" i="8"/>
  <c r="U16" i="8" s="1"/>
  <c r="G16" i="8"/>
  <c r="V16" i="8" s="1"/>
  <c r="H16" i="8"/>
  <c r="W16" i="8" s="1"/>
  <c r="I16" i="8"/>
  <c r="X16" i="8" s="1"/>
  <c r="J16" i="8"/>
  <c r="Y16" i="8" s="1"/>
  <c r="K16" i="8"/>
  <c r="Z16" i="8" s="1"/>
  <c r="L16" i="8"/>
  <c r="AA16" i="8" s="1"/>
  <c r="M16" i="8"/>
  <c r="AB16" i="8" s="1"/>
  <c r="N16" i="8"/>
  <c r="AC16" i="8" s="1"/>
  <c r="B17" i="8"/>
  <c r="Q17" i="8" s="1"/>
  <c r="C17" i="8"/>
  <c r="R17" i="8" s="1"/>
  <c r="D17" i="8"/>
  <c r="S17" i="8" s="1"/>
  <c r="E17" i="8"/>
  <c r="T17" i="8" s="1"/>
  <c r="F17" i="8"/>
  <c r="U17" i="8" s="1"/>
  <c r="G17" i="8"/>
  <c r="V17" i="8" s="1"/>
  <c r="H17" i="8"/>
  <c r="W17" i="8" s="1"/>
  <c r="I17" i="8"/>
  <c r="X17" i="8" s="1"/>
  <c r="J17" i="8"/>
  <c r="Y17" i="8" s="1"/>
  <c r="K17" i="8"/>
  <c r="Z17" i="8" s="1"/>
  <c r="L17" i="8"/>
  <c r="AA17" i="8" s="1"/>
  <c r="M17" i="8"/>
  <c r="AB17" i="8" s="1"/>
  <c r="N17" i="8"/>
  <c r="AC17" i="8" s="1"/>
  <c r="B18" i="8"/>
  <c r="Q18" i="8" s="1"/>
  <c r="C18" i="8"/>
  <c r="R18" i="8" s="1"/>
  <c r="D18" i="8"/>
  <c r="S18" i="8" s="1"/>
  <c r="E18" i="8"/>
  <c r="T18" i="8" s="1"/>
  <c r="F18" i="8"/>
  <c r="U18" i="8" s="1"/>
  <c r="G18" i="8"/>
  <c r="V18" i="8" s="1"/>
  <c r="H18" i="8"/>
  <c r="W18" i="8" s="1"/>
  <c r="I18" i="8"/>
  <c r="X18" i="8" s="1"/>
  <c r="J18" i="8"/>
  <c r="Y18" i="8" s="1"/>
  <c r="K18" i="8"/>
  <c r="Z18" i="8" s="1"/>
  <c r="L18" i="8"/>
  <c r="AA18" i="8" s="1"/>
  <c r="M18" i="8"/>
  <c r="AB18" i="8" s="1"/>
  <c r="N18" i="8"/>
  <c r="AC18" i="8" s="1"/>
  <c r="C3" i="8"/>
  <c r="R3" i="8" s="1"/>
  <c r="D3" i="8"/>
  <c r="S3" i="8" s="1"/>
  <c r="E3" i="8"/>
  <c r="T3" i="8" s="1"/>
  <c r="F3" i="8"/>
  <c r="U3" i="8" s="1"/>
  <c r="G3" i="8"/>
  <c r="V3" i="8" s="1"/>
  <c r="H3" i="8"/>
  <c r="W3" i="8" s="1"/>
  <c r="I3" i="8"/>
  <c r="X3" i="8" s="1"/>
  <c r="J3" i="8"/>
  <c r="Y3" i="8" s="1"/>
  <c r="K3" i="8"/>
  <c r="Z3" i="8" s="1"/>
  <c r="L3" i="8"/>
  <c r="AA3" i="8" s="1"/>
  <c r="M3" i="8"/>
  <c r="AB3" i="8" s="1"/>
  <c r="N3" i="8"/>
  <c r="AC3" i="8" s="1"/>
  <c r="B3" i="8"/>
  <c r="B21" i="9"/>
  <c r="C21" i="9"/>
  <c r="D21" i="9"/>
  <c r="E21" i="9"/>
  <c r="F21" i="9"/>
  <c r="G21" i="9"/>
  <c r="H21" i="9"/>
  <c r="I21" i="9"/>
  <c r="J21" i="9"/>
  <c r="K21" i="9"/>
  <c r="L21" i="9"/>
  <c r="M21" i="9"/>
  <c r="B22" i="9"/>
  <c r="C22" i="9"/>
  <c r="D22" i="9"/>
  <c r="E22" i="9"/>
  <c r="F22" i="9"/>
  <c r="G22" i="9"/>
  <c r="H22" i="9"/>
  <c r="I22" i="9"/>
  <c r="J22" i="9"/>
  <c r="K22" i="9"/>
  <c r="L22" i="9"/>
  <c r="M22" i="9"/>
  <c r="B23" i="9"/>
  <c r="C23" i="9"/>
  <c r="D23" i="9"/>
  <c r="E23" i="9"/>
  <c r="F23" i="9"/>
  <c r="G23" i="9"/>
  <c r="H23" i="9"/>
  <c r="I23" i="9"/>
  <c r="J23" i="9"/>
  <c r="K23" i="9"/>
  <c r="L23" i="9"/>
  <c r="M23" i="9"/>
  <c r="B24" i="9"/>
  <c r="C24" i="9"/>
  <c r="D24" i="9"/>
  <c r="E24" i="9"/>
  <c r="F24" i="9"/>
  <c r="G24" i="9"/>
  <c r="H24" i="9"/>
  <c r="I24" i="9"/>
  <c r="J24" i="9"/>
  <c r="K24" i="9"/>
  <c r="L24" i="9"/>
  <c r="M24" i="9"/>
  <c r="B25" i="9"/>
  <c r="C25" i="9"/>
  <c r="D25" i="9"/>
  <c r="E25" i="9"/>
  <c r="F25" i="9"/>
  <c r="G25" i="9"/>
  <c r="H25" i="9"/>
  <c r="I25" i="9"/>
  <c r="J25" i="9"/>
  <c r="K25" i="9"/>
  <c r="L25" i="9"/>
  <c r="M25" i="9"/>
  <c r="B26" i="9"/>
  <c r="C26" i="9"/>
  <c r="D26" i="9"/>
  <c r="E26" i="9"/>
  <c r="F26" i="9"/>
  <c r="G26" i="9"/>
  <c r="H26" i="9"/>
  <c r="I26" i="9"/>
  <c r="J26" i="9"/>
  <c r="K26" i="9"/>
  <c r="L26" i="9"/>
  <c r="M26" i="9"/>
  <c r="B27" i="9"/>
  <c r="C27" i="9"/>
  <c r="D27" i="9"/>
  <c r="E27" i="9"/>
  <c r="F27" i="9"/>
  <c r="G27" i="9"/>
  <c r="H27" i="9"/>
  <c r="I27" i="9"/>
  <c r="J27" i="9"/>
  <c r="K27" i="9"/>
  <c r="L27" i="9"/>
  <c r="M27" i="9"/>
  <c r="B28" i="9"/>
  <c r="C28" i="9"/>
  <c r="D28" i="9"/>
  <c r="E28" i="9"/>
  <c r="F28" i="9"/>
  <c r="G28" i="9"/>
  <c r="H28" i="9"/>
  <c r="I28" i="9"/>
  <c r="J28" i="9"/>
  <c r="K28" i="9"/>
  <c r="L28" i="9"/>
  <c r="M28" i="9"/>
  <c r="B29" i="9"/>
  <c r="C29" i="9"/>
  <c r="D29" i="9"/>
  <c r="E29" i="9"/>
  <c r="F29" i="9"/>
  <c r="G29" i="9"/>
  <c r="H29" i="9"/>
  <c r="I29" i="9"/>
  <c r="J29" i="9"/>
  <c r="K29" i="9"/>
  <c r="L29" i="9"/>
  <c r="M29" i="9"/>
  <c r="B30" i="9"/>
  <c r="C30" i="9"/>
  <c r="D30" i="9"/>
  <c r="E30" i="9"/>
  <c r="F30" i="9"/>
  <c r="G30" i="9"/>
  <c r="H30" i="9"/>
  <c r="I30" i="9"/>
  <c r="J30" i="9"/>
  <c r="K30" i="9"/>
  <c r="L30" i="9"/>
  <c r="M30" i="9"/>
  <c r="B31" i="9"/>
  <c r="C31" i="9"/>
  <c r="D31" i="9"/>
  <c r="E31" i="9"/>
  <c r="F31" i="9"/>
  <c r="G31" i="9"/>
  <c r="H31" i="9"/>
  <c r="I31" i="9"/>
  <c r="J31" i="9"/>
  <c r="K31" i="9"/>
  <c r="L31" i="9"/>
  <c r="M31" i="9"/>
  <c r="B32" i="9"/>
  <c r="C32" i="9"/>
  <c r="D32" i="9"/>
  <c r="E32" i="9"/>
  <c r="F32" i="9"/>
  <c r="G32" i="9"/>
  <c r="H32" i="9"/>
  <c r="I32" i="9"/>
  <c r="J32" i="9"/>
  <c r="K32" i="9"/>
  <c r="L32" i="9"/>
  <c r="M32" i="9"/>
  <c r="B33" i="9"/>
  <c r="C33" i="9"/>
  <c r="D33" i="9"/>
  <c r="E33" i="9"/>
  <c r="F33" i="9"/>
  <c r="G33" i="9"/>
  <c r="H33" i="9"/>
  <c r="I33" i="9"/>
  <c r="J33" i="9"/>
  <c r="K33" i="9"/>
  <c r="L33" i="9"/>
  <c r="M33" i="9"/>
  <c r="B34" i="9"/>
  <c r="C34" i="9"/>
  <c r="D34" i="9"/>
  <c r="E34" i="9"/>
  <c r="F34" i="9"/>
  <c r="G34" i="9"/>
  <c r="H34" i="9"/>
  <c r="I34" i="9"/>
  <c r="J34" i="9"/>
  <c r="K34" i="9"/>
  <c r="L34" i="9"/>
  <c r="M34" i="9"/>
  <c r="B35" i="9"/>
  <c r="C35" i="9"/>
  <c r="D35" i="9"/>
  <c r="E35" i="9"/>
  <c r="F35" i="9"/>
  <c r="G35" i="9"/>
  <c r="H35" i="9"/>
  <c r="I35" i="9"/>
  <c r="J35" i="9"/>
  <c r="K35" i="9"/>
  <c r="L35" i="9"/>
  <c r="M35" i="9"/>
  <c r="B36" i="9"/>
  <c r="C36" i="9"/>
  <c r="D36" i="9"/>
  <c r="E36" i="9"/>
  <c r="F36" i="9"/>
  <c r="G36" i="9"/>
  <c r="H36" i="9"/>
  <c r="I36" i="9"/>
  <c r="J36" i="9"/>
  <c r="K36" i="9"/>
  <c r="L36" i="9"/>
  <c r="M36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21" i="9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C22" i="2"/>
  <c r="D22" i="2"/>
  <c r="E22" i="2"/>
  <c r="F22" i="2"/>
  <c r="G22" i="2"/>
  <c r="H22" i="2"/>
  <c r="I22" i="2"/>
  <c r="J22" i="2"/>
  <c r="K22" i="2"/>
  <c r="L22" i="2"/>
  <c r="M22" i="2"/>
  <c r="N22" i="2"/>
  <c r="B22" i="2"/>
  <c r="B21" i="12" l="1"/>
  <c r="C21" i="12"/>
  <c r="C21" i="10"/>
  <c r="B21" i="10"/>
  <c r="C21" i="8"/>
  <c r="Q3" i="8"/>
  <c r="B21" i="8"/>
  <c r="B22" i="8" s="1"/>
  <c r="B22" i="12" l="1"/>
  <c r="B22" i="10"/>
</calcChain>
</file>

<file path=xl/sharedStrings.xml><?xml version="1.0" encoding="utf-8"?>
<sst xmlns="http://schemas.openxmlformats.org/spreadsheetml/2006/main" count="405" uniqueCount="32">
  <si>
    <t>也门</t>
  </si>
  <si>
    <t>以色列</t>
  </si>
  <si>
    <t>伊拉克</t>
  </si>
  <si>
    <t>伊朗</t>
  </si>
  <si>
    <t>卡塔尔</t>
  </si>
  <si>
    <t>巴林</t>
  </si>
  <si>
    <t>沙特阿拉伯</t>
  </si>
  <si>
    <t>科威特</t>
  </si>
  <si>
    <t>约旦</t>
  </si>
  <si>
    <t>阿拉伯联合酋长国</t>
  </si>
  <si>
    <t>阿曼</t>
  </si>
  <si>
    <t>黎巴嫩</t>
  </si>
  <si>
    <t>叙利亚</t>
  </si>
  <si>
    <t>土耳其</t>
  </si>
  <si>
    <t>塞浦路斯</t>
  </si>
  <si>
    <t>埃及</t>
  </si>
  <si>
    <t>对中出口</t>
    <phoneticPr fontId="1" type="noConversion"/>
  </si>
  <si>
    <t>对世界出口</t>
    <phoneticPr fontId="1" type="noConversion"/>
  </si>
  <si>
    <t>从中进口</t>
    <phoneticPr fontId="1" type="noConversion"/>
  </si>
  <si>
    <t>美元</t>
    <phoneticPr fontId="1" type="noConversion"/>
  </si>
  <si>
    <t>万美元</t>
  </si>
  <si>
    <t>万美元</t>
    <phoneticPr fontId="1" type="noConversion"/>
  </si>
  <si>
    <t>中国从世界进口</t>
    <phoneticPr fontId="1" type="noConversion"/>
  </si>
  <si>
    <t>美元</t>
    <phoneticPr fontId="1" type="noConversion"/>
  </si>
  <si>
    <t>hm指数</t>
    <phoneticPr fontId="1" type="noConversion"/>
  </si>
  <si>
    <t>万美元</t>
    <phoneticPr fontId="1" type="noConversion"/>
  </si>
  <si>
    <t>百万</t>
    <phoneticPr fontId="1" type="noConversion"/>
  </si>
  <si>
    <t>数据和世界银行差不多</t>
    <phoneticPr fontId="1" type="noConversion"/>
  </si>
  <si>
    <t>美元</t>
    <phoneticPr fontId="1" type="noConversion"/>
  </si>
  <si>
    <t>万美元</t>
    <phoneticPr fontId="1" type="noConversion"/>
  </si>
  <si>
    <t>对世界出口</t>
    <phoneticPr fontId="1" type="noConversion"/>
  </si>
  <si>
    <t>从中进口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</si>
</sst>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_ "/>
    <numFmt numFmtId="178" formatCode="0.00000000_);[Red]\(0.00000000\)"/>
    <numFmt numFmtId="179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2" fillId="0" borderId="0" xfId="0" applyFont="1"/>
    <xf numFmtId="0" fontId="0" fillId="0" borderId="0" xfId="0" applyAlignment="1">
      <alignment horizontal="center"/>
    </xf>
    <xf numFmtId="176" fontId="3" fillId="0" borderId="0" xfId="0" applyNumberFormat="1" applyFont="1"/>
    <xf numFmtId="176" fontId="0" fillId="0" borderId="0" xfId="0" applyNumberFormat="1"/>
    <xf numFmtId="176" fontId="4" fillId="0" borderId="0" xfId="0" applyNumberFormat="1" applyFont="1"/>
    <xf numFmtId="177" fontId="3" fillId="0" borderId="0" xfId="0" applyNumberFormat="1" applyFont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ill="1"/>
    <xf numFmtId="0" fontId="0" fillId="0" borderId="0" xfId="0" applyAlignment="1">
      <alignment vertical="center"/>
    </xf>
    <xf numFmtId="178" fontId="3" fillId="0" borderId="0" xfId="0" applyNumberFormat="1" applyFont="1"/>
    <xf numFmtId="178" fontId="0" fillId="0" borderId="0" xfId="0" applyNumberFormat="1"/>
    <xf numFmtId="3" fontId="0" fillId="0" borderId="0" xfId="0" applyNumberFormat="1"/>
    <xf numFmtId="17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30D0E-EAAA-42F5-BED9-67A008D1AFB9}">
  <dimension ref="A1:AC151"/>
  <sheetViews>
    <sheetView tabSelected="1" topLeftCell="V1" workbookViewId="0">
      <selection activeCell="Y3" sqref="Y3:Y18"/>
    </sheetView>
  </sheetViews>
  <sheetFormatPr defaultRowHeight="13.8" x14ac:dyDescent="0.25"/>
  <cols>
    <col min="2" max="2" width="12.109375" customWidth="1"/>
    <col min="3" max="3" width="12.6640625" customWidth="1"/>
    <col min="4" max="4" width="14" customWidth="1"/>
    <col min="5" max="5" width="13.21875" customWidth="1"/>
    <col min="6" max="6" width="12.5546875" customWidth="1"/>
    <col min="7" max="7" width="13.21875" customWidth="1"/>
    <col min="8" max="8" width="12.21875" customWidth="1"/>
    <col min="9" max="9" width="12.6640625" customWidth="1"/>
    <col min="10" max="10" width="12.109375" customWidth="1"/>
    <col min="11" max="11" width="11.88671875" customWidth="1"/>
    <col min="12" max="12" width="12.33203125" customWidth="1"/>
    <col min="13" max="13" width="12.44140625" customWidth="1"/>
    <col min="14" max="15" width="12.5546875" customWidth="1"/>
    <col min="17" max="17" width="12.77734375" bestFit="1" customWidth="1"/>
    <col min="18" max="18" width="12.109375" customWidth="1"/>
    <col min="19" max="19" width="12.44140625" customWidth="1"/>
    <col min="20" max="20" width="11.88671875" customWidth="1"/>
    <col min="21" max="21" width="12.88671875" customWidth="1"/>
    <col min="22" max="22" width="13.44140625" customWidth="1"/>
    <col min="23" max="23" width="12.21875" customWidth="1"/>
    <col min="24" max="24" width="12.6640625" customWidth="1"/>
    <col min="25" max="26" width="11.88671875" customWidth="1"/>
    <col min="27" max="27" width="12.6640625" customWidth="1"/>
    <col min="28" max="28" width="11.88671875" customWidth="1"/>
    <col min="29" max="29" width="12.33203125" customWidth="1"/>
  </cols>
  <sheetData>
    <row r="1" spans="1:29" x14ac:dyDescent="0.25">
      <c r="A1" t="s">
        <v>21</v>
      </c>
    </row>
    <row r="2" spans="1:29" x14ac:dyDescent="0.25">
      <c r="A2" s="10" t="s">
        <v>24</v>
      </c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  <c r="N2">
        <v>2020</v>
      </c>
      <c r="P2" s="10" t="s">
        <v>24</v>
      </c>
      <c r="Q2">
        <v>2008</v>
      </c>
      <c r="R2">
        <v>2009</v>
      </c>
      <c r="S2">
        <v>2010</v>
      </c>
      <c r="T2">
        <v>2011</v>
      </c>
      <c r="U2">
        <v>2012</v>
      </c>
      <c r="V2">
        <v>2013</v>
      </c>
      <c r="W2">
        <v>2014</v>
      </c>
      <c r="X2">
        <v>2015</v>
      </c>
      <c r="Y2">
        <v>2016</v>
      </c>
      <c r="Z2">
        <v>2017</v>
      </c>
      <c r="AA2">
        <v>2018</v>
      </c>
      <c r="AB2">
        <v>2019</v>
      </c>
      <c r="AC2">
        <v>2020</v>
      </c>
    </row>
    <row r="3" spans="1:29" x14ac:dyDescent="0.25">
      <c r="A3" s="3" t="s">
        <v>0</v>
      </c>
      <c r="B3" s="12">
        <f>(B43/B61)*(1-B80/B100)</f>
        <v>0.30996915502674371</v>
      </c>
      <c r="C3" s="12">
        <f t="shared" ref="C3:N3" si="0">(C43/C61)*(1-C80/C100)</f>
        <v>0.24993193207836165</v>
      </c>
      <c r="D3" s="12">
        <f t="shared" si="0"/>
        <v>0.22188966724117715</v>
      </c>
      <c r="E3" s="12">
        <f t="shared" si="0"/>
        <v>0.3237514638705673</v>
      </c>
      <c r="F3" s="12">
        <f t="shared" si="0"/>
        <v>0.41003239231194216</v>
      </c>
      <c r="G3" s="12">
        <f t="shared" si="0"/>
        <v>0.24081366533060797</v>
      </c>
      <c r="H3" s="12">
        <f t="shared" si="0"/>
        <v>0.35580040694084286</v>
      </c>
      <c r="I3" s="12">
        <f t="shared" si="0"/>
        <v>1.3551067138705327E-2</v>
      </c>
      <c r="J3" s="12">
        <f t="shared" si="0"/>
        <v>4.8846240136749541E-3</v>
      </c>
      <c r="K3" s="12">
        <f t="shared" si="0"/>
        <v>9.8762529752713314E-4</v>
      </c>
      <c r="L3" s="12">
        <f t="shared" si="0"/>
        <v>9.5767498119928392E-6</v>
      </c>
      <c r="M3" s="12">
        <f t="shared" si="0"/>
        <v>6.8948538163817171E-5</v>
      </c>
      <c r="N3" s="12">
        <f t="shared" si="0"/>
        <v>6.8458836327106432E-5</v>
      </c>
      <c r="O3" s="12"/>
      <c r="P3" s="3" t="s">
        <v>0</v>
      </c>
      <c r="Q3" s="12">
        <f>((B3-0.00000958)/B25)*0.5+0.2</f>
        <v>0.5779784481039153</v>
      </c>
      <c r="R3" s="12">
        <f t="shared" ref="R3:AC3" si="1">((C3-0.00000958)/C25)*0.5+0.2</f>
        <v>0.50476639664030021</v>
      </c>
      <c r="S3" s="12">
        <f t="shared" si="1"/>
        <v>0.47057041562063512</v>
      </c>
      <c r="T3" s="12">
        <f t="shared" si="1"/>
        <v>0.59478520655823264</v>
      </c>
      <c r="U3" s="12">
        <f t="shared" si="1"/>
        <v>0.69999999603657659</v>
      </c>
      <c r="V3" s="12">
        <f t="shared" si="1"/>
        <v>0.49364717790212737</v>
      </c>
      <c r="W3" s="12">
        <f t="shared" si="1"/>
        <v>0.63386710865475049</v>
      </c>
      <c r="X3" s="12">
        <f t="shared" si="1"/>
        <v>0.21651308979006489</v>
      </c>
      <c r="Y3" s="12">
        <f t="shared" si="1"/>
        <v>0.20594484480941799</v>
      </c>
      <c r="Z3" s="12">
        <f t="shared" si="1"/>
        <v>0.20119267179825867</v>
      </c>
      <c r="AA3" s="12">
        <f t="shared" si="1"/>
        <v>0.19999999603657664</v>
      </c>
      <c r="AB3" s="12">
        <f t="shared" si="1"/>
        <v>0.20007239662759063</v>
      </c>
      <c r="AC3" s="12">
        <f t="shared" si="1"/>
        <v>0.2000717994634596</v>
      </c>
    </row>
    <row r="4" spans="1:29" x14ac:dyDescent="0.25">
      <c r="A4" s="3" t="s">
        <v>1</v>
      </c>
      <c r="B4" s="12">
        <f t="shared" ref="B4:N18" si="2">(B44/B62)*(1-B81/B101)</f>
        <v>2.8395044944230917E-2</v>
      </c>
      <c r="C4" s="12">
        <f t="shared" si="2"/>
        <v>3.0878351494653674E-2</v>
      </c>
      <c r="D4" s="12">
        <f t="shared" si="2"/>
        <v>4.4476071689950089E-2</v>
      </c>
      <c r="E4" s="12">
        <f t="shared" si="2"/>
        <v>4.4633019008642701E-2</v>
      </c>
      <c r="F4" s="12">
        <f t="shared" si="2"/>
        <v>4.6104830173811437E-2</v>
      </c>
      <c r="G4" s="12">
        <f t="shared" si="2"/>
        <v>4.745117972288012E-2</v>
      </c>
      <c r="H4" s="12">
        <f t="shared" si="2"/>
        <v>4.5359731683511109E-2</v>
      </c>
      <c r="I4" s="12">
        <f t="shared" si="2"/>
        <v>4.3515102669082553E-2</v>
      </c>
      <c r="J4" s="12">
        <f t="shared" si="2"/>
        <v>5.2113751867059951E-2</v>
      </c>
      <c r="K4" s="12">
        <f t="shared" si="2"/>
        <v>6.8452221173317923E-2</v>
      </c>
      <c r="L4" s="12">
        <f t="shared" si="2"/>
        <v>7.4644912778622924E-2</v>
      </c>
      <c r="M4" s="12">
        <f t="shared" si="2"/>
        <v>8.7713171829619185E-2</v>
      </c>
      <c r="N4" s="12">
        <f t="shared" si="2"/>
        <v>0.124642232697542</v>
      </c>
      <c r="O4" s="12"/>
      <c r="P4" s="3" t="s">
        <v>1</v>
      </c>
      <c r="Q4" s="12">
        <f t="shared" ref="Q4:Q18" si="3">((B4-0.00000958)/B26)*0.5+0.2</f>
        <v>0.23461449444626054</v>
      </c>
      <c r="R4" s="12">
        <f t="shared" ref="R4:R18" si="4">((C4-0.00000958)/C26)*0.5+0.2</f>
        <v>0.23764274855331335</v>
      </c>
      <c r="S4" s="12">
        <f t="shared" ref="S4:S18" si="5">((D4-0.00000958)/D26)*0.5+0.2</f>
        <v>0.25422441142572488</v>
      </c>
      <c r="T4" s="12">
        <f t="shared" ref="T4:T18" si="6">((E4-0.00000958)/E26)*0.5+0.2</f>
        <v>0.2544157999445289</v>
      </c>
      <c r="U4" s="12">
        <f t="shared" ref="U4:U18" si="7">((F4-0.00000958)/F26)*0.5+0.2</f>
        <v>0.25621059173331134</v>
      </c>
      <c r="V4" s="12">
        <f t="shared" ref="V4:V18" si="8">((G4-0.00000958)/G26)*0.5+0.2</f>
        <v>0.25785239006497601</v>
      </c>
      <c r="W4" s="12">
        <f t="shared" ref="W4:W18" si="9">((H4-0.00000958)/H26)*0.5+0.2</f>
        <v>0.2553019855996761</v>
      </c>
      <c r="X4" s="12">
        <f t="shared" ref="X4:X18" si="10">((I4-0.00000958)/I26)*0.5+0.2</f>
        <v>0.25305256319631586</v>
      </c>
      <c r="Y4" s="12">
        <f t="shared" ref="Y4:Y18" si="11">((J4-0.00000958)/J26)*0.5+0.2</f>
        <v>0.26353813725661407</v>
      </c>
      <c r="Z4" s="12">
        <f t="shared" ref="Z4:Z18" si="12">((K4-0.00000958)/K26)*0.5+0.2</f>
        <v>0.28346199110833009</v>
      </c>
      <c r="AA4" s="12">
        <f t="shared" ref="AA4:AA18" si="13">((L4-0.00000958)/L26)*0.5+0.2</f>
        <v>0.29101363380998679</v>
      </c>
      <c r="AB4" s="12">
        <f t="shared" ref="AB4:AB18" si="14">((M4-0.00000958)/M26)*0.5+0.2</f>
        <v>0.30694964828893723</v>
      </c>
      <c r="AC4" s="12">
        <f t="shared" ref="AC4:AC18" si="15">((N4-0.00000958)/N26)*0.5+0.2</f>
        <v>0.35198258239199937</v>
      </c>
    </row>
    <row r="5" spans="1:29" x14ac:dyDescent="0.25">
      <c r="A5" s="3" t="s">
        <v>2</v>
      </c>
      <c r="B5" s="12">
        <f t="shared" si="2"/>
        <v>2.2527750052414294E-2</v>
      </c>
      <c r="C5" s="12">
        <f t="shared" si="2"/>
        <v>7.8865653890340351E-2</v>
      </c>
      <c r="D5" s="12">
        <f t="shared" si="2"/>
        <v>0.11925959394532359</v>
      </c>
      <c r="E5" s="12">
        <f t="shared" si="2"/>
        <v>0.12521004666578892</v>
      </c>
      <c r="F5" s="12">
        <f t="shared" si="2"/>
        <v>0.13371508430345969</v>
      </c>
      <c r="G5" s="12">
        <f t="shared" si="2"/>
        <v>0.19256498507550582</v>
      </c>
      <c r="H5" s="12">
        <f t="shared" si="2"/>
        <v>0.24470655946448019</v>
      </c>
      <c r="I5" s="12">
        <f t="shared" si="2"/>
        <v>0.23079340602723916</v>
      </c>
      <c r="J5" s="12">
        <f t="shared" si="2"/>
        <v>0.21393035286125467</v>
      </c>
      <c r="K5" s="12">
        <f t="shared" si="2"/>
        <v>0.1979108868849643</v>
      </c>
      <c r="L5" s="12">
        <f t="shared" si="2"/>
        <v>0.22974117349841919</v>
      </c>
      <c r="M5" s="12">
        <f t="shared" si="2"/>
        <v>0.26020398044353954</v>
      </c>
      <c r="N5" s="12">
        <f t="shared" si="2"/>
        <v>0.29585678691159412</v>
      </c>
      <c r="O5" s="12"/>
      <c r="P5" s="3" t="s">
        <v>2</v>
      </c>
      <c r="Q5" s="12">
        <f t="shared" si="3"/>
        <v>0.22745965492376627</v>
      </c>
      <c r="R5" s="12">
        <f t="shared" si="4"/>
        <v>0.29616059265169281</v>
      </c>
      <c r="S5" s="12">
        <f t="shared" si="5"/>
        <v>0.34541875405376538</v>
      </c>
      <c r="T5" s="12">
        <f t="shared" si="6"/>
        <v>0.35267499991938556</v>
      </c>
      <c r="U5" s="12">
        <f t="shared" si="7"/>
        <v>0.36304641989269926</v>
      </c>
      <c r="V5" s="12">
        <f t="shared" si="8"/>
        <v>0.43481059805357125</v>
      </c>
      <c r="W5" s="12">
        <f t="shared" si="9"/>
        <v>0.49839434560367973</v>
      </c>
      <c r="X5" s="12">
        <f t="shared" si="10"/>
        <v>0.48142802945104507</v>
      </c>
      <c r="Y5" s="12">
        <f t="shared" si="11"/>
        <v>0.46086447478291553</v>
      </c>
      <c r="Z5" s="12">
        <f t="shared" si="12"/>
        <v>0.44132962773504081</v>
      </c>
      <c r="AA5" s="12">
        <f t="shared" si="13"/>
        <v>0.4801448904537951</v>
      </c>
      <c r="AB5" s="12">
        <f t="shared" si="14"/>
        <v>0.51729258783663057</v>
      </c>
      <c r="AC5" s="12">
        <f t="shared" si="15"/>
        <v>0.56076920074069003</v>
      </c>
    </row>
    <row r="6" spans="1:29" x14ac:dyDescent="0.25">
      <c r="A6" s="3" t="s">
        <v>3</v>
      </c>
      <c r="B6" s="12">
        <f t="shared" si="2"/>
        <v>1.8946209184116387E-2</v>
      </c>
      <c r="C6" s="12">
        <f t="shared" si="2"/>
        <v>3.9933584518471413E-2</v>
      </c>
      <c r="D6" s="12">
        <f t="shared" si="2"/>
        <v>4.1762813683244727E-2</v>
      </c>
      <c r="E6" s="12">
        <f t="shared" si="2"/>
        <v>4.0098264441297361E-2</v>
      </c>
      <c r="F6" s="12">
        <f t="shared" si="2"/>
        <v>4.1277164882160634E-2</v>
      </c>
      <c r="G6" s="12">
        <f t="shared" si="2"/>
        <v>8.0376191404897365E-2</v>
      </c>
      <c r="H6" s="12">
        <f t="shared" si="2"/>
        <v>0.10265100449830213</v>
      </c>
      <c r="I6" s="12">
        <f t="shared" si="2"/>
        <v>0.11915232311072432</v>
      </c>
      <c r="J6" s="12">
        <f t="shared" si="2"/>
        <v>0.10583058321205784</v>
      </c>
      <c r="K6" s="12">
        <f t="shared" si="2"/>
        <v>9.7813499046663754E-2</v>
      </c>
      <c r="L6" s="12">
        <f t="shared" si="2"/>
        <v>9.4781130895117902E-2</v>
      </c>
      <c r="M6" s="12">
        <f t="shared" si="2"/>
        <v>0.29918117968858537</v>
      </c>
      <c r="N6" s="12">
        <f t="shared" si="2"/>
        <v>0.23030390374915119</v>
      </c>
      <c r="O6" s="12"/>
      <c r="P6" s="3" t="s">
        <v>3</v>
      </c>
      <c r="Q6" s="12">
        <f t="shared" si="3"/>
        <v>0.22309216519836195</v>
      </c>
      <c r="R6" s="12">
        <f t="shared" si="4"/>
        <v>0.248685101173866</v>
      </c>
      <c r="S6" s="12">
        <f t="shared" si="5"/>
        <v>0.2509157443177914</v>
      </c>
      <c r="T6" s="12">
        <f t="shared" si="6"/>
        <v>0.24888591917298172</v>
      </c>
      <c r="U6" s="12">
        <f t="shared" si="7"/>
        <v>0.25032352263810476</v>
      </c>
      <c r="V6" s="12">
        <f t="shared" si="8"/>
        <v>0.29800260906788434</v>
      </c>
      <c r="W6" s="12">
        <f t="shared" si="9"/>
        <v>0.32516550372640063</v>
      </c>
      <c r="X6" s="12">
        <f t="shared" si="10"/>
        <v>0.34528794324211309</v>
      </c>
      <c r="Y6" s="12">
        <f t="shared" si="11"/>
        <v>0.32904282297922877</v>
      </c>
      <c r="Z6" s="12">
        <f t="shared" si="12"/>
        <v>0.31926643510383346</v>
      </c>
      <c r="AA6" s="12">
        <f t="shared" si="13"/>
        <v>0.31556863093726711</v>
      </c>
      <c r="AB6" s="12">
        <f t="shared" si="14"/>
        <v>0.56482311268267993</v>
      </c>
      <c r="AC6" s="12">
        <f t="shared" si="15"/>
        <v>0.48083110867065276</v>
      </c>
    </row>
    <row r="7" spans="1:29" x14ac:dyDescent="0.25">
      <c r="A7" s="3" t="s">
        <v>4</v>
      </c>
      <c r="B7" s="12">
        <f t="shared" si="2"/>
        <v>1.9163626054161616E-2</v>
      </c>
      <c r="C7" s="12">
        <f t="shared" si="2"/>
        <v>2.8378275345598548E-2</v>
      </c>
      <c r="D7" s="12">
        <f t="shared" si="2"/>
        <v>3.2740002221556617E-2</v>
      </c>
      <c r="E7" s="12">
        <f t="shared" si="2"/>
        <v>4.0988757577171554E-2</v>
      </c>
      <c r="F7" s="12">
        <f t="shared" si="2"/>
        <v>5.4692540219532224E-2</v>
      </c>
      <c r="G7" s="12">
        <f t="shared" si="2"/>
        <v>6.1787404868149064E-2</v>
      </c>
      <c r="H7" s="12">
        <f t="shared" si="2"/>
        <v>6.3374486228250496E-2</v>
      </c>
      <c r="I7" s="12">
        <f t="shared" si="2"/>
        <v>5.9100449618532738E-2</v>
      </c>
      <c r="J7" s="12">
        <f t="shared" si="2"/>
        <v>6.9946526289506414E-2</v>
      </c>
      <c r="K7" s="12">
        <f t="shared" si="2"/>
        <v>9.4734824303418314E-2</v>
      </c>
      <c r="L7" s="12">
        <f t="shared" si="2"/>
        <v>0.10760021724129475</v>
      </c>
      <c r="M7" s="12">
        <f t="shared" si="2"/>
        <v>0.11932481299169108</v>
      </c>
      <c r="N7" s="12">
        <f t="shared" si="2"/>
        <v>0.16104479967991861</v>
      </c>
      <c r="O7" s="12"/>
      <c r="P7" s="3" t="s">
        <v>4</v>
      </c>
      <c r="Q7" s="12">
        <f t="shared" si="3"/>
        <v>0.22335729296905338</v>
      </c>
      <c r="R7" s="12">
        <f t="shared" si="4"/>
        <v>0.23459404485419408</v>
      </c>
      <c r="S7" s="12">
        <f t="shared" si="5"/>
        <v>0.23991292798753663</v>
      </c>
      <c r="T7" s="12">
        <f t="shared" si="6"/>
        <v>0.24997182598362266</v>
      </c>
      <c r="U7" s="12">
        <f t="shared" si="7"/>
        <v>0.26668282610635141</v>
      </c>
      <c r="V7" s="12">
        <f t="shared" si="8"/>
        <v>0.27533461861561698</v>
      </c>
      <c r="W7" s="12">
        <f t="shared" si="9"/>
        <v>0.27726997599070058</v>
      </c>
      <c r="X7" s="12">
        <f t="shared" si="10"/>
        <v>0.27205802625583259</v>
      </c>
      <c r="Y7" s="12">
        <f t="shared" si="11"/>
        <v>0.28528421301827411</v>
      </c>
      <c r="Z7" s="12">
        <f t="shared" si="12"/>
        <v>0.31551216262630727</v>
      </c>
      <c r="AA7" s="12">
        <f t="shared" si="13"/>
        <v>0.33120079317268103</v>
      </c>
      <c r="AB7" s="12">
        <f t="shared" si="14"/>
        <v>0.34549828505044666</v>
      </c>
      <c r="AC7" s="12">
        <f t="shared" si="15"/>
        <v>0.39637348650848087</v>
      </c>
    </row>
    <row r="8" spans="1:29" x14ac:dyDescent="0.25">
      <c r="A8" s="3" t="s">
        <v>5</v>
      </c>
      <c r="B8" s="12">
        <f t="shared" si="2"/>
        <v>1.0037441408194939E-2</v>
      </c>
      <c r="C8" s="12">
        <f t="shared" si="2"/>
        <v>2.5194385367130843E-2</v>
      </c>
      <c r="D8" s="12">
        <f t="shared" si="2"/>
        <v>1.5677339192118521E-2</v>
      </c>
      <c r="E8" s="12">
        <f t="shared" si="2"/>
        <v>1.443474534485795E-2</v>
      </c>
      <c r="F8" s="12">
        <f t="shared" si="2"/>
        <v>2.0925037073867253E-2</v>
      </c>
      <c r="G8" s="12">
        <f t="shared" si="2"/>
        <v>1.522174620412812E-2</v>
      </c>
      <c r="H8" s="12">
        <f t="shared" si="2"/>
        <v>7.7421317658721367E-3</v>
      </c>
      <c r="I8" s="12">
        <f t="shared" si="2"/>
        <v>8.066360186215633E-3</v>
      </c>
      <c r="J8" s="12">
        <f t="shared" si="2"/>
        <v>6.0365974493030014E-3</v>
      </c>
      <c r="K8" s="12">
        <f t="shared" si="2"/>
        <v>9.9227515251119024E-3</v>
      </c>
      <c r="L8" s="12">
        <f t="shared" si="2"/>
        <v>1.0458096318883734E-2</v>
      </c>
      <c r="M8" s="12">
        <f t="shared" si="2"/>
        <v>1.3777485546938821E-2</v>
      </c>
      <c r="N8" s="12">
        <f t="shared" si="2"/>
        <v>1.2650045985169726E-2</v>
      </c>
      <c r="O8" s="12"/>
      <c r="P8" s="3" t="s">
        <v>5</v>
      </c>
      <c r="Q8" s="12">
        <f t="shared" si="3"/>
        <v>0.21222841879475296</v>
      </c>
      <c r="R8" s="12">
        <f t="shared" si="4"/>
        <v>0.2307114682540326</v>
      </c>
      <c r="S8" s="12">
        <f t="shared" si="5"/>
        <v>0.21910596020204201</v>
      </c>
      <c r="T8" s="12">
        <f t="shared" si="6"/>
        <v>0.21759068617325777</v>
      </c>
      <c r="U8" s="12">
        <f t="shared" si="7"/>
        <v>0.22550523566010922</v>
      </c>
      <c r="V8" s="12">
        <f t="shared" si="8"/>
        <v>0.21855038991339135</v>
      </c>
      <c r="W8" s="12">
        <f t="shared" si="9"/>
        <v>0.20942941645243696</v>
      </c>
      <c r="X8" s="12">
        <f t="shared" si="10"/>
        <v>0.20982479496314127</v>
      </c>
      <c r="Y8" s="12">
        <f t="shared" si="11"/>
        <v>0.20734961229052601</v>
      </c>
      <c r="Z8" s="12">
        <f t="shared" si="12"/>
        <v>0.21208856086644987</v>
      </c>
      <c r="AA8" s="12">
        <f t="shared" si="13"/>
        <v>0.21274138404293322</v>
      </c>
      <c r="AB8" s="12">
        <f t="shared" si="14"/>
        <v>0.21678919443551381</v>
      </c>
      <c r="AC8" s="12">
        <f t="shared" si="15"/>
        <v>0.21541434464791917</v>
      </c>
    </row>
    <row r="9" spans="1:29" x14ac:dyDescent="0.25">
      <c r="A9" s="3" t="s">
        <v>6</v>
      </c>
      <c r="B9" s="12">
        <f t="shared" si="2"/>
        <v>9.9021496552248081E-2</v>
      </c>
      <c r="C9" s="12">
        <f t="shared" si="2"/>
        <v>0.12280661275383642</v>
      </c>
      <c r="D9" s="12">
        <f t="shared" si="2"/>
        <v>0.13004092831217007</v>
      </c>
      <c r="E9" s="12">
        <f t="shared" si="2"/>
        <v>0.13469069238293133</v>
      </c>
      <c r="F9" s="12">
        <f t="shared" si="2"/>
        <v>0.14018776678657463</v>
      </c>
      <c r="G9" s="12">
        <f t="shared" si="2"/>
        <v>0.14102970131606082</v>
      </c>
      <c r="H9" s="12">
        <f t="shared" si="2"/>
        <v>0.14036850411716303</v>
      </c>
      <c r="I9" s="12">
        <f t="shared" si="2"/>
        <v>0.13888706160466754</v>
      </c>
      <c r="J9" s="12">
        <f t="shared" si="2"/>
        <v>0.13053084047528932</v>
      </c>
      <c r="K9" s="12">
        <f t="shared" si="2"/>
        <v>0.14288657328911941</v>
      </c>
      <c r="L9" s="12">
        <f t="shared" si="2"/>
        <v>0.15441282808946419</v>
      </c>
      <c r="M9" s="12">
        <f t="shared" si="2"/>
        <v>0.2127468717560479</v>
      </c>
      <c r="N9" s="12">
        <f t="shared" si="2"/>
        <v>0.21832632104260977</v>
      </c>
      <c r="O9" s="12"/>
      <c r="P9" s="3" t="s">
        <v>6</v>
      </c>
      <c r="Q9" s="12">
        <f t="shared" si="3"/>
        <v>0.32073952081972001</v>
      </c>
      <c r="R9" s="12">
        <f t="shared" si="4"/>
        <v>0.34974414604890347</v>
      </c>
      <c r="S9" s="12">
        <f t="shared" si="5"/>
        <v>0.35856599118015009</v>
      </c>
      <c r="T9" s="12">
        <f t="shared" si="6"/>
        <v>0.36423611963920494</v>
      </c>
      <c r="U9" s="12">
        <f t="shared" si="7"/>
        <v>0.37093949588438652</v>
      </c>
      <c r="V9" s="12">
        <f t="shared" si="8"/>
        <v>0.37196618817751159</v>
      </c>
      <c r="W9" s="12">
        <f t="shared" si="9"/>
        <v>0.37115989499844632</v>
      </c>
      <c r="X9" s="12">
        <f t="shared" si="10"/>
        <v>0.36935335831771982</v>
      </c>
      <c r="Y9" s="12">
        <f t="shared" si="11"/>
        <v>0.35916341179252209</v>
      </c>
      <c r="Z9" s="12">
        <f t="shared" si="12"/>
        <v>0.37423054018742707</v>
      </c>
      <c r="AA9" s="12">
        <f t="shared" si="13"/>
        <v>0.38828616631708834</v>
      </c>
      <c r="AB9" s="12">
        <f t="shared" si="14"/>
        <v>0.45942128545260441</v>
      </c>
      <c r="AC9" s="12">
        <f t="shared" si="15"/>
        <v>0.46622511328217608</v>
      </c>
    </row>
    <row r="10" spans="1:29" x14ac:dyDescent="0.25">
      <c r="A10" s="3" t="s">
        <v>7</v>
      </c>
      <c r="B10" s="12">
        <f t="shared" si="2"/>
        <v>5.7610845536485371E-2</v>
      </c>
      <c r="C10" s="12">
        <f t="shared" si="2"/>
        <v>6.73716102708843E-2</v>
      </c>
      <c r="D10" s="12">
        <f t="shared" si="2"/>
        <v>0.10685271369261197</v>
      </c>
      <c r="E10" s="12">
        <f t="shared" si="2"/>
        <v>8.9234437239869915E-2</v>
      </c>
      <c r="F10" s="12">
        <f t="shared" si="2"/>
        <v>9.1287996033797419E-2</v>
      </c>
      <c r="G10" s="12">
        <f t="shared" si="2"/>
        <v>8.3886087249170321E-2</v>
      </c>
      <c r="H10" s="12">
        <f t="shared" si="2"/>
        <v>9.8756629560242268E-2</v>
      </c>
      <c r="I10" s="12">
        <f t="shared" si="2"/>
        <v>0.1356060844690371</v>
      </c>
      <c r="J10" s="12">
        <f t="shared" si="2"/>
        <v>0.13749798204460834</v>
      </c>
      <c r="K10" s="12">
        <f t="shared" si="2"/>
        <v>0.16222279121032707</v>
      </c>
      <c r="L10" s="12">
        <f t="shared" si="2"/>
        <v>0.21295183081585403</v>
      </c>
      <c r="M10" s="12">
        <f t="shared" si="2"/>
        <v>0.20815864327905967</v>
      </c>
      <c r="N10" s="12">
        <f t="shared" si="2"/>
        <v>0.26691685623142408</v>
      </c>
      <c r="O10" s="12"/>
      <c r="P10" s="3" t="s">
        <v>7</v>
      </c>
      <c r="Q10" s="12">
        <f t="shared" si="3"/>
        <v>0.27024153699534453</v>
      </c>
      <c r="R10" s="12">
        <f t="shared" si="4"/>
        <v>0.28214424626411677</v>
      </c>
      <c r="S10" s="12">
        <f t="shared" si="5"/>
        <v>0.33028925420422395</v>
      </c>
      <c r="T10" s="12">
        <f t="shared" si="6"/>
        <v>0.30880474677676784</v>
      </c>
      <c r="U10" s="12">
        <f t="shared" si="7"/>
        <v>0.31130894741632509</v>
      </c>
      <c r="V10" s="12">
        <f t="shared" si="8"/>
        <v>0.30228273167455078</v>
      </c>
      <c r="W10" s="12">
        <f t="shared" si="9"/>
        <v>0.32041653026656913</v>
      </c>
      <c r="X10" s="12">
        <f t="shared" si="10"/>
        <v>0.36535238933367398</v>
      </c>
      <c r="Y10" s="12">
        <f t="shared" si="11"/>
        <v>0.36765945311618264</v>
      </c>
      <c r="Z10" s="12">
        <f t="shared" si="12"/>
        <v>0.39780998160789804</v>
      </c>
      <c r="AA10" s="12">
        <f t="shared" si="13"/>
        <v>0.4596712216171629</v>
      </c>
      <c r="AB10" s="12">
        <f t="shared" si="14"/>
        <v>0.45382619622482828</v>
      </c>
      <c r="AC10" s="12">
        <f t="shared" si="15"/>
        <v>0.52547856619332445</v>
      </c>
    </row>
    <row r="11" spans="1:29" x14ac:dyDescent="0.25">
      <c r="A11" s="3" t="s">
        <v>8</v>
      </c>
      <c r="B11" s="12">
        <f t="shared" si="2"/>
        <v>1.5498856538529265E-2</v>
      </c>
      <c r="C11" s="12">
        <f t="shared" si="2"/>
        <v>1.7308259526307889E-2</v>
      </c>
      <c r="D11" s="12">
        <f t="shared" si="2"/>
        <v>2.3420749789001338E-2</v>
      </c>
      <c r="E11" s="12">
        <f t="shared" si="2"/>
        <v>3.2190675619705657E-2</v>
      </c>
      <c r="F11" s="12">
        <f t="shared" si="2"/>
        <v>3.7655379830004283E-2</v>
      </c>
      <c r="G11" s="12">
        <f t="shared" si="2"/>
        <v>2.1412740205187034E-2</v>
      </c>
      <c r="H11" s="12">
        <f t="shared" si="2"/>
        <v>3.1334248644573057E-2</v>
      </c>
      <c r="I11" s="12">
        <f t="shared" si="2"/>
        <v>3.663160515838372E-2</v>
      </c>
      <c r="J11" s="12">
        <f t="shared" si="2"/>
        <v>2.8068308950796601E-2</v>
      </c>
      <c r="K11" s="12">
        <f t="shared" si="2"/>
        <v>3.7321721311826948E-2</v>
      </c>
      <c r="L11" s="12">
        <f t="shared" si="2"/>
        <v>2.7596754256861117E-2</v>
      </c>
      <c r="M11" s="12">
        <f t="shared" si="2"/>
        <v>5.2122194019367622E-2</v>
      </c>
      <c r="N11" s="12">
        <f t="shared" si="2"/>
        <v>5.351358807240128E-2</v>
      </c>
      <c r="O11" s="12"/>
      <c r="P11" s="3" t="s">
        <v>8</v>
      </c>
      <c r="Q11" s="12">
        <f t="shared" si="3"/>
        <v>0.21888831054107794</v>
      </c>
      <c r="R11" s="12">
        <f t="shared" si="4"/>
        <v>0.22109477676576592</v>
      </c>
      <c r="S11" s="12">
        <f t="shared" si="5"/>
        <v>0.2285486183944487</v>
      </c>
      <c r="T11" s="12">
        <f t="shared" si="6"/>
        <v>0.23924305477438645</v>
      </c>
      <c r="U11" s="12">
        <f t="shared" si="7"/>
        <v>0.24590695737064402</v>
      </c>
      <c r="V11" s="12">
        <f t="shared" si="8"/>
        <v>0.22609996248116571</v>
      </c>
      <c r="W11" s="12">
        <f t="shared" si="9"/>
        <v>0.23819868975050545</v>
      </c>
      <c r="X11" s="12">
        <f t="shared" si="10"/>
        <v>0.24465852114616587</v>
      </c>
      <c r="Y11" s="12">
        <f t="shared" si="11"/>
        <v>0.23421605808975393</v>
      </c>
      <c r="Z11" s="12">
        <f t="shared" si="12"/>
        <v>0.24550007938054985</v>
      </c>
      <c r="AA11" s="12">
        <f t="shared" si="13"/>
        <v>0.23364102338919832</v>
      </c>
      <c r="AB11" s="12">
        <f t="shared" si="14"/>
        <v>0.26354843199142791</v>
      </c>
      <c r="AC11" s="12">
        <f t="shared" si="15"/>
        <v>0.26524515958831307</v>
      </c>
    </row>
    <row r="12" spans="1:29" x14ac:dyDescent="0.25">
      <c r="A12" s="3" t="s">
        <v>9</v>
      </c>
      <c r="B12" s="12">
        <f t="shared" si="2"/>
        <v>2.1536335916473286E-2</v>
      </c>
      <c r="C12" s="12">
        <f t="shared" si="2"/>
        <v>1.3238587954136764E-2</v>
      </c>
      <c r="D12" s="12">
        <f t="shared" si="2"/>
        <v>2.0485210516585837E-2</v>
      </c>
      <c r="E12" s="12">
        <f t="shared" si="2"/>
        <v>2.7078208015838569E-2</v>
      </c>
      <c r="F12" s="12">
        <f t="shared" si="2"/>
        <v>3.0490686702294295E-2</v>
      </c>
      <c r="G12" s="12">
        <f t="shared" si="2"/>
        <v>3.3952614275983568E-2</v>
      </c>
      <c r="H12" s="12">
        <f t="shared" si="2"/>
        <v>4.5036039116601999E-2</v>
      </c>
      <c r="I12" s="12">
        <f t="shared" si="2"/>
        <v>3.7475411934518955E-2</v>
      </c>
      <c r="J12" s="12">
        <f t="shared" si="2"/>
        <v>3.3232625181823766E-2</v>
      </c>
      <c r="K12" s="12">
        <f t="shared" si="2"/>
        <v>3.8651459352652795E-2</v>
      </c>
      <c r="L12" s="12">
        <f t="shared" si="2"/>
        <v>4.988134349021691E-2</v>
      </c>
      <c r="M12" s="12">
        <f t="shared" si="2"/>
        <v>4.7757910252706606E-2</v>
      </c>
      <c r="N12" s="12">
        <f t="shared" si="2"/>
        <v>5.0065877641230369E-2</v>
      </c>
      <c r="O12" s="12"/>
      <c r="P12" s="3" t="s">
        <v>9</v>
      </c>
      <c r="Q12" s="12">
        <f t="shared" si="3"/>
        <v>0.2262506805712271</v>
      </c>
      <c r="R12" s="12">
        <f t="shared" si="4"/>
        <v>0.21613203881837667</v>
      </c>
      <c r="S12" s="12">
        <f t="shared" si="5"/>
        <v>0.22496889165608297</v>
      </c>
      <c r="T12" s="12">
        <f t="shared" si="6"/>
        <v>0.23300868511271527</v>
      </c>
      <c r="U12" s="12">
        <f t="shared" si="7"/>
        <v>0.23717001291806838</v>
      </c>
      <c r="V12" s="12">
        <f t="shared" si="8"/>
        <v>0.24139164088887174</v>
      </c>
      <c r="W12" s="12">
        <f t="shared" si="9"/>
        <v>0.25490726053240714</v>
      </c>
      <c r="X12" s="12">
        <f t="shared" si="10"/>
        <v>0.24568749653986244</v>
      </c>
      <c r="Y12" s="12">
        <f t="shared" si="11"/>
        <v>0.24051365426613625</v>
      </c>
      <c r="Z12" s="12">
        <f t="shared" si="12"/>
        <v>0.24712162090257811</v>
      </c>
      <c r="AA12" s="12">
        <f t="shared" si="13"/>
        <v>0.26081583950620418</v>
      </c>
      <c r="AB12" s="12">
        <f t="shared" si="14"/>
        <v>0.25822643087220032</v>
      </c>
      <c r="AC12" s="12">
        <f t="shared" si="15"/>
        <v>0.2610408686314255</v>
      </c>
    </row>
    <row r="13" spans="1:29" x14ac:dyDescent="0.25">
      <c r="A13" s="3" t="s">
        <v>10</v>
      </c>
      <c r="B13" s="12">
        <f t="shared" si="2"/>
        <v>0.30822321411715026</v>
      </c>
      <c r="C13" s="12">
        <f t="shared" si="2"/>
        <v>0.19568126427376611</v>
      </c>
      <c r="D13" s="12">
        <f t="shared" si="2"/>
        <v>0.26701438696789487</v>
      </c>
      <c r="E13" s="12">
        <f t="shared" si="2"/>
        <v>0.315722682596427</v>
      </c>
      <c r="F13" s="12">
        <f t="shared" si="2"/>
        <v>2.0042622453148501E-2</v>
      </c>
      <c r="G13" s="12">
        <f t="shared" si="2"/>
        <v>2.7039898000664208E-2</v>
      </c>
      <c r="H13" s="12">
        <f t="shared" si="2"/>
        <v>1.2950202308615801E-2</v>
      </c>
      <c r="I13" s="12">
        <f t="shared" si="2"/>
        <v>2.0696184816374818E-2</v>
      </c>
      <c r="J13" s="12">
        <f t="shared" si="2"/>
        <v>2.1069142708218566E-2</v>
      </c>
      <c r="K13" s="12">
        <f t="shared" si="2"/>
        <v>2.0984169646136166E-2</v>
      </c>
      <c r="L13" s="12">
        <f t="shared" si="2"/>
        <v>1.851113622247353E-2</v>
      </c>
      <c r="M13" s="12">
        <f t="shared" si="2"/>
        <v>1.6475181381016005E-2</v>
      </c>
      <c r="N13" s="12">
        <f t="shared" si="2"/>
        <v>2.5325694070300272E-2</v>
      </c>
      <c r="O13" s="12"/>
      <c r="P13" s="3" t="s">
        <v>10</v>
      </c>
      <c r="Q13" s="12">
        <f t="shared" si="3"/>
        <v>0.57584937035101047</v>
      </c>
      <c r="R13" s="12">
        <f t="shared" si="4"/>
        <v>0.43861072707076743</v>
      </c>
      <c r="S13" s="12">
        <f t="shared" si="5"/>
        <v>0.52559749949748347</v>
      </c>
      <c r="T13" s="12">
        <f t="shared" si="6"/>
        <v>0.58499455470983108</v>
      </c>
      <c r="U13" s="12">
        <f t="shared" si="7"/>
        <v>0.22442918014901653</v>
      </c>
      <c r="V13" s="12">
        <f t="shared" si="8"/>
        <v>0.2329619681817052</v>
      </c>
      <c r="W13" s="12">
        <f t="shared" si="9"/>
        <v>0.21578036857641028</v>
      </c>
      <c r="X13" s="12">
        <f t="shared" si="10"/>
        <v>0.22522616307096721</v>
      </c>
      <c r="Y13" s="12">
        <f t="shared" si="11"/>
        <v>0.22568096445968072</v>
      </c>
      <c r="Z13" s="12">
        <f t="shared" si="12"/>
        <v>0.22557734454042586</v>
      </c>
      <c r="AA13" s="12">
        <f t="shared" si="13"/>
        <v>0.22256161793961199</v>
      </c>
      <c r="AB13" s="12">
        <f t="shared" si="14"/>
        <v>0.22007888434018252</v>
      </c>
      <c r="AC13" s="12">
        <f t="shared" si="15"/>
        <v>0.23087159190835829</v>
      </c>
    </row>
    <row r="14" spans="1:29" x14ac:dyDescent="0.25">
      <c r="A14" s="3" t="s">
        <v>11</v>
      </c>
      <c r="B14" s="12">
        <f t="shared" si="2"/>
        <v>3.8149803908261817E-3</v>
      </c>
      <c r="C14" s="12">
        <f t="shared" si="2"/>
        <v>2.5773054162285159E-3</v>
      </c>
      <c r="D14" s="12">
        <f t="shared" si="2"/>
        <v>6.4064482233367991E-3</v>
      </c>
      <c r="E14" s="12">
        <f t="shared" si="2"/>
        <v>6.0696487818731187E-3</v>
      </c>
      <c r="F14" s="12">
        <f t="shared" si="2"/>
        <v>4.279151351852954E-3</v>
      </c>
      <c r="G14" s="12">
        <f t="shared" si="2"/>
        <v>1.0890841336194338E-2</v>
      </c>
      <c r="H14" s="12">
        <f t="shared" si="2"/>
        <v>6.7566379277799217E-3</v>
      </c>
      <c r="I14" s="12">
        <f t="shared" si="2"/>
        <v>4.9997487140157901E-3</v>
      </c>
      <c r="J14" s="12">
        <f t="shared" si="2"/>
        <v>5.0284740585990768E-3</v>
      </c>
      <c r="K14" s="12">
        <f t="shared" si="2"/>
        <v>8.0937384842429561E-3</v>
      </c>
      <c r="L14" s="12">
        <f t="shared" si="2"/>
        <v>1.2777222904914367E-2</v>
      </c>
      <c r="M14" s="12">
        <f t="shared" si="2"/>
        <v>6.9650019038167005E-3</v>
      </c>
      <c r="N14" s="12">
        <f t="shared" si="2"/>
        <v>8.3481830608972529E-3</v>
      </c>
      <c r="O14" s="12"/>
      <c r="P14" s="3" t="s">
        <v>11</v>
      </c>
      <c r="Q14" s="12">
        <f t="shared" si="3"/>
        <v>0.20464047395217397</v>
      </c>
      <c r="R14" s="12">
        <f t="shared" si="4"/>
        <v>0.20313119821479719</v>
      </c>
      <c r="S14" s="12">
        <f t="shared" si="5"/>
        <v>0.20780062472202537</v>
      </c>
      <c r="T14" s="12">
        <f t="shared" si="6"/>
        <v>0.2073899165508204</v>
      </c>
      <c r="U14" s="12">
        <f t="shared" si="7"/>
        <v>0.20520650460145676</v>
      </c>
      <c r="V14" s="12">
        <f t="shared" si="8"/>
        <v>0.21326909250315307</v>
      </c>
      <c r="W14" s="12">
        <f t="shared" si="9"/>
        <v>0.20822766157357597</v>
      </c>
      <c r="X14" s="12">
        <f t="shared" si="10"/>
        <v>0.20608523297316322</v>
      </c>
      <c r="Y14" s="12">
        <f t="shared" si="11"/>
        <v>0.20612026193191019</v>
      </c>
      <c r="Z14" s="12">
        <f t="shared" si="12"/>
        <v>0.20985818127359548</v>
      </c>
      <c r="AA14" s="12">
        <f t="shared" si="13"/>
        <v>0.21556942982235061</v>
      </c>
      <c r="AB14" s="12">
        <f t="shared" si="14"/>
        <v>0.20848174984394591</v>
      </c>
      <c r="AC14" s="12">
        <f t="shared" si="15"/>
        <v>0.21016846227138028</v>
      </c>
    </row>
    <row r="15" spans="1:29" x14ac:dyDescent="0.25">
      <c r="A15" s="3" t="s">
        <v>12</v>
      </c>
      <c r="B15" s="12">
        <f t="shared" si="2"/>
        <v>6.8519171990860661E-4</v>
      </c>
      <c r="C15" s="12">
        <f t="shared" si="2"/>
        <v>1.0328823089967199E-3</v>
      </c>
      <c r="D15" s="12">
        <f t="shared" si="2"/>
        <v>3.5426550417003363E-3</v>
      </c>
      <c r="E15" s="12">
        <f t="shared" si="2"/>
        <v>3.1851275760835149E-3</v>
      </c>
      <c r="F15" s="12">
        <f t="shared" si="2"/>
        <v>4.7703493471900347E-3</v>
      </c>
      <c r="G15" s="12">
        <f t="shared" si="2"/>
        <v>3.0748899672974764E-3</v>
      </c>
      <c r="H15" s="12">
        <f t="shared" si="2"/>
        <v>1.8611966893140991E-3</v>
      </c>
      <c r="I15" s="12">
        <f t="shared" si="2"/>
        <v>4.1956834603848539E-3</v>
      </c>
      <c r="J15" s="12">
        <f t="shared" si="2"/>
        <v>3.9736002108173955E-3</v>
      </c>
      <c r="K15" s="12">
        <f t="shared" si="2"/>
        <v>1.6639188554550372E-3</v>
      </c>
      <c r="L15" s="12">
        <f t="shared" si="2"/>
        <v>1.1815820773231095E-3</v>
      </c>
      <c r="M15" s="12">
        <f t="shared" si="2"/>
        <v>1.8836797312309342E-3</v>
      </c>
      <c r="N15" s="12">
        <f t="shared" si="2"/>
        <v>1.4105642891909906E-3</v>
      </c>
      <c r="O15" s="12"/>
      <c r="P15" s="3" t="s">
        <v>12</v>
      </c>
      <c r="Q15" s="12">
        <f t="shared" si="3"/>
        <v>0.2008238708850657</v>
      </c>
      <c r="R15" s="12">
        <f t="shared" si="4"/>
        <v>0.20124786020455204</v>
      </c>
      <c r="S15" s="12">
        <f t="shared" si="5"/>
        <v>0.20430838834767839</v>
      </c>
      <c r="T15" s="12">
        <f t="shared" si="6"/>
        <v>0.20387240350482683</v>
      </c>
      <c r="U15" s="12">
        <f t="shared" si="7"/>
        <v>0.20580549321464361</v>
      </c>
      <c r="V15" s="12">
        <f t="shared" si="8"/>
        <v>0.2037379748771968</v>
      </c>
      <c r="W15" s="12">
        <f t="shared" si="9"/>
        <v>0.20225794348392004</v>
      </c>
      <c r="X15" s="12">
        <f t="shared" si="10"/>
        <v>0.20510472015398196</v>
      </c>
      <c r="Y15" s="12">
        <f t="shared" si="11"/>
        <v>0.20483390199321327</v>
      </c>
      <c r="Z15" s="12">
        <f t="shared" si="12"/>
        <v>0.20201737414683496</v>
      </c>
      <c r="AA15" s="12">
        <f t="shared" si="13"/>
        <v>0.20142919129477752</v>
      </c>
      <c r="AB15" s="12">
        <f t="shared" si="14"/>
        <v>0.20228536030203784</v>
      </c>
      <c r="AC15" s="12">
        <f t="shared" si="15"/>
        <v>0.20170842235604655</v>
      </c>
    </row>
    <row r="16" spans="1:29" x14ac:dyDescent="0.25">
      <c r="A16" s="3" t="s">
        <v>13</v>
      </c>
      <c r="B16" s="12">
        <f t="shared" si="2"/>
        <v>1.4852851998303319E-2</v>
      </c>
      <c r="C16" s="12">
        <f t="shared" si="2"/>
        <v>1.722074438092791E-2</v>
      </c>
      <c r="D16" s="12">
        <f t="shared" si="2"/>
        <v>2.7584703686367004E-2</v>
      </c>
      <c r="E16" s="12">
        <f t="shared" si="2"/>
        <v>2.2947564646856607E-2</v>
      </c>
      <c r="F16" s="12">
        <f t="shared" si="2"/>
        <v>2.2831404822568867E-2</v>
      </c>
      <c r="G16" s="12">
        <f t="shared" si="2"/>
        <v>2.7528953297799041E-2</v>
      </c>
      <c r="H16" s="12">
        <f t="shared" si="2"/>
        <v>2.203472336595497E-2</v>
      </c>
      <c r="I16" s="12">
        <f t="shared" si="2"/>
        <v>2.0237667340399137E-2</v>
      </c>
      <c r="J16" s="12">
        <f t="shared" si="2"/>
        <v>1.9327054495683171E-2</v>
      </c>
      <c r="K16" s="12">
        <f t="shared" si="2"/>
        <v>2.3862141225734698E-2</v>
      </c>
      <c r="L16" s="12">
        <f t="shared" si="2"/>
        <v>2.2185995477471836E-2</v>
      </c>
      <c r="M16" s="12">
        <f t="shared" si="2"/>
        <v>1.9171171755625785E-2</v>
      </c>
      <c r="N16" s="12">
        <f t="shared" si="2"/>
        <v>2.1776179436359733E-2</v>
      </c>
      <c r="O16" s="12"/>
      <c r="P16" s="3" t="s">
        <v>13</v>
      </c>
      <c r="Q16" s="12">
        <f t="shared" si="3"/>
        <v>0.21810054396357628</v>
      </c>
      <c r="R16" s="12">
        <f t="shared" si="4"/>
        <v>0.22098805691743262</v>
      </c>
      <c r="S16" s="12">
        <f t="shared" si="5"/>
        <v>0.2336263283892657</v>
      </c>
      <c r="T16" s="12">
        <f t="shared" si="6"/>
        <v>0.22797159545305945</v>
      </c>
      <c r="U16" s="12">
        <f t="shared" si="7"/>
        <v>0.22782994501328027</v>
      </c>
      <c r="V16" s="12">
        <f t="shared" si="8"/>
        <v>0.23355834389370594</v>
      </c>
      <c r="W16" s="12">
        <f t="shared" si="9"/>
        <v>0.22685843632354838</v>
      </c>
      <c r="X16" s="12">
        <f t="shared" si="10"/>
        <v>0.22466702653200771</v>
      </c>
      <c r="Y16" s="12">
        <f t="shared" si="11"/>
        <v>0.22355658485638102</v>
      </c>
      <c r="Z16" s="12">
        <f t="shared" si="12"/>
        <v>0.22908687068185887</v>
      </c>
      <c r="AA16" s="12">
        <f t="shared" si="13"/>
        <v>0.22704290424310727</v>
      </c>
      <c r="AB16" s="12">
        <f t="shared" si="14"/>
        <v>0.22336649453196375</v>
      </c>
      <c r="AC16" s="12">
        <f t="shared" si="15"/>
        <v>0.22654315639303915</v>
      </c>
    </row>
    <row r="17" spans="1:29" x14ac:dyDescent="0.25">
      <c r="A17" s="3" t="s">
        <v>14</v>
      </c>
      <c r="B17" s="12">
        <f t="shared" si="2"/>
        <v>6.3422979791103104E-3</v>
      </c>
      <c r="C17" s="12">
        <f t="shared" si="2"/>
        <v>1.1836296446308231E-2</v>
      </c>
      <c r="D17" s="12">
        <f t="shared" si="2"/>
        <v>1.3764049036949855E-2</v>
      </c>
      <c r="E17" s="12">
        <f t="shared" si="2"/>
        <v>1.3497233795041672E-2</v>
      </c>
      <c r="F17" s="12">
        <f t="shared" si="2"/>
        <v>1.980005993222729E-2</v>
      </c>
      <c r="G17" s="12">
        <f t="shared" si="2"/>
        <v>2.0416411876308386E-2</v>
      </c>
      <c r="H17" s="12">
        <f t="shared" si="2"/>
        <v>1.6020093749506709E-2</v>
      </c>
      <c r="I17" s="12">
        <f t="shared" si="2"/>
        <v>1.2785904923910275E-2</v>
      </c>
      <c r="J17" s="12">
        <f t="shared" si="2"/>
        <v>1.5882300848785818E-2</v>
      </c>
      <c r="K17" s="12">
        <f t="shared" si="2"/>
        <v>2.0915492266961429E-2</v>
      </c>
      <c r="L17" s="12">
        <f t="shared" si="2"/>
        <v>1.5042990644763096E-2</v>
      </c>
      <c r="M17" s="12">
        <f t="shared" si="2"/>
        <v>1.5696122813313607E-2</v>
      </c>
      <c r="N17" s="12">
        <f t="shared" si="2"/>
        <v>3.1770372430691765E-2</v>
      </c>
      <c r="O17" s="12"/>
      <c r="P17" s="3" t="s">
        <v>14</v>
      </c>
      <c r="Q17" s="12">
        <f t="shared" si="3"/>
        <v>0.20772239707006102</v>
      </c>
      <c r="R17" s="12">
        <f t="shared" si="4"/>
        <v>0.21442202238196689</v>
      </c>
      <c r="S17" s="12">
        <f t="shared" si="5"/>
        <v>0.21677280935951437</v>
      </c>
      <c r="T17" s="12">
        <f t="shared" si="6"/>
        <v>0.21644744302405522</v>
      </c>
      <c r="U17" s="12">
        <f t="shared" si="7"/>
        <v>0.2241333886567935</v>
      </c>
      <c r="V17" s="12">
        <f t="shared" si="8"/>
        <v>0.22488499554388355</v>
      </c>
      <c r="W17" s="12">
        <f t="shared" si="9"/>
        <v>0.21952393030563036</v>
      </c>
      <c r="X17" s="12">
        <f t="shared" si="10"/>
        <v>0.21558001706123875</v>
      </c>
      <c r="Y17" s="12">
        <f t="shared" si="11"/>
        <v>0.21935589953332812</v>
      </c>
      <c r="Z17" s="12">
        <f t="shared" si="12"/>
        <v>0.22549359629939131</v>
      </c>
      <c r="AA17" s="12">
        <f t="shared" si="13"/>
        <v>0.21833240745902482</v>
      </c>
      <c r="AB17" s="12">
        <f t="shared" si="14"/>
        <v>0.21912886578251481</v>
      </c>
      <c r="AC17" s="12">
        <f t="shared" si="15"/>
        <v>0.23873051843121046</v>
      </c>
    </row>
    <row r="18" spans="1:29" x14ac:dyDescent="0.25">
      <c r="A18" s="3" t="s">
        <v>15</v>
      </c>
      <c r="B18" s="12">
        <f t="shared" si="2"/>
        <v>1.6287732494828743E-2</v>
      </c>
      <c r="C18" s="12">
        <f t="shared" si="2"/>
        <v>3.0448052249166746E-2</v>
      </c>
      <c r="D18" s="12">
        <f t="shared" si="2"/>
        <v>3.4709232092175885E-2</v>
      </c>
      <c r="E18" s="12">
        <f t="shared" si="2"/>
        <v>4.7874610117044344E-2</v>
      </c>
      <c r="F18" s="12">
        <f t="shared" si="2"/>
        <v>4.4694082504746366E-2</v>
      </c>
      <c r="G18" s="12">
        <f t="shared" si="2"/>
        <v>6.4062095210401973E-2</v>
      </c>
      <c r="H18" s="12">
        <f t="shared" si="2"/>
        <v>4.3015097688980888E-2</v>
      </c>
      <c r="I18" s="12">
        <f t="shared" si="2"/>
        <v>4.1690953039089249E-2</v>
      </c>
      <c r="J18" s="12">
        <f t="shared" si="2"/>
        <v>2.3922288787520295E-2</v>
      </c>
      <c r="K18" s="12">
        <f t="shared" si="2"/>
        <v>5.0503658442383872E-2</v>
      </c>
      <c r="L18" s="12">
        <f t="shared" si="2"/>
        <v>6.2143346397006395E-2</v>
      </c>
      <c r="M18" s="12">
        <f t="shared" si="2"/>
        <v>3.2268877605607954E-2</v>
      </c>
      <c r="N18" s="12">
        <f t="shared" si="2"/>
        <v>3.4210589242735956E-2</v>
      </c>
      <c r="O18" s="12"/>
      <c r="P18" s="3" t="s">
        <v>15</v>
      </c>
      <c r="Q18" s="12">
        <f t="shared" si="3"/>
        <v>0.21985030085766308</v>
      </c>
      <c r="R18" s="12">
        <f t="shared" si="4"/>
        <v>0.23711802257569065</v>
      </c>
      <c r="S18" s="12">
        <f t="shared" si="5"/>
        <v>0.24231429419921868</v>
      </c>
      <c r="T18" s="12">
        <f t="shared" si="6"/>
        <v>0.25836873986075959</v>
      </c>
      <c r="U18" s="12">
        <f t="shared" si="7"/>
        <v>0.2544902634789788</v>
      </c>
      <c r="V18" s="12">
        <f t="shared" si="8"/>
        <v>0.27810847686925388</v>
      </c>
      <c r="W18" s="12">
        <f t="shared" si="9"/>
        <v>0.25244283495544206</v>
      </c>
      <c r="X18" s="12">
        <f t="shared" si="10"/>
        <v>0.25082811426230667</v>
      </c>
      <c r="Y18" s="12">
        <f t="shared" si="11"/>
        <v>0.22916021728539257</v>
      </c>
      <c r="Z18" s="12">
        <f t="shared" si="12"/>
        <v>0.26157471794972909</v>
      </c>
      <c r="AA18" s="12">
        <f t="shared" si="13"/>
        <v>0.27576866949687023</v>
      </c>
      <c r="AB18" s="12">
        <f t="shared" si="14"/>
        <v>0.23933841774314601</v>
      </c>
      <c r="AC18" s="12">
        <f t="shared" si="15"/>
        <v>0.24170622700086497</v>
      </c>
    </row>
    <row r="21" spans="1:29" x14ac:dyDescent="0.25">
      <c r="B21" s="13">
        <f>MIN(B3:N18)</f>
        <v>9.5767498119928392E-6</v>
      </c>
      <c r="C21" s="13">
        <f>MAX(B3:N18)</f>
        <v>0.41003239231194216</v>
      </c>
    </row>
    <row r="22" spans="1:29" x14ac:dyDescent="0.25">
      <c r="B22" s="13">
        <f>C21-B21</f>
        <v>0.41002281556213016</v>
      </c>
    </row>
    <row r="25" spans="1:29" x14ac:dyDescent="0.25">
      <c r="B25" s="13">
        <v>0.41002281556213016</v>
      </c>
      <c r="C25" s="13">
        <v>0.41002281556213016</v>
      </c>
      <c r="D25" s="13">
        <v>0.41002281556213016</v>
      </c>
      <c r="E25" s="13">
        <v>0.41002281556213016</v>
      </c>
      <c r="F25" s="13">
        <v>0.41002281556213016</v>
      </c>
      <c r="G25" s="13">
        <v>0.41002281556213016</v>
      </c>
      <c r="H25" s="13">
        <v>0.41002281556213016</v>
      </c>
      <c r="I25" s="13">
        <v>0.41002281556213016</v>
      </c>
      <c r="J25" s="13">
        <v>0.41002281556213016</v>
      </c>
      <c r="K25" s="13">
        <v>0.41002281556213016</v>
      </c>
      <c r="L25" s="13">
        <v>0.41002281556213016</v>
      </c>
      <c r="M25" s="13">
        <v>0.41002281556213016</v>
      </c>
      <c r="N25" s="13">
        <v>0.41002281556213016</v>
      </c>
    </row>
    <row r="26" spans="1:29" x14ac:dyDescent="0.25">
      <c r="B26" s="13">
        <v>0.41002281556213016</v>
      </c>
      <c r="C26" s="13">
        <v>0.41002281556213016</v>
      </c>
      <c r="D26" s="13">
        <v>0.41002281556213016</v>
      </c>
      <c r="E26" s="13">
        <v>0.41002281556213016</v>
      </c>
      <c r="F26" s="13">
        <v>0.41002281556213016</v>
      </c>
      <c r="G26" s="13">
        <v>0.41002281556213016</v>
      </c>
      <c r="H26" s="13">
        <v>0.41002281556213016</v>
      </c>
      <c r="I26" s="13">
        <v>0.41002281556213016</v>
      </c>
      <c r="J26" s="13">
        <v>0.41002281556213016</v>
      </c>
      <c r="K26" s="13">
        <v>0.41002281556213016</v>
      </c>
      <c r="L26" s="13">
        <v>0.41002281556213016</v>
      </c>
      <c r="M26" s="13">
        <v>0.41002281556213016</v>
      </c>
      <c r="N26" s="13">
        <v>0.41002281556213016</v>
      </c>
    </row>
    <row r="27" spans="1:29" x14ac:dyDescent="0.25">
      <c r="B27" s="13">
        <v>0.41002281556213016</v>
      </c>
      <c r="C27" s="13">
        <v>0.41002281556213016</v>
      </c>
      <c r="D27" s="13">
        <v>0.41002281556213016</v>
      </c>
      <c r="E27" s="13">
        <v>0.41002281556213016</v>
      </c>
      <c r="F27" s="13">
        <v>0.41002281556213016</v>
      </c>
      <c r="G27" s="13">
        <v>0.41002281556213016</v>
      </c>
      <c r="H27" s="13">
        <v>0.41002281556213016</v>
      </c>
      <c r="I27" s="13">
        <v>0.41002281556213016</v>
      </c>
      <c r="J27" s="13">
        <v>0.41002281556213016</v>
      </c>
      <c r="K27" s="13">
        <v>0.41002281556213016</v>
      </c>
      <c r="L27" s="13">
        <v>0.41002281556213016</v>
      </c>
      <c r="M27" s="13">
        <v>0.41002281556213016</v>
      </c>
      <c r="N27" s="13">
        <v>0.41002281556213016</v>
      </c>
    </row>
    <row r="28" spans="1:29" x14ac:dyDescent="0.25">
      <c r="B28" s="13">
        <v>0.41002281556213016</v>
      </c>
      <c r="C28" s="13">
        <v>0.41002281556213016</v>
      </c>
      <c r="D28" s="13">
        <v>0.41002281556213016</v>
      </c>
      <c r="E28" s="13">
        <v>0.41002281556213016</v>
      </c>
      <c r="F28" s="13">
        <v>0.41002281556213016</v>
      </c>
      <c r="G28" s="13">
        <v>0.41002281556213016</v>
      </c>
      <c r="H28" s="13">
        <v>0.41002281556213016</v>
      </c>
      <c r="I28" s="13">
        <v>0.41002281556213016</v>
      </c>
      <c r="J28" s="13">
        <v>0.41002281556213016</v>
      </c>
      <c r="K28" s="13">
        <v>0.41002281556213016</v>
      </c>
      <c r="L28" s="13">
        <v>0.41002281556213016</v>
      </c>
      <c r="M28" s="13">
        <v>0.41002281556213016</v>
      </c>
      <c r="N28" s="13">
        <v>0.41002281556213016</v>
      </c>
    </row>
    <row r="29" spans="1:29" x14ac:dyDescent="0.25">
      <c r="B29" s="13">
        <v>0.41002281556213016</v>
      </c>
      <c r="C29" s="13">
        <v>0.41002281556213016</v>
      </c>
      <c r="D29" s="13">
        <v>0.41002281556213016</v>
      </c>
      <c r="E29" s="13">
        <v>0.41002281556213016</v>
      </c>
      <c r="F29" s="13">
        <v>0.41002281556213016</v>
      </c>
      <c r="G29" s="13">
        <v>0.41002281556213016</v>
      </c>
      <c r="H29" s="13">
        <v>0.41002281556213016</v>
      </c>
      <c r="I29" s="13">
        <v>0.41002281556213016</v>
      </c>
      <c r="J29" s="13">
        <v>0.41002281556213016</v>
      </c>
      <c r="K29" s="13">
        <v>0.41002281556213016</v>
      </c>
      <c r="L29" s="13">
        <v>0.41002281556213016</v>
      </c>
      <c r="M29" s="13">
        <v>0.41002281556213016</v>
      </c>
      <c r="N29" s="13">
        <v>0.41002281556213016</v>
      </c>
    </row>
    <row r="30" spans="1:29" x14ac:dyDescent="0.25">
      <c r="B30" s="13">
        <v>0.41002281556213016</v>
      </c>
      <c r="C30" s="13">
        <v>0.41002281556213016</v>
      </c>
      <c r="D30" s="13">
        <v>0.41002281556213016</v>
      </c>
      <c r="E30" s="13">
        <v>0.41002281556213016</v>
      </c>
      <c r="F30" s="13">
        <v>0.41002281556213016</v>
      </c>
      <c r="G30" s="13">
        <v>0.41002281556213016</v>
      </c>
      <c r="H30" s="13">
        <v>0.41002281556213016</v>
      </c>
      <c r="I30" s="13">
        <v>0.41002281556213016</v>
      </c>
      <c r="J30" s="13">
        <v>0.41002281556213016</v>
      </c>
      <c r="K30" s="13">
        <v>0.41002281556213016</v>
      </c>
      <c r="L30" s="13">
        <v>0.41002281556213016</v>
      </c>
      <c r="M30" s="13">
        <v>0.41002281556213016</v>
      </c>
      <c r="N30" s="13">
        <v>0.41002281556213016</v>
      </c>
    </row>
    <row r="31" spans="1:29" x14ac:dyDescent="0.25">
      <c r="B31" s="13">
        <v>0.41002281556213016</v>
      </c>
      <c r="C31" s="13">
        <v>0.41002281556213016</v>
      </c>
      <c r="D31" s="13">
        <v>0.41002281556213016</v>
      </c>
      <c r="E31" s="13">
        <v>0.41002281556213016</v>
      </c>
      <c r="F31" s="13">
        <v>0.41002281556213016</v>
      </c>
      <c r="G31" s="13">
        <v>0.41002281556213016</v>
      </c>
      <c r="H31" s="13">
        <v>0.41002281556213016</v>
      </c>
      <c r="I31" s="13">
        <v>0.41002281556213016</v>
      </c>
      <c r="J31" s="13">
        <v>0.41002281556213016</v>
      </c>
      <c r="K31" s="13">
        <v>0.41002281556213016</v>
      </c>
      <c r="L31" s="13">
        <v>0.41002281556213016</v>
      </c>
      <c r="M31" s="13">
        <v>0.41002281556213016</v>
      </c>
      <c r="N31" s="13">
        <v>0.41002281556213016</v>
      </c>
    </row>
    <row r="32" spans="1:29" x14ac:dyDescent="0.25">
      <c r="B32" s="13">
        <v>0.41002281556213016</v>
      </c>
      <c r="C32" s="13">
        <v>0.41002281556213016</v>
      </c>
      <c r="D32" s="13">
        <v>0.41002281556213016</v>
      </c>
      <c r="E32" s="13">
        <v>0.41002281556213016</v>
      </c>
      <c r="F32" s="13">
        <v>0.41002281556213016</v>
      </c>
      <c r="G32" s="13">
        <v>0.41002281556213016</v>
      </c>
      <c r="H32" s="13">
        <v>0.41002281556213016</v>
      </c>
      <c r="I32" s="13">
        <v>0.41002281556213016</v>
      </c>
      <c r="J32" s="13">
        <v>0.41002281556213016</v>
      </c>
      <c r="K32" s="13">
        <v>0.41002281556213016</v>
      </c>
      <c r="L32" s="13">
        <v>0.41002281556213016</v>
      </c>
      <c r="M32" s="13">
        <v>0.41002281556213016</v>
      </c>
      <c r="N32" s="13">
        <v>0.41002281556213016</v>
      </c>
    </row>
    <row r="33" spans="1:14" x14ac:dyDescent="0.25">
      <c r="B33" s="13">
        <v>0.41002281556213016</v>
      </c>
      <c r="C33" s="13">
        <v>0.41002281556213016</v>
      </c>
      <c r="D33" s="13">
        <v>0.41002281556213016</v>
      </c>
      <c r="E33" s="13">
        <v>0.41002281556213016</v>
      </c>
      <c r="F33" s="13">
        <v>0.41002281556213016</v>
      </c>
      <c r="G33" s="13">
        <v>0.41002281556213016</v>
      </c>
      <c r="H33" s="13">
        <v>0.41002281556213016</v>
      </c>
      <c r="I33" s="13">
        <v>0.41002281556213016</v>
      </c>
      <c r="J33" s="13">
        <v>0.41002281556213016</v>
      </c>
      <c r="K33" s="13">
        <v>0.41002281556213016</v>
      </c>
      <c r="L33" s="13">
        <v>0.41002281556213016</v>
      </c>
      <c r="M33" s="13">
        <v>0.41002281556213016</v>
      </c>
      <c r="N33" s="13">
        <v>0.41002281556213016</v>
      </c>
    </row>
    <row r="34" spans="1:14" x14ac:dyDescent="0.25">
      <c r="B34" s="13">
        <v>0.41002281556213016</v>
      </c>
      <c r="C34" s="13">
        <v>0.41002281556213016</v>
      </c>
      <c r="D34" s="13">
        <v>0.41002281556213016</v>
      </c>
      <c r="E34" s="13">
        <v>0.41002281556213016</v>
      </c>
      <c r="F34" s="13">
        <v>0.41002281556213016</v>
      </c>
      <c r="G34" s="13">
        <v>0.41002281556213016</v>
      </c>
      <c r="H34" s="13">
        <v>0.41002281556213016</v>
      </c>
      <c r="I34" s="13">
        <v>0.41002281556213016</v>
      </c>
      <c r="J34" s="13">
        <v>0.41002281556213016</v>
      </c>
      <c r="K34" s="13">
        <v>0.41002281556213016</v>
      </c>
      <c r="L34" s="13">
        <v>0.41002281556213016</v>
      </c>
      <c r="M34" s="13">
        <v>0.41002281556213016</v>
      </c>
      <c r="N34" s="13">
        <v>0.41002281556213016</v>
      </c>
    </row>
    <row r="35" spans="1:14" x14ac:dyDescent="0.25">
      <c r="B35" s="13">
        <v>0.41002281556213016</v>
      </c>
      <c r="C35" s="13">
        <v>0.41002281556213016</v>
      </c>
      <c r="D35" s="13">
        <v>0.41002281556213016</v>
      </c>
      <c r="E35" s="13">
        <v>0.41002281556213016</v>
      </c>
      <c r="F35" s="13">
        <v>0.41002281556213016</v>
      </c>
      <c r="G35" s="13">
        <v>0.41002281556213016</v>
      </c>
      <c r="H35" s="13">
        <v>0.41002281556213016</v>
      </c>
      <c r="I35" s="13">
        <v>0.41002281556213016</v>
      </c>
      <c r="J35" s="13">
        <v>0.41002281556213016</v>
      </c>
      <c r="K35" s="13">
        <v>0.41002281556213016</v>
      </c>
      <c r="L35" s="13">
        <v>0.41002281556213016</v>
      </c>
      <c r="M35" s="13">
        <v>0.41002281556213016</v>
      </c>
      <c r="N35" s="13">
        <v>0.41002281556213016</v>
      </c>
    </row>
    <row r="36" spans="1:14" x14ac:dyDescent="0.25">
      <c r="B36" s="13">
        <v>0.41002281556213016</v>
      </c>
      <c r="C36" s="13">
        <v>0.41002281556213016</v>
      </c>
      <c r="D36" s="13">
        <v>0.41002281556213016</v>
      </c>
      <c r="E36" s="13">
        <v>0.41002281556213016</v>
      </c>
      <c r="F36" s="13">
        <v>0.41002281556213016</v>
      </c>
      <c r="G36" s="13">
        <v>0.41002281556213016</v>
      </c>
      <c r="H36" s="13">
        <v>0.41002281556213016</v>
      </c>
      <c r="I36" s="13">
        <v>0.41002281556213016</v>
      </c>
      <c r="J36" s="13">
        <v>0.41002281556213016</v>
      </c>
      <c r="K36" s="13">
        <v>0.41002281556213016</v>
      </c>
      <c r="L36" s="13">
        <v>0.41002281556213016</v>
      </c>
      <c r="M36" s="13">
        <v>0.41002281556213016</v>
      </c>
      <c r="N36" s="13">
        <v>0.41002281556213016</v>
      </c>
    </row>
    <row r="37" spans="1:14" x14ac:dyDescent="0.25">
      <c r="B37" s="13">
        <v>0.41002281556213016</v>
      </c>
      <c r="C37" s="13">
        <v>0.41002281556213016</v>
      </c>
      <c r="D37" s="13">
        <v>0.41002281556213016</v>
      </c>
      <c r="E37" s="13">
        <v>0.41002281556213016</v>
      </c>
      <c r="F37" s="13">
        <v>0.41002281556213016</v>
      </c>
      <c r="G37" s="13">
        <v>0.41002281556213016</v>
      </c>
      <c r="H37" s="13">
        <v>0.41002281556213016</v>
      </c>
      <c r="I37" s="13">
        <v>0.41002281556213016</v>
      </c>
      <c r="J37" s="13">
        <v>0.41002281556213016</v>
      </c>
      <c r="K37" s="13">
        <v>0.41002281556213016</v>
      </c>
      <c r="L37" s="13">
        <v>0.41002281556213016</v>
      </c>
      <c r="M37" s="13">
        <v>0.41002281556213016</v>
      </c>
      <c r="N37" s="13">
        <v>0.41002281556213016</v>
      </c>
    </row>
    <row r="38" spans="1:14" x14ac:dyDescent="0.25">
      <c r="B38" s="13">
        <v>0.41002281556213016</v>
      </c>
      <c r="C38" s="13">
        <v>0.41002281556213016</v>
      </c>
      <c r="D38" s="13">
        <v>0.41002281556213016</v>
      </c>
      <c r="E38" s="13">
        <v>0.41002281556213016</v>
      </c>
      <c r="F38" s="13">
        <v>0.41002281556213016</v>
      </c>
      <c r="G38" s="13">
        <v>0.41002281556213016</v>
      </c>
      <c r="H38" s="13">
        <v>0.41002281556213016</v>
      </c>
      <c r="I38" s="13">
        <v>0.41002281556213016</v>
      </c>
      <c r="J38" s="13">
        <v>0.41002281556213016</v>
      </c>
      <c r="K38" s="13">
        <v>0.41002281556213016</v>
      </c>
      <c r="L38" s="13">
        <v>0.41002281556213016</v>
      </c>
      <c r="M38" s="13">
        <v>0.41002281556213016</v>
      </c>
      <c r="N38" s="13">
        <v>0.41002281556213016</v>
      </c>
    </row>
    <row r="39" spans="1:14" x14ac:dyDescent="0.25">
      <c r="B39" s="13">
        <v>0.41002281556213016</v>
      </c>
      <c r="C39" s="13">
        <v>0.41002281556213016</v>
      </c>
      <c r="D39" s="13">
        <v>0.41002281556213016</v>
      </c>
      <c r="E39" s="13">
        <v>0.41002281556213016</v>
      </c>
      <c r="F39" s="13">
        <v>0.41002281556213016</v>
      </c>
      <c r="G39" s="13">
        <v>0.41002281556213016</v>
      </c>
      <c r="H39" s="13">
        <v>0.41002281556213016</v>
      </c>
      <c r="I39" s="13">
        <v>0.41002281556213016</v>
      </c>
      <c r="J39" s="13">
        <v>0.41002281556213016</v>
      </c>
      <c r="K39" s="13">
        <v>0.41002281556213016</v>
      </c>
      <c r="L39" s="13">
        <v>0.41002281556213016</v>
      </c>
      <c r="M39" s="13">
        <v>0.41002281556213016</v>
      </c>
      <c r="N39" s="13">
        <v>0.41002281556213016</v>
      </c>
    </row>
    <row r="40" spans="1:14" x14ac:dyDescent="0.25">
      <c r="B40" s="13">
        <v>0.41002281556212999</v>
      </c>
      <c r="C40" s="13">
        <v>0.41002281556212999</v>
      </c>
      <c r="D40" s="13">
        <v>0.41002281556212999</v>
      </c>
      <c r="E40" s="13">
        <v>0.41002281556212999</v>
      </c>
      <c r="F40" s="13">
        <v>0.41002281556212999</v>
      </c>
      <c r="G40" s="13">
        <v>0.41002281556212999</v>
      </c>
      <c r="H40" s="13">
        <v>0.41002281556212999</v>
      </c>
      <c r="I40" s="13">
        <v>0.41002281556212999</v>
      </c>
      <c r="J40" s="13">
        <v>0.41002281556212999</v>
      </c>
      <c r="K40" s="13">
        <v>0.41002281556212999</v>
      </c>
      <c r="L40" s="13">
        <v>0.41002281556212999</v>
      </c>
      <c r="M40" s="13">
        <v>0.41002281556212999</v>
      </c>
      <c r="N40" s="13">
        <v>0.41002281556212999</v>
      </c>
    </row>
    <row r="42" spans="1:14" x14ac:dyDescent="0.25">
      <c r="A42" s="1" t="s">
        <v>16</v>
      </c>
      <c r="B42">
        <v>2008</v>
      </c>
      <c r="C42">
        <v>2009</v>
      </c>
      <c r="D42">
        <v>2010</v>
      </c>
      <c r="E42">
        <v>2011</v>
      </c>
      <c r="F42">
        <v>2012</v>
      </c>
      <c r="G42">
        <v>2013</v>
      </c>
      <c r="H42">
        <v>2014</v>
      </c>
      <c r="I42">
        <v>2015</v>
      </c>
      <c r="J42">
        <v>2016</v>
      </c>
      <c r="K42">
        <v>2017</v>
      </c>
      <c r="L42">
        <v>2018</v>
      </c>
      <c r="M42">
        <v>2019</v>
      </c>
      <c r="N42">
        <v>2020</v>
      </c>
    </row>
    <row r="43" spans="1:14" x14ac:dyDescent="0.25">
      <c r="A43" t="s">
        <v>0</v>
      </c>
      <c r="B43" s="15">
        <v>236984.8</v>
      </c>
      <c r="C43" s="15">
        <v>157779.20000000001</v>
      </c>
      <c r="D43" s="15">
        <v>142966.29999999999</v>
      </c>
      <c r="E43" s="15">
        <v>225074.3</v>
      </c>
      <c r="F43" s="15">
        <v>289879</v>
      </c>
      <c r="G43" s="15">
        <v>171884</v>
      </c>
      <c r="H43" s="15">
        <v>86089.7</v>
      </c>
      <c r="I43" s="15">
        <v>691.5</v>
      </c>
      <c r="J43" s="15">
        <v>461.5</v>
      </c>
      <c r="K43" s="15">
        <v>231.6</v>
      </c>
      <c r="L43" s="15">
        <v>1.6</v>
      </c>
      <c r="M43" s="15">
        <v>11.2</v>
      </c>
      <c r="N43" s="15">
        <v>11.2</v>
      </c>
    </row>
    <row r="44" spans="1:14" x14ac:dyDescent="0.25">
      <c r="A44" t="s">
        <v>1</v>
      </c>
      <c r="B44" s="15">
        <v>179282</v>
      </c>
      <c r="C44" s="15">
        <v>152574</v>
      </c>
      <c r="D44" s="15">
        <v>260739</v>
      </c>
      <c r="E44" s="15">
        <v>303770</v>
      </c>
      <c r="F44" s="15">
        <v>292232</v>
      </c>
      <c r="G44" s="15">
        <v>318132</v>
      </c>
      <c r="H44" s="15">
        <v>314064</v>
      </c>
      <c r="I44" s="15">
        <v>280203</v>
      </c>
      <c r="J44" s="15">
        <v>317290</v>
      </c>
      <c r="K44" s="15">
        <v>420624</v>
      </c>
      <c r="L44" s="15">
        <v>464116</v>
      </c>
      <c r="M44" s="15">
        <v>515419</v>
      </c>
      <c r="N44" s="15">
        <v>628560</v>
      </c>
    </row>
    <row r="45" spans="1:14" x14ac:dyDescent="0.25">
      <c r="A45" t="s">
        <v>2</v>
      </c>
      <c r="B45" s="15">
        <v>138166</v>
      </c>
      <c r="C45" s="15">
        <v>330960</v>
      </c>
      <c r="D45" s="15">
        <v>627519</v>
      </c>
      <c r="E45" s="15">
        <v>1044363</v>
      </c>
      <c r="F45" s="15">
        <v>1265577</v>
      </c>
      <c r="G45" s="15">
        <v>1798476</v>
      </c>
      <c r="H45" s="15">
        <v>2076124</v>
      </c>
      <c r="I45" s="15">
        <v>1267463</v>
      </c>
      <c r="J45" s="15">
        <v>1066327</v>
      </c>
      <c r="K45" s="15">
        <v>1381411</v>
      </c>
      <c r="L45" s="15">
        <v>2249527</v>
      </c>
      <c r="M45" s="15">
        <v>2392734</v>
      </c>
      <c r="N45" s="15">
        <v>1930376</v>
      </c>
    </row>
    <row r="46" spans="1:14" x14ac:dyDescent="0.25">
      <c r="A46" t="s">
        <v>3</v>
      </c>
      <c r="B46" s="15">
        <v>205132.1</v>
      </c>
      <c r="C46" s="15">
        <v>312576.3</v>
      </c>
      <c r="D46" s="15">
        <v>457096.6</v>
      </c>
      <c r="E46" s="15">
        <v>555742</v>
      </c>
      <c r="F46" s="15">
        <v>551318.30000000005</v>
      </c>
      <c r="G46" s="15">
        <v>745816.6</v>
      </c>
      <c r="H46" s="15">
        <v>938890.7</v>
      </c>
      <c r="I46" s="15">
        <v>723038.5</v>
      </c>
      <c r="J46" s="15">
        <v>836957.2</v>
      </c>
      <c r="K46" s="15">
        <v>906467</v>
      </c>
      <c r="L46" s="15">
        <v>921770.2</v>
      </c>
      <c r="M46" s="15">
        <v>1462270.9</v>
      </c>
      <c r="N46" s="15">
        <v>949113.4</v>
      </c>
    </row>
    <row r="47" spans="1:14" x14ac:dyDescent="0.25">
      <c r="A47" t="s">
        <v>4</v>
      </c>
      <c r="B47" s="15">
        <v>131163</v>
      </c>
      <c r="C47" s="15">
        <v>138176</v>
      </c>
      <c r="D47" s="15">
        <v>245584</v>
      </c>
      <c r="E47" s="15">
        <v>469431</v>
      </c>
      <c r="F47" s="15">
        <v>727810</v>
      </c>
      <c r="G47" s="15">
        <v>846335</v>
      </c>
      <c r="H47" s="15">
        <v>833673</v>
      </c>
      <c r="I47" s="15">
        <v>461437</v>
      </c>
      <c r="J47" s="15">
        <v>401237</v>
      </c>
      <c r="K47" s="15">
        <v>640027</v>
      </c>
      <c r="L47" s="15">
        <v>914639</v>
      </c>
      <c r="M47" s="15">
        <v>871311</v>
      </c>
      <c r="N47" s="15">
        <v>830510</v>
      </c>
    </row>
    <row r="48" spans="1:14" x14ac:dyDescent="0.25">
      <c r="A48" t="s">
        <v>5</v>
      </c>
      <c r="B48" s="15">
        <v>13132</v>
      </c>
      <c r="C48" s="15">
        <v>21123</v>
      </c>
      <c r="D48" s="15">
        <v>25191</v>
      </c>
      <c r="E48" s="15">
        <v>32584</v>
      </c>
      <c r="F48" s="15">
        <v>34803</v>
      </c>
      <c r="G48" s="15">
        <v>30518</v>
      </c>
      <c r="H48" s="15">
        <v>18396</v>
      </c>
      <c r="I48" s="15">
        <v>11154</v>
      </c>
      <c r="J48" s="15">
        <v>6372</v>
      </c>
      <c r="K48" s="15">
        <v>12395</v>
      </c>
      <c r="L48" s="15">
        <v>15013</v>
      </c>
      <c r="M48" s="15">
        <v>19533</v>
      </c>
      <c r="N48" s="15">
        <v>14631</v>
      </c>
    </row>
    <row r="49" spans="1:14" x14ac:dyDescent="0.25">
      <c r="A49" t="s">
        <v>6</v>
      </c>
      <c r="B49" s="15">
        <v>3102270</v>
      </c>
      <c r="C49" s="15">
        <v>2357094</v>
      </c>
      <c r="D49" s="15">
        <v>3282905</v>
      </c>
      <c r="E49" s="15">
        <v>4946754</v>
      </c>
      <c r="F49" s="15">
        <v>5486187</v>
      </c>
      <c r="G49" s="15">
        <v>5345071</v>
      </c>
      <c r="H49" s="15">
        <v>4850803</v>
      </c>
      <c r="I49" s="15">
        <v>3002105</v>
      </c>
      <c r="J49" s="15">
        <v>2362602</v>
      </c>
      <c r="K49" s="15">
        <v>3176187</v>
      </c>
      <c r="L49" s="15">
        <v>4585438</v>
      </c>
      <c r="M49" s="15">
        <v>5419594</v>
      </c>
      <c r="N49" s="15">
        <v>3906986</v>
      </c>
    </row>
    <row r="50" spans="1:14" x14ac:dyDescent="0.25">
      <c r="A50" t="s">
        <v>7</v>
      </c>
      <c r="B50" s="15">
        <v>503881</v>
      </c>
      <c r="C50" s="15">
        <v>350069</v>
      </c>
      <c r="D50" s="15">
        <v>670836</v>
      </c>
      <c r="E50" s="15">
        <v>917520</v>
      </c>
      <c r="F50" s="15">
        <v>1046781</v>
      </c>
      <c r="G50" s="15">
        <v>958664</v>
      </c>
      <c r="H50" s="15">
        <v>1000496</v>
      </c>
      <c r="I50" s="15">
        <v>749707</v>
      </c>
      <c r="J50" s="15">
        <v>637028</v>
      </c>
      <c r="K50" s="15">
        <v>893495</v>
      </c>
      <c r="L50" s="15">
        <v>1534387</v>
      </c>
      <c r="M50" s="15">
        <v>1344747</v>
      </c>
      <c r="N50" s="15">
        <v>1073510</v>
      </c>
    </row>
    <row r="51" spans="1:14" x14ac:dyDescent="0.25">
      <c r="A51" t="s">
        <v>8</v>
      </c>
      <c r="B51" s="15">
        <v>12318</v>
      </c>
      <c r="C51" s="15">
        <v>11226</v>
      </c>
      <c r="D51" s="15">
        <v>16471</v>
      </c>
      <c r="E51" s="15">
        <v>25672</v>
      </c>
      <c r="F51" s="15">
        <v>29710</v>
      </c>
      <c r="G51" s="15">
        <v>16988</v>
      </c>
      <c r="H51" s="15">
        <v>26320</v>
      </c>
      <c r="I51" s="15">
        <v>28752</v>
      </c>
      <c r="J51" s="15">
        <v>21116</v>
      </c>
      <c r="K51" s="15">
        <v>27919</v>
      </c>
      <c r="L51" s="15">
        <v>21418</v>
      </c>
      <c r="M51" s="15">
        <v>43406</v>
      </c>
      <c r="N51" s="15">
        <v>42573</v>
      </c>
    </row>
    <row r="52" spans="1:14" x14ac:dyDescent="0.25">
      <c r="A52" t="s">
        <v>9</v>
      </c>
      <c r="B52" s="15">
        <v>461325</v>
      </c>
      <c r="C52" s="15">
        <v>259508</v>
      </c>
      <c r="D52" s="15">
        <v>445155</v>
      </c>
      <c r="E52" s="15">
        <v>830637</v>
      </c>
      <c r="F52" s="15">
        <v>1085197</v>
      </c>
      <c r="G52" s="15">
        <v>1282353</v>
      </c>
      <c r="H52" s="15">
        <v>1576336</v>
      </c>
      <c r="I52" s="15">
        <v>1151403</v>
      </c>
      <c r="J52" s="15">
        <v>999436</v>
      </c>
      <c r="K52" s="15">
        <v>1231116</v>
      </c>
      <c r="L52" s="15">
        <v>1623777</v>
      </c>
      <c r="M52" s="15">
        <v>1533674</v>
      </c>
      <c r="N52" s="15">
        <v>1705482</v>
      </c>
    </row>
    <row r="53" spans="1:14" x14ac:dyDescent="0.25">
      <c r="A53" t="s">
        <v>10</v>
      </c>
      <c r="B53" s="15">
        <v>1162685</v>
      </c>
      <c r="C53" s="15">
        <v>541123</v>
      </c>
      <c r="D53" s="15">
        <v>977923</v>
      </c>
      <c r="E53" s="15">
        <v>1487649</v>
      </c>
      <c r="F53" s="15">
        <v>104602.9</v>
      </c>
      <c r="G53" s="15">
        <v>150210.1</v>
      </c>
      <c r="H53" s="15">
        <v>68994.7</v>
      </c>
      <c r="I53" s="15">
        <v>66159</v>
      </c>
      <c r="J53" s="15">
        <v>63321.7</v>
      </c>
      <c r="K53" s="15">
        <v>69133.399999999994</v>
      </c>
      <c r="L53" s="15">
        <v>77410.600000000006</v>
      </c>
      <c r="M53" s="15">
        <v>63891.199999999997</v>
      </c>
      <c r="N53" s="15">
        <v>84915.8</v>
      </c>
    </row>
    <row r="54" spans="1:14" x14ac:dyDescent="0.25">
      <c r="A54" t="s">
        <v>11</v>
      </c>
      <c r="B54" s="15">
        <v>1327</v>
      </c>
      <c r="C54" s="15">
        <v>898</v>
      </c>
      <c r="D54" s="15">
        <v>2728</v>
      </c>
      <c r="E54" s="15">
        <v>2592</v>
      </c>
      <c r="F54" s="15">
        <v>2033</v>
      </c>
      <c r="G54" s="15">
        <v>4558</v>
      </c>
      <c r="H54" s="15">
        <v>2539</v>
      </c>
      <c r="I54" s="15">
        <v>1732</v>
      </c>
      <c r="J54" s="15">
        <v>1767</v>
      </c>
      <c r="K54" s="15">
        <v>2304</v>
      </c>
      <c r="L54" s="15">
        <v>4898</v>
      </c>
      <c r="M54" s="15">
        <v>2601</v>
      </c>
      <c r="N54" s="15">
        <v>3180</v>
      </c>
    </row>
    <row r="55" spans="1:14" x14ac:dyDescent="0.25">
      <c r="A55" t="s">
        <v>12</v>
      </c>
      <c r="B55" s="15">
        <v>986</v>
      </c>
      <c r="C55" s="15">
        <v>1002</v>
      </c>
      <c r="D55" s="15">
        <v>4029</v>
      </c>
      <c r="E55" s="15">
        <v>2616</v>
      </c>
      <c r="F55" s="15">
        <v>1092</v>
      </c>
      <c r="G55" s="15">
        <v>471</v>
      </c>
      <c r="H55" s="15">
        <v>213</v>
      </c>
      <c r="I55" s="15">
        <v>359</v>
      </c>
      <c r="J55" s="15">
        <v>326</v>
      </c>
      <c r="K55" s="15">
        <v>133</v>
      </c>
      <c r="L55" s="15">
        <v>87</v>
      </c>
      <c r="M55" s="15">
        <v>141</v>
      </c>
      <c r="N55" s="15">
        <v>133</v>
      </c>
    </row>
    <row r="56" spans="1:14" x14ac:dyDescent="0.25">
      <c r="A56" t="s">
        <v>13</v>
      </c>
      <c r="B56" s="15">
        <v>196293</v>
      </c>
      <c r="C56" s="15">
        <v>176108</v>
      </c>
      <c r="D56" s="15">
        <v>316854</v>
      </c>
      <c r="E56" s="15">
        <v>312376</v>
      </c>
      <c r="F56" s="15">
        <v>351101</v>
      </c>
      <c r="G56" s="15">
        <v>448623</v>
      </c>
      <c r="H56" s="15">
        <v>370540</v>
      </c>
      <c r="I56" s="15">
        <v>294364</v>
      </c>
      <c r="J56" s="15">
        <v>278542</v>
      </c>
      <c r="K56" s="15">
        <v>378343</v>
      </c>
      <c r="L56" s="15">
        <v>375686</v>
      </c>
      <c r="M56" s="15">
        <v>349682</v>
      </c>
      <c r="N56" s="15">
        <v>373141</v>
      </c>
    </row>
    <row r="57" spans="1:14" x14ac:dyDescent="0.25">
      <c r="A57" t="s">
        <v>14</v>
      </c>
      <c r="B57" s="15">
        <v>1087.2</v>
      </c>
      <c r="C57" s="15">
        <v>1599.6</v>
      </c>
      <c r="D57" s="15">
        <v>2075.5</v>
      </c>
      <c r="E57" s="15">
        <v>2640.1</v>
      </c>
      <c r="F57" s="15">
        <v>3617.7</v>
      </c>
      <c r="G57" s="15">
        <v>4361.5</v>
      </c>
      <c r="H57" s="15">
        <v>5241.8</v>
      </c>
      <c r="I57" s="15">
        <v>4309.2</v>
      </c>
      <c r="J57" s="15">
        <v>4768.3999999999996</v>
      </c>
      <c r="K57" s="15">
        <v>7031.3</v>
      </c>
      <c r="L57" s="15">
        <v>7621.8</v>
      </c>
      <c r="M57" s="15">
        <v>5528</v>
      </c>
      <c r="N57" s="15">
        <v>9971</v>
      </c>
    </row>
    <row r="58" spans="1:14" x14ac:dyDescent="0.25">
      <c r="A58" t="s">
        <v>15</v>
      </c>
      <c r="B58" s="15">
        <v>42894</v>
      </c>
      <c r="C58" s="15">
        <v>73725</v>
      </c>
      <c r="D58" s="15">
        <v>91793</v>
      </c>
      <c r="E58" s="15">
        <v>151834</v>
      </c>
      <c r="F58" s="15">
        <v>132074</v>
      </c>
      <c r="G58" s="15">
        <v>185161</v>
      </c>
      <c r="H58" s="15">
        <v>115952</v>
      </c>
      <c r="I58" s="15">
        <v>91784</v>
      </c>
      <c r="J58" s="15">
        <v>55321</v>
      </c>
      <c r="K58" s="15">
        <v>134193</v>
      </c>
      <c r="L58" s="15">
        <v>184252</v>
      </c>
      <c r="M58" s="15">
        <v>100072</v>
      </c>
      <c r="N58" s="15">
        <v>92348</v>
      </c>
    </row>
    <row r="60" spans="1:14" x14ac:dyDescent="0.25">
      <c r="A60" s="1" t="s">
        <v>17</v>
      </c>
      <c r="B60">
        <v>2008</v>
      </c>
      <c r="C60">
        <v>2009</v>
      </c>
      <c r="D60">
        <v>2010</v>
      </c>
      <c r="E60">
        <v>2011</v>
      </c>
      <c r="F60">
        <v>2012</v>
      </c>
      <c r="G60">
        <v>2013</v>
      </c>
      <c r="H60">
        <v>2014</v>
      </c>
      <c r="I60">
        <v>2015</v>
      </c>
      <c r="J60">
        <v>2016</v>
      </c>
      <c r="K60">
        <v>2017</v>
      </c>
      <c r="L60">
        <v>2018</v>
      </c>
      <c r="M60">
        <v>2019</v>
      </c>
      <c r="N60">
        <v>2020</v>
      </c>
    </row>
    <row r="61" spans="1:14" x14ac:dyDescent="0.25">
      <c r="A61" t="s">
        <v>0</v>
      </c>
      <c r="B61">
        <v>758378.4</v>
      </c>
      <c r="C61">
        <v>625895.5</v>
      </c>
      <c r="D61">
        <v>643747.69999999995</v>
      </c>
      <c r="E61">
        <v>694766.7</v>
      </c>
      <c r="F61">
        <v>706205.9</v>
      </c>
      <c r="G61">
        <v>712980.6</v>
      </c>
      <c r="H61">
        <v>241688.8</v>
      </c>
      <c r="I61">
        <v>50985.8</v>
      </c>
      <c r="J61">
        <v>94379.5</v>
      </c>
      <c r="K61">
        <v>234292.6</v>
      </c>
      <c r="L61">
        <v>166924.6</v>
      </c>
      <c r="M61">
        <v>162218.4</v>
      </c>
      <c r="N61">
        <v>163372.79999999999</v>
      </c>
    </row>
    <row r="62" spans="1:14" x14ac:dyDescent="0.25">
      <c r="A62" t="s">
        <v>1</v>
      </c>
      <c r="B62">
        <v>6133748.5</v>
      </c>
      <c r="C62">
        <v>4793461.4000000004</v>
      </c>
      <c r="D62">
        <v>5841302.7999999998</v>
      </c>
      <c r="E62">
        <v>6779632.7999999998</v>
      </c>
      <c r="F62">
        <v>6314063.5</v>
      </c>
      <c r="G62">
        <v>6678120.7000000002</v>
      </c>
      <c r="H62">
        <v>6896500.7999999998</v>
      </c>
      <c r="I62">
        <v>6406221.7000000002</v>
      </c>
      <c r="J62">
        <v>6057059.5999999996</v>
      </c>
      <c r="K62">
        <v>6115014.0999999996</v>
      </c>
      <c r="L62">
        <v>6190641.2000000002</v>
      </c>
      <c r="M62">
        <v>5848846.5999999996</v>
      </c>
      <c r="N62">
        <v>5015324.5999999996</v>
      </c>
    </row>
    <row r="63" spans="1:14" x14ac:dyDescent="0.25">
      <c r="A63" t="s">
        <v>2</v>
      </c>
      <c r="B63">
        <v>6127330</v>
      </c>
      <c r="C63">
        <v>4192864</v>
      </c>
      <c r="D63">
        <v>5248260</v>
      </c>
      <c r="E63">
        <v>8322590</v>
      </c>
      <c r="F63">
        <v>9439160</v>
      </c>
      <c r="G63">
        <v>9306560</v>
      </c>
      <c r="H63">
        <v>8450603.6999999993</v>
      </c>
      <c r="I63">
        <v>5465935.5</v>
      </c>
      <c r="J63">
        <v>4960776.5999999996</v>
      </c>
      <c r="K63">
        <v>6948380</v>
      </c>
      <c r="L63">
        <v>9755324.4000000004</v>
      </c>
      <c r="M63">
        <v>9153507.5999999996</v>
      </c>
      <c r="N63">
        <v>6490050.5999999996</v>
      </c>
    </row>
    <row r="64" spans="1:14" x14ac:dyDescent="0.25">
      <c r="A64" t="s">
        <v>3</v>
      </c>
      <c r="B64">
        <v>10723608.5</v>
      </c>
      <c r="C64">
        <v>7757522.0999999996</v>
      </c>
      <c r="D64">
        <v>10858097.9</v>
      </c>
      <c r="E64">
        <v>13742148.1</v>
      </c>
      <c r="F64">
        <v>13271301.4</v>
      </c>
      <c r="G64">
        <v>9212280</v>
      </c>
      <c r="H64">
        <v>9032813.5</v>
      </c>
      <c r="I64">
        <v>6004064.2000000002</v>
      </c>
      <c r="J64">
        <v>7826731.0999999996</v>
      </c>
      <c r="K64">
        <v>9173744.4000000004</v>
      </c>
      <c r="L64">
        <v>9661752.0999999996</v>
      </c>
      <c r="M64">
        <v>4864894.9000000004</v>
      </c>
      <c r="N64">
        <v>4104121.7</v>
      </c>
    </row>
    <row r="65" spans="1:14" x14ac:dyDescent="0.25">
      <c r="A65" t="s">
        <v>4</v>
      </c>
      <c r="B65">
        <v>6730714.2999999998</v>
      </c>
      <c r="C65">
        <v>4800710.7</v>
      </c>
      <c r="D65">
        <v>7496441.5</v>
      </c>
      <c r="E65">
        <v>11444802.1</v>
      </c>
      <c r="F65">
        <v>13298479.199999999</v>
      </c>
      <c r="G65">
        <v>13685514.6</v>
      </c>
      <c r="H65">
        <v>13139576.300000001</v>
      </c>
      <c r="I65">
        <v>7797107.9000000004</v>
      </c>
      <c r="J65">
        <v>5730864</v>
      </c>
      <c r="K65">
        <v>6749810.5999999996</v>
      </c>
      <c r="L65">
        <v>8490461.6999999993</v>
      </c>
      <c r="M65">
        <v>7293495.5999999996</v>
      </c>
      <c r="N65">
        <v>5150415.8</v>
      </c>
    </row>
    <row r="66" spans="1:14" x14ac:dyDescent="0.25">
      <c r="A66" t="s">
        <v>5</v>
      </c>
      <c r="B66">
        <v>1308298</v>
      </c>
      <c r="C66">
        <v>838400</v>
      </c>
      <c r="D66">
        <v>1605921.3</v>
      </c>
      <c r="E66">
        <v>2256191.7000000002</v>
      </c>
      <c r="F66">
        <v>1662122.6</v>
      </c>
      <c r="G66">
        <v>2003621</v>
      </c>
      <c r="H66">
        <v>2374595.9</v>
      </c>
      <c r="I66">
        <v>1381947.8</v>
      </c>
      <c r="J66">
        <v>1055036.1000000001</v>
      </c>
      <c r="K66">
        <v>1248537.1000000001</v>
      </c>
      <c r="L66">
        <v>1434775</v>
      </c>
      <c r="M66">
        <v>1416729.6000000001</v>
      </c>
      <c r="N66">
        <v>1155966.7</v>
      </c>
    </row>
    <row r="67" spans="1:14" x14ac:dyDescent="0.25">
      <c r="A67" t="s">
        <v>6</v>
      </c>
      <c r="B67">
        <v>31299936.399999999</v>
      </c>
      <c r="C67">
        <v>19181027.300000001</v>
      </c>
      <c r="D67">
        <v>25057701.600000001</v>
      </c>
      <c r="E67">
        <v>36413941.899999999</v>
      </c>
      <c r="F67">
        <v>38737398.299999997</v>
      </c>
      <c r="G67">
        <v>37536091.799999997</v>
      </c>
      <c r="H67">
        <v>34194718.299999997</v>
      </c>
      <c r="I67">
        <v>21337637.5</v>
      </c>
      <c r="J67">
        <v>17887413.5</v>
      </c>
      <c r="K67">
        <v>22006859.600000001</v>
      </c>
      <c r="L67">
        <v>29453555.300000001</v>
      </c>
      <c r="M67">
        <v>25180045.800000001</v>
      </c>
      <c r="N67">
        <v>17650750.600000001</v>
      </c>
    </row>
    <row r="68" spans="1:14" x14ac:dyDescent="0.25">
      <c r="A68" t="s">
        <v>7</v>
      </c>
      <c r="B68">
        <v>8745702.1999999993</v>
      </c>
      <c r="C68">
        <v>5195975.4000000004</v>
      </c>
      <c r="D68">
        <v>6269823.7000000002</v>
      </c>
      <c r="E68">
        <v>10269576.199999999</v>
      </c>
      <c r="F68">
        <v>11453622.1</v>
      </c>
      <c r="G68">
        <v>11412484.300000001</v>
      </c>
      <c r="H68">
        <v>10113195.5</v>
      </c>
      <c r="I68">
        <v>5516161.7999999998</v>
      </c>
      <c r="J68">
        <v>4624245</v>
      </c>
      <c r="K68">
        <v>5498513.7000000002</v>
      </c>
      <c r="L68">
        <v>7194144.5</v>
      </c>
      <c r="M68">
        <v>6448209.7000000002</v>
      </c>
      <c r="N68">
        <v>4014952.4</v>
      </c>
    </row>
    <row r="69" spans="1:14" x14ac:dyDescent="0.25">
      <c r="A69" t="s">
        <v>8</v>
      </c>
      <c r="B69">
        <v>778176.5</v>
      </c>
      <c r="C69">
        <v>636574.4</v>
      </c>
      <c r="D69">
        <v>702313.7</v>
      </c>
      <c r="E69">
        <v>796348.6</v>
      </c>
      <c r="F69">
        <v>787713.6</v>
      </c>
      <c r="G69">
        <v>791962.1</v>
      </c>
      <c r="H69">
        <v>838533</v>
      </c>
      <c r="I69">
        <v>783297.7</v>
      </c>
      <c r="J69">
        <v>750908.3</v>
      </c>
      <c r="K69">
        <v>746923.8</v>
      </c>
      <c r="L69">
        <v>775026.3</v>
      </c>
      <c r="M69">
        <v>831291.7</v>
      </c>
      <c r="N69">
        <v>794324.5</v>
      </c>
    </row>
    <row r="70" spans="1:14" x14ac:dyDescent="0.25">
      <c r="A70" t="s">
        <v>9</v>
      </c>
      <c r="B70">
        <v>21000000</v>
      </c>
      <c r="C70">
        <v>19200000</v>
      </c>
      <c r="D70">
        <v>21400000</v>
      </c>
      <c r="E70">
        <v>30203700</v>
      </c>
      <c r="F70">
        <v>35012300</v>
      </c>
      <c r="G70">
        <v>37121768.200000003</v>
      </c>
      <c r="H70">
        <v>34304307</v>
      </c>
      <c r="I70">
        <v>30047864.800000001</v>
      </c>
      <c r="J70">
        <v>29504669.100000001</v>
      </c>
      <c r="K70">
        <v>31354759.699999999</v>
      </c>
      <c r="L70">
        <v>32100690.5</v>
      </c>
      <c r="M70">
        <v>31594272.800000001</v>
      </c>
      <c r="N70">
        <v>33529690.800000001</v>
      </c>
    </row>
    <row r="71" spans="1:14" x14ac:dyDescent="0.25">
      <c r="A71" t="s">
        <v>10</v>
      </c>
      <c r="B71">
        <v>3771914.1</v>
      </c>
      <c r="C71">
        <v>2765063.1</v>
      </c>
      <c r="D71">
        <v>3659957.7</v>
      </c>
      <c r="E71">
        <v>4709187.3</v>
      </c>
      <c r="F71">
        <v>5213822.5999999996</v>
      </c>
      <c r="G71">
        <v>5549713.0999999996</v>
      </c>
      <c r="H71">
        <v>5322076.5</v>
      </c>
      <c r="I71">
        <v>3192653.1</v>
      </c>
      <c r="J71">
        <v>3001360</v>
      </c>
      <c r="K71">
        <v>3290404.7</v>
      </c>
      <c r="L71">
        <v>4176228.5</v>
      </c>
      <c r="M71">
        <v>3872358</v>
      </c>
      <c r="N71">
        <v>3347935.9</v>
      </c>
    </row>
    <row r="72" spans="1:14" x14ac:dyDescent="0.25">
      <c r="A72" t="s">
        <v>11</v>
      </c>
      <c r="B72">
        <v>347830.5</v>
      </c>
      <c r="C72">
        <v>348415.5</v>
      </c>
      <c r="D72">
        <v>425418.5</v>
      </c>
      <c r="E72">
        <v>426685.6</v>
      </c>
      <c r="F72">
        <v>474652.1</v>
      </c>
      <c r="G72">
        <v>417982.2</v>
      </c>
      <c r="H72">
        <v>375279</v>
      </c>
      <c r="I72">
        <v>345946.6</v>
      </c>
      <c r="J72">
        <v>350934.2</v>
      </c>
      <c r="K72">
        <v>284353.59999999998</v>
      </c>
      <c r="L72">
        <v>382984.8</v>
      </c>
      <c r="M72">
        <v>373135</v>
      </c>
      <c r="N72">
        <v>380746.1</v>
      </c>
    </row>
    <row r="73" spans="1:14" x14ac:dyDescent="0.25">
      <c r="A73" t="s">
        <v>12</v>
      </c>
      <c r="B73">
        <v>1438003.8</v>
      </c>
      <c r="C73">
        <v>969379.7</v>
      </c>
      <c r="D73">
        <v>1135292.3999999999</v>
      </c>
      <c r="E73">
        <v>820177</v>
      </c>
      <c r="F73">
        <v>228764.3</v>
      </c>
      <c r="G73">
        <v>153122</v>
      </c>
      <c r="H73">
        <v>114385</v>
      </c>
      <c r="I73">
        <v>85512.1</v>
      </c>
      <c r="J73">
        <v>81994.2</v>
      </c>
      <c r="K73">
        <v>79883.899999999994</v>
      </c>
      <c r="L73">
        <v>73586.2</v>
      </c>
      <c r="M73">
        <v>74805.899999999994</v>
      </c>
      <c r="N73">
        <v>94250.3</v>
      </c>
    </row>
    <row r="74" spans="1:14" x14ac:dyDescent="0.25">
      <c r="A74" t="s">
        <v>13</v>
      </c>
      <c r="B74">
        <v>13202719.6</v>
      </c>
      <c r="C74">
        <v>10214261.300000001</v>
      </c>
      <c r="D74">
        <v>11388321.9</v>
      </c>
      <c r="E74">
        <v>13490686.9</v>
      </c>
      <c r="F74">
        <v>15246173.699999999</v>
      </c>
      <c r="G74">
        <v>16148091.5</v>
      </c>
      <c r="H74">
        <v>16650486.199999999</v>
      </c>
      <c r="I74">
        <v>14384406.6</v>
      </c>
      <c r="J74">
        <v>14260624.699999999</v>
      </c>
      <c r="K74">
        <v>15699294</v>
      </c>
      <c r="L74">
        <v>16792386.199999999</v>
      </c>
      <c r="M74">
        <v>18087084.100000001</v>
      </c>
      <c r="N74">
        <v>16965794</v>
      </c>
    </row>
    <row r="75" spans="1:14" x14ac:dyDescent="0.25">
      <c r="A75" t="s">
        <v>14</v>
      </c>
      <c r="B75">
        <v>171331.5</v>
      </c>
      <c r="C75">
        <v>135094.9</v>
      </c>
      <c r="D75">
        <v>150645.79999999999</v>
      </c>
      <c r="E75">
        <v>195477</v>
      </c>
      <c r="F75">
        <v>182601.7</v>
      </c>
      <c r="G75">
        <v>213520.7</v>
      </c>
      <c r="H75">
        <v>327028.3</v>
      </c>
      <c r="I75">
        <v>336909.2</v>
      </c>
      <c r="J75">
        <v>300146.2</v>
      </c>
      <c r="K75">
        <v>336080.9</v>
      </c>
      <c r="L75">
        <v>506492.7</v>
      </c>
      <c r="M75">
        <v>352089.9</v>
      </c>
      <c r="N75">
        <v>313709.59999999998</v>
      </c>
    </row>
    <row r="76" spans="1:14" x14ac:dyDescent="0.25">
      <c r="A76" t="s">
        <v>15</v>
      </c>
      <c r="B76">
        <v>2633515.7000000002</v>
      </c>
      <c r="C76">
        <v>2421337.1</v>
      </c>
      <c r="D76">
        <v>2633183.6</v>
      </c>
      <c r="E76">
        <v>3158243.9</v>
      </c>
      <c r="F76">
        <v>2941700.6</v>
      </c>
      <c r="G76">
        <v>2877940.9</v>
      </c>
      <c r="H76">
        <v>2681219.6</v>
      </c>
      <c r="I76">
        <v>2185877.4</v>
      </c>
      <c r="J76">
        <v>2297336.9</v>
      </c>
      <c r="K76">
        <v>2643403.7999999998</v>
      </c>
      <c r="L76">
        <v>2948304.2</v>
      </c>
      <c r="M76">
        <v>3082883</v>
      </c>
      <c r="N76">
        <v>2681514.5</v>
      </c>
    </row>
    <row r="79" spans="1:14" ht="24.6" customHeight="1" x14ac:dyDescent="0.25">
      <c r="A79" s="1" t="s">
        <v>18</v>
      </c>
      <c r="B79">
        <v>2008</v>
      </c>
      <c r="C79">
        <v>2009</v>
      </c>
      <c r="D79">
        <v>2010</v>
      </c>
      <c r="E79">
        <v>2011</v>
      </c>
      <c r="F79">
        <v>2012</v>
      </c>
      <c r="G79">
        <v>2013</v>
      </c>
      <c r="H79">
        <v>2014</v>
      </c>
      <c r="I79">
        <v>2015</v>
      </c>
      <c r="J79">
        <v>2016</v>
      </c>
      <c r="K79">
        <v>2017</v>
      </c>
      <c r="L79">
        <v>2018</v>
      </c>
      <c r="M79">
        <v>2019</v>
      </c>
      <c r="N79">
        <v>2020</v>
      </c>
    </row>
    <row r="80" spans="1:14" x14ac:dyDescent="0.25">
      <c r="A80" t="s">
        <v>0</v>
      </c>
      <c r="B80">
        <v>913223</v>
      </c>
      <c r="C80">
        <v>859059</v>
      </c>
      <c r="D80">
        <v>122386</v>
      </c>
      <c r="E80">
        <v>110428</v>
      </c>
      <c r="F80">
        <v>195510</v>
      </c>
      <c r="G80">
        <v>213882</v>
      </c>
      <c r="H80">
        <v>220131</v>
      </c>
      <c r="I80">
        <v>142997</v>
      </c>
      <c r="J80">
        <v>169241</v>
      </c>
      <c r="K80">
        <v>164304</v>
      </c>
      <c r="L80">
        <v>187461</v>
      </c>
      <c r="M80">
        <v>281903</v>
      </c>
      <c r="N80">
        <v>288134</v>
      </c>
    </row>
    <row r="81" spans="1:14" x14ac:dyDescent="0.25">
      <c r="A81" t="s">
        <v>1</v>
      </c>
      <c r="B81">
        <v>3230581</v>
      </c>
      <c r="C81">
        <v>3005194</v>
      </c>
      <c r="D81">
        <v>503705</v>
      </c>
      <c r="E81">
        <v>674080</v>
      </c>
      <c r="F81">
        <v>698813</v>
      </c>
      <c r="G81">
        <v>764530</v>
      </c>
      <c r="H81">
        <v>773911</v>
      </c>
      <c r="I81">
        <v>861595</v>
      </c>
      <c r="J81">
        <v>818106</v>
      </c>
      <c r="K81">
        <v>891847</v>
      </c>
      <c r="L81">
        <v>927442</v>
      </c>
      <c r="M81">
        <v>961496</v>
      </c>
      <c r="N81">
        <v>1125361</v>
      </c>
    </row>
    <row r="82" spans="1:14" x14ac:dyDescent="0.25">
      <c r="A82" t="s">
        <v>2</v>
      </c>
      <c r="B82">
        <v>107416</v>
      </c>
      <c r="C82">
        <v>87211</v>
      </c>
      <c r="D82">
        <v>358977</v>
      </c>
      <c r="E82">
        <v>382465</v>
      </c>
      <c r="F82">
        <v>491182</v>
      </c>
      <c r="G82">
        <v>689409</v>
      </c>
      <c r="H82">
        <v>774384</v>
      </c>
      <c r="I82">
        <v>790923</v>
      </c>
      <c r="J82">
        <v>754818</v>
      </c>
      <c r="K82">
        <v>833042</v>
      </c>
      <c r="L82">
        <v>790332</v>
      </c>
      <c r="M82">
        <v>946132</v>
      </c>
      <c r="N82">
        <v>1092298</v>
      </c>
    </row>
    <row r="83" spans="1:14" x14ac:dyDescent="0.25">
      <c r="A83" t="s">
        <v>3</v>
      </c>
      <c r="B83">
        <v>1082347</v>
      </c>
      <c r="C83">
        <v>897745</v>
      </c>
      <c r="D83">
        <v>1109199</v>
      </c>
      <c r="E83">
        <v>1476209</v>
      </c>
      <c r="F83">
        <v>1159745</v>
      </c>
      <c r="G83">
        <v>1403665</v>
      </c>
      <c r="H83">
        <v>2433849</v>
      </c>
      <c r="I83">
        <v>1777011</v>
      </c>
      <c r="J83">
        <v>1641866</v>
      </c>
      <c r="K83">
        <v>1858482</v>
      </c>
      <c r="L83">
        <v>1393973</v>
      </c>
      <c r="M83">
        <v>958999</v>
      </c>
      <c r="N83">
        <v>849184</v>
      </c>
    </row>
    <row r="84" spans="1:14" x14ac:dyDescent="0.25">
      <c r="A84" t="s">
        <v>4</v>
      </c>
      <c r="B84">
        <v>1880746</v>
      </c>
      <c r="C84">
        <v>1411886</v>
      </c>
      <c r="D84">
        <v>85544</v>
      </c>
      <c r="E84">
        <v>119876</v>
      </c>
      <c r="F84">
        <v>120510</v>
      </c>
      <c r="G84">
        <v>171091</v>
      </c>
      <c r="H84">
        <v>225401</v>
      </c>
      <c r="I84">
        <v>227564</v>
      </c>
      <c r="J84">
        <v>151637</v>
      </c>
      <c r="K84">
        <v>168233</v>
      </c>
      <c r="L84">
        <v>248241</v>
      </c>
      <c r="M84">
        <v>240968</v>
      </c>
      <c r="N84">
        <v>263117</v>
      </c>
    </row>
    <row r="85" spans="1:14" x14ac:dyDescent="0.25">
      <c r="A85" t="s">
        <v>5</v>
      </c>
      <c r="B85">
        <v>306</v>
      </c>
      <c r="C85">
        <v>130</v>
      </c>
      <c r="D85">
        <v>79950</v>
      </c>
      <c r="E85">
        <v>88001</v>
      </c>
      <c r="F85">
        <v>120278</v>
      </c>
      <c r="G85">
        <v>123893</v>
      </c>
      <c r="H85">
        <v>123178</v>
      </c>
      <c r="I85">
        <v>101185</v>
      </c>
      <c r="J85">
        <v>79080</v>
      </c>
      <c r="K85">
        <v>90252</v>
      </c>
      <c r="L85">
        <v>113552</v>
      </c>
      <c r="M85">
        <v>148415</v>
      </c>
      <c r="N85">
        <v>112026</v>
      </c>
    </row>
    <row r="86" spans="1:14" x14ac:dyDescent="0.25">
      <c r="A86" t="s">
        <v>6</v>
      </c>
      <c r="B86">
        <v>105998</v>
      </c>
      <c r="C86">
        <v>65570</v>
      </c>
      <c r="D86">
        <v>1036644</v>
      </c>
      <c r="E86">
        <v>1484971</v>
      </c>
      <c r="F86">
        <v>1845235</v>
      </c>
      <c r="G86">
        <v>1873981</v>
      </c>
      <c r="H86">
        <v>2057524</v>
      </c>
      <c r="I86">
        <v>2161293</v>
      </c>
      <c r="J86">
        <v>1865528</v>
      </c>
      <c r="K86">
        <v>1837501</v>
      </c>
      <c r="L86">
        <v>1742804</v>
      </c>
      <c r="M86">
        <v>2387651</v>
      </c>
      <c r="N86">
        <v>2809529</v>
      </c>
    </row>
    <row r="87" spans="1:14" x14ac:dyDescent="0.25">
      <c r="A87" t="s">
        <v>7</v>
      </c>
      <c r="B87">
        <v>7575</v>
      </c>
      <c r="C87">
        <v>2232</v>
      </c>
      <c r="D87">
        <v>184859</v>
      </c>
      <c r="E87">
        <v>212841</v>
      </c>
      <c r="F87">
        <v>208918</v>
      </c>
      <c r="G87">
        <v>267551</v>
      </c>
      <c r="H87">
        <v>342872</v>
      </c>
      <c r="I87">
        <v>377267</v>
      </c>
      <c r="J87">
        <v>300179</v>
      </c>
      <c r="K87">
        <v>311277</v>
      </c>
      <c r="L87">
        <v>331265</v>
      </c>
      <c r="M87">
        <v>383632</v>
      </c>
      <c r="N87">
        <v>354783</v>
      </c>
    </row>
    <row r="88" spans="1:14" x14ac:dyDescent="0.25">
      <c r="A88" t="s">
        <v>8</v>
      </c>
      <c r="B88">
        <v>2364369</v>
      </c>
      <c r="C88">
        <v>1863180</v>
      </c>
      <c r="D88">
        <v>188890</v>
      </c>
      <c r="E88">
        <v>251272</v>
      </c>
      <c r="F88">
        <v>295864</v>
      </c>
      <c r="G88">
        <v>343456</v>
      </c>
      <c r="H88">
        <v>336453</v>
      </c>
      <c r="I88">
        <v>342440</v>
      </c>
      <c r="J88">
        <v>295483</v>
      </c>
      <c r="K88">
        <v>280361</v>
      </c>
      <c r="L88">
        <v>296949</v>
      </c>
      <c r="M88">
        <v>367792</v>
      </c>
      <c r="N88">
        <v>318151</v>
      </c>
    </row>
    <row r="89" spans="1:14" x14ac:dyDescent="0.25">
      <c r="A89" t="s">
        <v>9</v>
      </c>
      <c r="B89">
        <v>2224726</v>
      </c>
      <c r="C89">
        <v>2064177</v>
      </c>
      <c r="D89">
        <v>2123534</v>
      </c>
      <c r="E89">
        <v>2681285</v>
      </c>
      <c r="F89">
        <v>2956832</v>
      </c>
      <c r="G89">
        <v>3341130</v>
      </c>
      <c r="H89">
        <v>3903451</v>
      </c>
      <c r="I89">
        <v>3702016</v>
      </c>
      <c r="J89">
        <v>3007253</v>
      </c>
      <c r="K89">
        <v>2872397</v>
      </c>
      <c r="L89">
        <v>2965125</v>
      </c>
      <c r="M89">
        <v>3341289</v>
      </c>
      <c r="N89">
        <v>3231035</v>
      </c>
    </row>
    <row r="90" spans="1:14" x14ac:dyDescent="0.25">
      <c r="A90" t="s">
        <v>10</v>
      </c>
      <c r="B90">
        <v>9109</v>
      </c>
      <c r="C90">
        <v>9655</v>
      </c>
      <c r="D90">
        <v>94450</v>
      </c>
      <c r="E90">
        <v>99818</v>
      </c>
      <c r="F90">
        <v>181158</v>
      </c>
      <c r="G90">
        <v>190084</v>
      </c>
      <c r="H90">
        <v>206538</v>
      </c>
      <c r="I90">
        <v>211639</v>
      </c>
      <c r="J90">
        <v>214809</v>
      </c>
      <c r="K90">
        <v>231645</v>
      </c>
      <c r="L90">
        <v>286461</v>
      </c>
      <c r="M90">
        <v>302094</v>
      </c>
      <c r="N90">
        <v>307647</v>
      </c>
    </row>
    <row r="91" spans="1:14" x14ac:dyDescent="0.25">
      <c r="A91" t="s">
        <v>11</v>
      </c>
      <c r="B91">
        <v>2856</v>
      </c>
      <c r="C91">
        <v>3006</v>
      </c>
      <c r="D91">
        <v>131945</v>
      </c>
      <c r="E91">
        <v>145839</v>
      </c>
      <c r="F91">
        <v>169194</v>
      </c>
      <c r="G91">
        <v>249083</v>
      </c>
      <c r="H91">
        <v>260486</v>
      </c>
      <c r="I91">
        <v>228553</v>
      </c>
      <c r="J91">
        <v>210071</v>
      </c>
      <c r="K91">
        <v>201061</v>
      </c>
      <c r="L91">
        <v>196928</v>
      </c>
      <c r="M91">
        <v>167960</v>
      </c>
      <c r="N91">
        <v>94562</v>
      </c>
    </row>
    <row r="92" spans="1:14" x14ac:dyDescent="0.25">
      <c r="A92" t="s">
        <v>12</v>
      </c>
      <c r="B92">
        <v>79452</v>
      </c>
      <c r="C92">
        <v>74750</v>
      </c>
      <c r="D92">
        <v>244297</v>
      </c>
      <c r="E92">
        <v>242024</v>
      </c>
      <c r="F92">
        <v>118944</v>
      </c>
      <c r="G92">
        <v>69015</v>
      </c>
      <c r="H92">
        <v>98437</v>
      </c>
      <c r="I92">
        <v>102257</v>
      </c>
      <c r="J92">
        <v>91535</v>
      </c>
      <c r="K92">
        <v>110281</v>
      </c>
      <c r="L92">
        <v>127277</v>
      </c>
      <c r="M92">
        <v>131381</v>
      </c>
      <c r="N92">
        <v>83352</v>
      </c>
    </row>
    <row r="93" spans="1:14" x14ac:dyDescent="0.25">
      <c r="A93" t="s">
        <v>13</v>
      </c>
      <c r="B93">
        <v>112487</v>
      </c>
      <c r="C93">
        <v>120374</v>
      </c>
      <c r="D93">
        <v>1194204</v>
      </c>
      <c r="E93">
        <v>1561357</v>
      </c>
      <c r="F93">
        <v>1558456</v>
      </c>
      <c r="G93">
        <v>1774699</v>
      </c>
      <c r="H93">
        <v>1930546</v>
      </c>
      <c r="I93">
        <v>1860784</v>
      </c>
      <c r="J93">
        <v>1668951</v>
      </c>
      <c r="K93">
        <v>1812151</v>
      </c>
      <c r="L93">
        <v>1778860</v>
      </c>
      <c r="M93">
        <v>1732370</v>
      </c>
      <c r="N93">
        <v>2034648</v>
      </c>
    </row>
    <row r="94" spans="1:14" x14ac:dyDescent="0.25">
      <c r="A94" t="s">
        <v>14</v>
      </c>
      <c r="B94">
        <v>58813</v>
      </c>
      <c r="C94">
        <v>36254</v>
      </c>
      <c r="D94">
        <v>134779</v>
      </c>
      <c r="E94">
        <v>112341</v>
      </c>
      <c r="F94">
        <v>109332</v>
      </c>
      <c r="G94">
        <v>97173</v>
      </c>
      <c r="H94">
        <v>103758</v>
      </c>
      <c r="I94">
        <v>58967</v>
      </c>
      <c r="J94">
        <v>46236</v>
      </c>
      <c r="K94">
        <v>52431</v>
      </c>
      <c r="L94">
        <v>73812</v>
      </c>
      <c r="M94">
        <v>58081</v>
      </c>
      <c r="N94">
        <v>89311</v>
      </c>
    </row>
    <row r="95" spans="1:14" x14ac:dyDescent="0.25">
      <c r="A95" t="s">
        <v>15</v>
      </c>
      <c r="B95">
        <v>2</v>
      </c>
      <c r="C95">
        <v>2</v>
      </c>
      <c r="D95">
        <v>604097</v>
      </c>
      <c r="E95">
        <v>728324</v>
      </c>
      <c r="F95">
        <v>822399</v>
      </c>
      <c r="G95">
        <v>836268</v>
      </c>
      <c r="H95">
        <v>1046051</v>
      </c>
      <c r="I95">
        <v>1195858</v>
      </c>
      <c r="J95">
        <v>1043728</v>
      </c>
      <c r="K95">
        <v>948564</v>
      </c>
      <c r="L95">
        <v>1198721</v>
      </c>
      <c r="M95">
        <v>1220071</v>
      </c>
      <c r="N95">
        <v>1362784</v>
      </c>
    </row>
    <row r="100" spans="1:15" x14ac:dyDescent="0.25">
      <c r="A100" s="1" t="s">
        <v>22</v>
      </c>
      <c r="B100" s="4">
        <v>113256220</v>
      </c>
      <c r="C100" s="4">
        <v>100555520</v>
      </c>
      <c r="D100" s="4">
        <v>139600160</v>
      </c>
      <c r="E100" s="4">
        <v>174339490</v>
      </c>
      <c r="F100" s="4">
        <v>181819920</v>
      </c>
      <c r="G100" s="4">
        <v>194999230</v>
      </c>
      <c r="H100" s="4">
        <v>195923462.5</v>
      </c>
      <c r="I100" s="4">
        <v>168167081.59999999</v>
      </c>
      <c r="J100" s="4">
        <v>158869586.69999999</v>
      </c>
      <c r="K100" s="4">
        <v>184095706</v>
      </c>
      <c r="L100" s="4">
        <v>213498726.5</v>
      </c>
      <c r="M100" s="4">
        <v>206651342.90000001</v>
      </c>
      <c r="N100" s="4">
        <v>205702104.80000001</v>
      </c>
      <c r="O100" s="4"/>
    </row>
    <row r="101" spans="1:15" x14ac:dyDescent="0.25">
      <c r="B101" s="4">
        <v>113256220</v>
      </c>
      <c r="C101" s="4">
        <v>100555520</v>
      </c>
      <c r="D101" s="4">
        <v>139600160</v>
      </c>
      <c r="E101" s="4">
        <v>174339490</v>
      </c>
      <c r="F101" s="4">
        <v>181819920</v>
      </c>
      <c r="G101" s="4">
        <v>194999230</v>
      </c>
      <c r="H101" s="4">
        <v>195923462.5</v>
      </c>
      <c r="I101" s="4">
        <v>168167081.59999999</v>
      </c>
      <c r="J101" s="4">
        <v>158869586.69999999</v>
      </c>
      <c r="K101" s="4">
        <v>184095706</v>
      </c>
      <c r="L101" s="4">
        <v>213498726.5</v>
      </c>
      <c r="M101" s="4">
        <v>206651342.90000001</v>
      </c>
      <c r="N101" s="4">
        <v>205702104.80000001</v>
      </c>
      <c r="O101" s="4"/>
    </row>
    <row r="102" spans="1:15" x14ac:dyDescent="0.25">
      <c r="B102" s="4">
        <v>113256220</v>
      </c>
      <c r="C102" s="4">
        <v>100555520</v>
      </c>
      <c r="D102" s="4">
        <v>139600160</v>
      </c>
      <c r="E102" s="4">
        <v>174339490</v>
      </c>
      <c r="F102" s="4">
        <v>181819920</v>
      </c>
      <c r="G102" s="4">
        <v>194999230</v>
      </c>
      <c r="H102" s="4">
        <v>195923462.5</v>
      </c>
      <c r="I102" s="4">
        <v>168167081.59999999</v>
      </c>
      <c r="J102" s="4">
        <v>158869586.69999999</v>
      </c>
      <c r="K102" s="4">
        <v>184095706</v>
      </c>
      <c r="L102" s="4">
        <v>213498726.5</v>
      </c>
      <c r="M102" s="4">
        <v>206651342.90000001</v>
      </c>
      <c r="N102" s="4">
        <v>205702104.80000001</v>
      </c>
      <c r="O102" s="4"/>
    </row>
    <row r="103" spans="1:15" x14ac:dyDescent="0.25">
      <c r="B103" s="4">
        <v>113256220</v>
      </c>
      <c r="C103" s="4">
        <v>100555520</v>
      </c>
      <c r="D103" s="4">
        <v>139600160</v>
      </c>
      <c r="E103" s="4">
        <v>174339490</v>
      </c>
      <c r="F103" s="4">
        <v>181819920</v>
      </c>
      <c r="G103" s="4">
        <v>194999230</v>
      </c>
      <c r="H103" s="4">
        <v>195923462.5</v>
      </c>
      <c r="I103" s="4">
        <v>168167081.59999999</v>
      </c>
      <c r="J103" s="4">
        <v>158869586.69999999</v>
      </c>
      <c r="K103" s="4">
        <v>184095706</v>
      </c>
      <c r="L103" s="4">
        <v>213498726.5</v>
      </c>
      <c r="M103" s="4">
        <v>206651342.90000001</v>
      </c>
      <c r="N103" s="4">
        <v>205702104.80000001</v>
      </c>
      <c r="O103" s="4"/>
    </row>
    <row r="104" spans="1:15" x14ac:dyDescent="0.25">
      <c r="B104" s="4">
        <v>113256220</v>
      </c>
      <c r="C104" s="4">
        <v>100555520</v>
      </c>
      <c r="D104" s="4">
        <v>139600160</v>
      </c>
      <c r="E104" s="4">
        <v>174339490</v>
      </c>
      <c r="F104" s="4">
        <v>181819920</v>
      </c>
      <c r="G104" s="4">
        <v>194999230</v>
      </c>
      <c r="H104" s="4">
        <v>195923462.5</v>
      </c>
      <c r="I104" s="4">
        <v>168167081.59999999</v>
      </c>
      <c r="J104" s="4">
        <v>158869586.69999999</v>
      </c>
      <c r="K104" s="4">
        <v>184095706</v>
      </c>
      <c r="L104" s="4">
        <v>213498726.5</v>
      </c>
      <c r="M104" s="4">
        <v>206651342.90000001</v>
      </c>
      <c r="N104" s="4">
        <v>205702104.80000001</v>
      </c>
      <c r="O104" s="4"/>
    </row>
    <row r="105" spans="1:15" x14ac:dyDescent="0.25">
      <c r="B105" s="4">
        <v>113256220</v>
      </c>
      <c r="C105" s="4">
        <v>100555520</v>
      </c>
      <c r="D105" s="4">
        <v>139600160</v>
      </c>
      <c r="E105" s="4">
        <v>174339490</v>
      </c>
      <c r="F105" s="4">
        <v>181819920</v>
      </c>
      <c r="G105" s="4">
        <v>194999230</v>
      </c>
      <c r="H105" s="4">
        <v>195923462.5</v>
      </c>
      <c r="I105" s="4">
        <v>168167081.59999999</v>
      </c>
      <c r="J105" s="4">
        <v>158869586.69999999</v>
      </c>
      <c r="K105" s="4">
        <v>184095706</v>
      </c>
      <c r="L105" s="4">
        <v>213498726.5</v>
      </c>
      <c r="M105" s="4">
        <v>206651342.90000001</v>
      </c>
      <c r="N105" s="4">
        <v>205702104.80000001</v>
      </c>
      <c r="O105" s="4"/>
    </row>
    <row r="106" spans="1:15" x14ac:dyDescent="0.25">
      <c r="B106" s="4">
        <v>113256220</v>
      </c>
      <c r="C106" s="4">
        <v>100555520</v>
      </c>
      <c r="D106" s="4">
        <v>139600160</v>
      </c>
      <c r="E106" s="4">
        <v>174339490</v>
      </c>
      <c r="F106" s="4">
        <v>181819920</v>
      </c>
      <c r="G106" s="4">
        <v>194999230</v>
      </c>
      <c r="H106" s="4">
        <v>195923462.5</v>
      </c>
      <c r="I106" s="4">
        <v>168167081.59999999</v>
      </c>
      <c r="J106" s="4">
        <v>158869586.69999999</v>
      </c>
      <c r="K106" s="4">
        <v>184095706</v>
      </c>
      <c r="L106" s="4">
        <v>213498726.5</v>
      </c>
      <c r="M106" s="4">
        <v>206651342.90000001</v>
      </c>
      <c r="N106" s="4">
        <v>205702104.80000001</v>
      </c>
      <c r="O106" s="4"/>
    </row>
    <row r="107" spans="1:15" x14ac:dyDescent="0.25">
      <c r="B107" s="4">
        <v>113256220</v>
      </c>
      <c r="C107" s="4">
        <v>100555520</v>
      </c>
      <c r="D107" s="4">
        <v>139600160</v>
      </c>
      <c r="E107" s="4">
        <v>174339490</v>
      </c>
      <c r="F107" s="4">
        <v>181819920</v>
      </c>
      <c r="G107" s="4">
        <v>194999230</v>
      </c>
      <c r="H107" s="4">
        <v>195923462.5</v>
      </c>
      <c r="I107" s="4">
        <v>168167081.59999999</v>
      </c>
      <c r="J107" s="4">
        <v>158869586.69999999</v>
      </c>
      <c r="K107" s="4">
        <v>184095706</v>
      </c>
      <c r="L107" s="4">
        <v>213498726.5</v>
      </c>
      <c r="M107" s="4">
        <v>206651342.90000001</v>
      </c>
      <c r="N107" s="4">
        <v>205702104.80000001</v>
      </c>
      <c r="O107" s="4"/>
    </row>
    <row r="108" spans="1:15" x14ac:dyDescent="0.25">
      <c r="B108" s="4">
        <v>113256220</v>
      </c>
      <c r="C108" s="4">
        <v>100555520</v>
      </c>
      <c r="D108" s="4">
        <v>139600160</v>
      </c>
      <c r="E108" s="4">
        <v>174339490</v>
      </c>
      <c r="F108" s="4">
        <v>181819920</v>
      </c>
      <c r="G108" s="4">
        <v>194999230</v>
      </c>
      <c r="H108" s="4">
        <v>195923462.5</v>
      </c>
      <c r="I108" s="4">
        <v>168167081.59999999</v>
      </c>
      <c r="J108" s="4">
        <v>158869586.69999999</v>
      </c>
      <c r="K108" s="4">
        <v>184095706</v>
      </c>
      <c r="L108" s="4">
        <v>213498726.5</v>
      </c>
      <c r="M108" s="4">
        <v>206651342.90000001</v>
      </c>
      <c r="N108" s="4">
        <v>205702104.80000001</v>
      </c>
      <c r="O108" s="4"/>
    </row>
    <row r="109" spans="1:15" x14ac:dyDescent="0.25">
      <c r="B109" s="4">
        <v>113256220</v>
      </c>
      <c r="C109" s="4">
        <v>100555520</v>
      </c>
      <c r="D109" s="4">
        <v>139600160</v>
      </c>
      <c r="E109" s="4">
        <v>174339490</v>
      </c>
      <c r="F109" s="4">
        <v>181819920</v>
      </c>
      <c r="G109" s="4">
        <v>194999230</v>
      </c>
      <c r="H109" s="4">
        <v>195923462.5</v>
      </c>
      <c r="I109" s="4">
        <v>168167081.59999999</v>
      </c>
      <c r="J109" s="4">
        <v>158869586.69999999</v>
      </c>
      <c r="K109" s="4">
        <v>184095706</v>
      </c>
      <c r="L109" s="4">
        <v>213498726.5</v>
      </c>
      <c r="M109" s="4">
        <v>206651342.90000001</v>
      </c>
      <c r="N109" s="4">
        <v>205702104.80000001</v>
      </c>
      <c r="O109" s="4"/>
    </row>
    <row r="110" spans="1:15" x14ac:dyDescent="0.25">
      <c r="B110" s="4">
        <v>113256220</v>
      </c>
      <c r="C110" s="4">
        <v>100555520</v>
      </c>
      <c r="D110" s="4">
        <v>139600160</v>
      </c>
      <c r="E110" s="4">
        <v>174339490</v>
      </c>
      <c r="F110" s="4">
        <v>181819920</v>
      </c>
      <c r="G110" s="4">
        <v>194999230</v>
      </c>
      <c r="H110" s="4">
        <v>195923462.5</v>
      </c>
      <c r="I110" s="4">
        <v>168167081.59999999</v>
      </c>
      <c r="J110" s="4">
        <v>158869586.69999999</v>
      </c>
      <c r="K110" s="4">
        <v>184095706</v>
      </c>
      <c r="L110" s="4">
        <v>213498726.5</v>
      </c>
      <c r="M110" s="4">
        <v>206651342.90000001</v>
      </c>
      <c r="N110" s="4">
        <v>205702104.80000001</v>
      </c>
      <c r="O110" s="4"/>
    </row>
    <row r="111" spans="1:15" x14ac:dyDescent="0.25">
      <c r="B111" s="4">
        <v>113256220</v>
      </c>
      <c r="C111" s="4">
        <v>100555520</v>
      </c>
      <c r="D111" s="4">
        <v>139600160</v>
      </c>
      <c r="E111" s="4">
        <v>174339490</v>
      </c>
      <c r="F111" s="4">
        <v>181819920</v>
      </c>
      <c r="G111" s="4">
        <v>194999230</v>
      </c>
      <c r="H111" s="4">
        <v>195923462.5</v>
      </c>
      <c r="I111" s="4">
        <v>168167081.59999999</v>
      </c>
      <c r="J111" s="4">
        <v>158869586.69999999</v>
      </c>
      <c r="K111" s="4">
        <v>184095706</v>
      </c>
      <c r="L111" s="4">
        <v>213498726.5</v>
      </c>
      <c r="M111" s="4">
        <v>206651342.90000001</v>
      </c>
      <c r="N111" s="4">
        <v>205702104.80000001</v>
      </c>
      <c r="O111" s="4"/>
    </row>
    <row r="112" spans="1:15" x14ac:dyDescent="0.25">
      <c r="B112" s="4">
        <v>113256220</v>
      </c>
      <c r="C112" s="4">
        <v>100555520</v>
      </c>
      <c r="D112" s="4">
        <v>139600160</v>
      </c>
      <c r="E112" s="4">
        <v>174339490</v>
      </c>
      <c r="F112" s="4">
        <v>181819920</v>
      </c>
      <c r="G112" s="4">
        <v>194999230</v>
      </c>
      <c r="H112" s="4">
        <v>195923462.5</v>
      </c>
      <c r="I112" s="4">
        <v>168167081.59999999</v>
      </c>
      <c r="J112" s="4">
        <v>158869586.69999999</v>
      </c>
      <c r="K112" s="4">
        <v>184095706</v>
      </c>
      <c r="L112" s="4">
        <v>213498726.5</v>
      </c>
      <c r="M112" s="4">
        <v>206651342.90000001</v>
      </c>
      <c r="N112" s="4">
        <v>205702104.80000001</v>
      </c>
      <c r="O112" s="4"/>
    </row>
    <row r="113" spans="2:15" x14ac:dyDescent="0.25">
      <c r="B113" s="4">
        <v>113256220</v>
      </c>
      <c r="C113" s="4">
        <v>100555520</v>
      </c>
      <c r="D113" s="4">
        <v>139600160</v>
      </c>
      <c r="E113" s="4">
        <v>174339490</v>
      </c>
      <c r="F113" s="4">
        <v>181819920</v>
      </c>
      <c r="G113" s="4">
        <v>194999230</v>
      </c>
      <c r="H113" s="4">
        <v>195923462.5</v>
      </c>
      <c r="I113" s="4">
        <v>168167081.59999999</v>
      </c>
      <c r="J113" s="4">
        <v>158869586.69999999</v>
      </c>
      <c r="K113" s="4">
        <v>184095706</v>
      </c>
      <c r="L113" s="4">
        <v>213498726.5</v>
      </c>
      <c r="M113" s="4">
        <v>206651342.90000001</v>
      </c>
      <c r="N113" s="4">
        <v>205702104.80000001</v>
      </c>
      <c r="O113" s="4"/>
    </row>
    <row r="114" spans="2:15" x14ac:dyDescent="0.25">
      <c r="B114" s="4">
        <v>113256220</v>
      </c>
      <c r="C114" s="4">
        <v>100555520</v>
      </c>
      <c r="D114" s="4">
        <v>139600160</v>
      </c>
      <c r="E114" s="4">
        <v>174339490</v>
      </c>
      <c r="F114" s="4">
        <v>181819920</v>
      </c>
      <c r="G114" s="4">
        <v>194999230</v>
      </c>
      <c r="H114" s="4">
        <v>195923462.5</v>
      </c>
      <c r="I114" s="4">
        <v>168167081.59999999</v>
      </c>
      <c r="J114" s="4">
        <v>158869586.69999999</v>
      </c>
      <c r="K114" s="4">
        <v>184095706</v>
      </c>
      <c r="L114" s="4">
        <v>213498726.5</v>
      </c>
      <c r="M114" s="4">
        <v>206651342.90000001</v>
      </c>
      <c r="N114" s="4">
        <v>205702104.80000001</v>
      </c>
      <c r="O114" s="4"/>
    </row>
    <row r="115" spans="2:15" x14ac:dyDescent="0.25">
      <c r="B115" s="4">
        <v>113256220</v>
      </c>
      <c r="C115" s="4">
        <v>100555520</v>
      </c>
      <c r="D115" s="4">
        <v>139600160</v>
      </c>
      <c r="E115" s="4">
        <v>174339490</v>
      </c>
      <c r="F115" s="4">
        <v>181819920</v>
      </c>
      <c r="G115" s="4">
        <v>194999230</v>
      </c>
      <c r="H115" s="4">
        <v>195923462.5</v>
      </c>
      <c r="I115" s="4">
        <v>168167081.59999999</v>
      </c>
      <c r="J115" s="4">
        <v>158869586.69999999</v>
      </c>
      <c r="K115" s="4">
        <v>184095706</v>
      </c>
      <c r="L115" s="4">
        <v>213498726.5</v>
      </c>
      <c r="M115" s="4">
        <v>206651342.90000001</v>
      </c>
      <c r="N115" s="4">
        <v>205702104.80000001</v>
      </c>
      <c r="O115" s="4"/>
    </row>
    <row r="120" spans="2:15" x14ac:dyDescent="0.25">
      <c r="B120" s="14">
        <v>790714</v>
      </c>
      <c r="C120" s="14">
        <v>855066</v>
      </c>
      <c r="D120" s="14">
        <v>731744</v>
      </c>
      <c r="E120" s="14">
        <v>650173</v>
      </c>
      <c r="F120" s="14">
        <v>837648</v>
      </c>
      <c r="G120" s="14">
        <v>1029615</v>
      </c>
      <c r="H120" s="14">
        <v>1366402</v>
      </c>
      <c r="I120" s="14">
        <v>708489</v>
      </c>
      <c r="J120" s="14">
        <v>533369</v>
      </c>
      <c r="K120" s="14">
        <v>358250</v>
      </c>
      <c r="L120" s="14">
        <v>183130</v>
      </c>
      <c r="M120" s="14">
        <v>489292</v>
      </c>
      <c r="N120" s="14">
        <v>489292</v>
      </c>
    </row>
    <row r="121" spans="2:15" x14ac:dyDescent="0.25">
      <c r="B121" s="14">
        <v>4244011</v>
      </c>
      <c r="C121" s="14">
        <v>3520889</v>
      </c>
      <c r="D121" s="14">
        <v>4736872</v>
      </c>
      <c r="E121" s="14">
        <v>5450510</v>
      </c>
      <c r="F121" s="14">
        <v>5322251</v>
      </c>
      <c r="G121" s="14">
        <v>5660266</v>
      </c>
      <c r="H121" s="14">
        <v>5994138</v>
      </c>
      <c r="I121" s="14">
        <v>5768087</v>
      </c>
      <c r="J121" s="14">
        <v>5896145</v>
      </c>
      <c r="K121" s="14">
        <v>6527398</v>
      </c>
      <c r="L121" s="14">
        <v>10465960</v>
      </c>
      <c r="M121" s="14">
        <v>10234885</v>
      </c>
      <c r="N121" s="14">
        <v>7669910</v>
      </c>
    </row>
    <row r="122" spans="2:15" x14ac:dyDescent="0.25">
      <c r="B122" s="14">
        <v>1074160</v>
      </c>
      <c r="C122" s="14">
        <v>872110</v>
      </c>
      <c r="D122" s="14">
        <v>3589770</v>
      </c>
      <c r="E122" s="14">
        <v>3824650</v>
      </c>
      <c r="F122" s="14">
        <v>4911820</v>
      </c>
      <c r="G122" s="14">
        <v>6894090</v>
      </c>
      <c r="H122" s="14">
        <v>7743840</v>
      </c>
      <c r="I122" s="14">
        <v>7909230</v>
      </c>
      <c r="J122" s="14">
        <v>7548180</v>
      </c>
      <c r="K122" s="14">
        <v>8330420</v>
      </c>
      <c r="L122" s="14">
        <v>7903320</v>
      </c>
      <c r="M122" s="14">
        <v>9461320</v>
      </c>
      <c r="N122" s="14">
        <v>10922980</v>
      </c>
    </row>
    <row r="123" spans="2:15" x14ac:dyDescent="0.25">
      <c r="B123" s="14">
        <v>4944727</v>
      </c>
      <c r="C123" s="14">
        <v>4802031</v>
      </c>
      <c r="D123" s="14">
        <v>5788316</v>
      </c>
      <c r="E123" s="14">
        <v>7436737</v>
      </c>
      <c r="F123" s="14">
        <v>8175001</v>
      </c>
      <c r="G123" s="14">
        <v>9772011</v>
      </c>
      <c r="H123" s="14">
        <v>12718897</v>
      </c>
      <c r="I123" s="14">
        <v>10473091</v>
      </c>
      <c r="J123" s="14">
        <v>10696326</v>
      </c>
      <c r="K123" s="14">
        <v>13115140</v>
      </c>
      <c r="L123" s="14">
        <v>10248562</v>
      </c>
      <c r="M123" s="14">
        <v>11239833</v>
      </c>
      <c r="N123" s="14">
        <v>9840023</v>
      </c>
    </row>
    <row r="124" spans="2:15" x14ac:dyDescent="0.25">
      <c r="B124" s="14">
        <v>2012812</v>
      </c>
      <c r="C124" s="14">
        <v>1966734</v>
      </c>
      <c r="D124" s="14">
        <v>2103893</v>
      </c>
      <c r="E124" s="14">
        <v>2154768</v>
      </c>
      <c r="F124" s="14">
        <v>2547844</v>
      </c>
      <c r="G124" s="14">
        <v>2659726</v>
      </c>
      <c r="H124" s="14">
        <v>3212231</v>
      </c>
      <c r="I124" s="14">
        <v>3765052</v>
      </c>
      <c r="J124" s="14">
        <v>3315491</v>
      </c>
      <c r="K124" s="14">
        <v>3395845</v>
      </c>
      <c r="L124" s="14">
        <v>3851057</v>
      </c>
      <c r="M124" s="14">
        <v>3485373</v>
      </c>
      <c r="N124" s="14">
        <v>3850247</v>
      </c>
    </row>
    <row r="125" spans="2:15" x14ac:dyDescent="0.25">
      <c r="B125" s="14">
        <v>1109838</v>
      </c>
      <c r="C125" s="14">
        <v>817954</v>
      </c>
      <c r="D125" s="14">
        <v>1178035</v>
      </c>
      <c r="E125" s="14">
        <v>1367036</v>
      </c>
      <c r="F125" s="14">
        <v>1360004</v>
      </c>
      <c r="G125" s="14">
        <v>1335873</v>
      </c>
      <c r="H125" s="14">
        <v>1615882</v>
      </c>
      <c r="I125" s="14">
        <v>1571377</v>
      </c>
      <c r="J125" s="14">
        <v>1426491</v>
      </c>
      <c r="K125" s="14">
        <v>1653774</v>
      </c>
      <c r="L125" s="14">
        <v>1876796</v>
      </c>
      <c r="M125" s="14">
        <v>2065479</v>
      </c>
      <c r="N125" s="14">
        <v>1751021</v>
      </c>
    </row>
    <row r="126" spans="2:15" x14ac:dyDescent="0.25">
      <c r="B126" s="14">
        <v>12414046</v>
      </c>
      <c r="C126" s="14">
        <v>10690184</v>
      </c>
      <c r="D126" s="14">
        <v>12336693</v>
      </c>
      <c r="E126" s="14">
        <v>17134231</v>
      </c>
      <c r="F126" s="14">
        <v>19635041</v>
      </c>
      <c r="G126" s="14">
        <v>20807217</v>
      </c>
      <c r="H126" s="14">
        <v>23078155</v>
      </c>
      <c r="I126" s="14">
        <v>24061563</v>
      </c>
      <c r="J126" s="14">
        <v>18840789</v>
      </c>
      <c r="K126" s="14">
        <v>19391019</v>
      </c>
      <c r="L126" s="14">
        <v>22243715</v>
      </c>
      <c r="M126" s="14">
        <v>27066620</v>
      </c>
      <c r="N126" s="14">
        <v>26509227</v>
      </c>
    </row>
    <row r="127" spans="2:15" x14ac:dyDescent="0.25">
      <c r="B127" s="14">
        <v>2903748</v>
      </c>
      <c r="C127" s="14">
        <v>2459765</v>
      </c>
      <c r="D127" s="14">
        <v>2835878</v>
      </c>
      <c r="E127" s="14">
        <v>3713411</v>
      </c>
      <c r="F127" s="14">
        <v>3600825</v>
      </c>
      <c r="G127" s="14">
        <v>3934186</v>
      </c>
      <c r="H127" s="14">
        <v>4452186</v>
      </c>
      <c r="I127" s="14">
        <v>5097158</v>
      </c>
      <c r="J127" s="14">
        <v>4667048</v>
      </c>
      <c r="K127" s="14">
        <v>5505123</v>
      </c>
      <c r="L127" s="14">
        <v>5978934</v>
      </c>
      <c r="M127" s="14">
        <v>5988380</v>
      </c>
      <c r="N127" s="14">
        <v>4935554</v>
      </c>
    </row>
    <row r="128" spans="2:15" x14ac:dyDescent="0.25">
      <c r="B128" s="14">
        <v>1750141</v>
      </c>
      <c r="C128" s="14">
        <v>1540746</v>
      </c>
      <c r="D128" s="14">
        <v>1655716</v>
      </c>
      <c r="E128" s="14">
        <v>1823024</v>
      </c>
      <c r="F128" s="14">
        <v>1943704</v>
      </c>
      <c r="G128" s="14">
        <v>2233510</v>
      </c>
      <c r="H128" s="14">
        <v>2392062</v>
      </c>
      <c r="I128" s="14">
        <v>2640352</v>
      </c>
      <c r="J128" s="14">
        <v>2690256</v>
      </c>
      <c r="K128" s="14">
        <v>2764407</v>
      </c>
      <c r="L128" s="14">
        <v>2767120</v>
      </c>
      <c r="M128" s="14">
        <v>3086738</v>
      </c>
      <c r="N128" s="14">
        <v>2708220</v>
      </c>
    </row>
    <row r="129" spans="2:14" x14ac:dyDescent="0.25">
      <c r="B129" s="14">
        <v>17356073</v>
      </c>
      <c r="C129" s="14">
        <v>13022623</v>
      </c>
      <c r="D129" s="14">
        <v>13588913</v>
      </c>
      <c r="E129" s="14">
        <v>14965282</v>
      </c>
      <c r="F129" s="14">
        <v>31897618</v>
      </c>
      <c r="G129" s="14">
        <v>17470027</v>
      </c>
      <c r="H129" s="14">
        <v>22149896</v>
      </c>
      <c r="I129" s="14">
        <v>22845146</v>
      </c>
      <c r="J129" s="14">
        <v>22424487</v>
      </c>
      <c r="K129" s="14">
        <v>48245536</v>
      </c>
      <c r="L129" s="14">
        <v>38012298</v>
      </c>
      <c r="M129" s="14">
        <v>40777643</v>
      </c>
      <c r="N129" s="14">
        <v>39387737</v>
      </c>
    </row>
    <row r="130" spans="2:14" x14ac:dyDescent="0.25">
      <c r="B130" s="14">
        <v>1049332</v>
      </c>
      <c r="C130" s="14">
        <v>856647</v>
      </c>
      <c r="D130" s="14">
        <v>957064</v>
      </c>
      <c r="E130" s="14">
        <v>1094361</v>
      </c>
      <c r="F130" s="14">
        <v>1368848</v>
      </c>
      <c r="G130" s="14">
        <v>1048136</v>
      </c>
      <c r="H130" s="14">
        <v>1347326</v>
      </c>
      <c r="I130" s="14">
        <v>1456449</v>
      </c>
      <c r="J130" s="14">
        <v>3107101</v>
      </c>
      <c r="K130" s="14">
        <v>1561263</v>
      </c>
      <c r="L130" s="14">
        <v>1520391</v>
      </c>
      <c r="M130" s="14">
        <v>1574578</v>
      </c>
      <c r="N130" s="14">
        <v>2004231</v>
      </c>
    </row>
    <row r="131" spans="2:14" x14ac:dyDescent="0.25">
      <c r="B131" s="14">
        <v>1390922</v>
      </c>
      <c r="C131" s="14">
        <v>1439679</v>
      </c>
      <c r="D131" s="14">
        <v>1638465</v>
      </c>
      <c r="E131" s="14">
        <v>1624483</v>
      </c>
      <c r="F131" s="14">
        <v>1772249</v>
      </c>
      <c r="G131" s="14">
        <v>2282597</v>
      </c>
      <c r="H131" s="14">
        <v>2483895</v>
      </c>
      <c r="I131" s="14">
        <v>2074386</v>
      </c>
      <c r="J131" s="14">
        <v>2094106</v>
      </c>
      <c r="K131" s="14">
        <v>1879110</v>
      </c>
      <c r="L131" s="14">
        <v>2059874</v>
      </c>
      <c r="M131" s="14">
        <v>1626506</v>
      </c>
      <c r="N131" s="14">
        <v>747979</v>
      </c>
    </row>
    <row r="132" spans="2:14" x14ac:dyDescent="0.25">
      <c r="B132" s="14">
        <v>1978416</v>
      </c>
      <c r="C132" s="14">
        <v>1310750</v>
      </c>
      <c r="D132" s="14">
        <v>1545914</v>
      </c>
      <c r="E132" s="14">
        <v>2420240</v>
      </c>
      <c r="F132" s="14">
        <v>1189440</v>
      </c>
      <c r="G132" s="14">
        <v>690150</v>
      </c>
      <c r="H132" s="14">
        <v>984370</v>
      </c>
      <c r="I132" s="14">
        <v>1022570</v>
      </c>
      <c r="J132" s="14">
        <v>915350</v>
      </c>
      <c r="K132" s="14">
        <v>1102810</v>
      </c>
      <c r="L132" s="14">
        <v>1272770</v>
      </c>
      <c r="M132" s="14">
        <v>1313810</v>
      </c>
      <c r="N132" s="14">
        <v>833520</v>
      </c>
    </row>
    <row r="133" spans="2:14" x14ac:dyDescent="0.25">
      <c r="B133" s="14">
        <v>15658210</v>
      </c>
      <c r="C133" s="14">
        <v>12676573</v>
      </c>
      <c r="D133" s="14">
        <v>17180806</v>
      </c>
      <c r="E133" s="14">
        <v>21693336</v>
      </c>
      <c r="F133" s="14">
        <v>21295242</v>
      </c>
      <c r="G133" s="14">
        <v>25260751</v>
      </c>
      <c r="H133" s="14">
        <v>25732865</v>
      </c>
      <c r="I133" s="14">
        <v>24873457</v>
      </c>
      <c r="J133" s="14">
        <v>25440454</v>
      </c>
      <c r="K133" s="14">
        <v>23370620</v>
      </c>
      <c r="L133" s="14">
        <v>20719061</v>
      </c>
      <c r="M133" s="14">
        <v>19127972</v>
      </c>
      <c r="N133" s="14">
        <v>23040812</v>
      </c>
    </row>
    <row r="134" spans="2:14" x14ac:dyDescent="0.25">
      <c r="B134" s="14">
        <v>575574</v>
      </c>
      <c r="C134" s="14">
        <v>432659</v>
      </c>
      <c r="D134" s="14">
        <v>454869</v>
      </c>
      <c r="E134" s="14">
        <v>418248</v>
      </c>
      <c r="F134" s="14">
        <v>339702</v>
      </c>
      <c r="G134" s="14">
        <v>274177</v>
      </c>
      <c r="H134" s="14">
        <v>792061</v>
      </c>
      <c r="I134" s="14">
        <v>381601</v>
      </c>
      <c r="J134" s="14">
        <v>605185</v>
      </c>
      <c r="K134" s="14">
        <v>665916</v>
      </c>
      <c r="L134" s="14">
        <v>459731</v>
      </c>
      <c r="M134" s="14">
        <v>461258</v>
      </c>
      <c r="N134" s="14">
        <v>513755</v>
      </c>
    </row>
    <row r="135" spans="2:14" x14ac:dyDescent="0.25">
      <c r="B135" s="14">
        <v>4426055</v>
      </c>
      <c r="C135" s="14">
        <v>3916706</v>
      </c>
      <c r="D135" s="14">
        <v>4901783</v>
      </c>
      <c r="E135" s="14">
        <v>5708258</v>
      </c>
      <c r="F135" s="14">
        <v>6590725</v>
      </c>
      <c r="G135" s="14">
        <v>7002779</v>
      </c>
      <c r="H135" s="14">
        <v>8057649</v>
      </c>
      <c r="I135" s="14">
        <v>9726052</v>
      </c>
      <c r="J135" s="14">
        <v>8994896</v>
      </c>
      <c r="K135" s="14">
        <v>8112424</v>
      </c>
      <c r="L135" s="14">
        <v>11665369</v>
      </c>
      <c r="M135" s="14">
        <v>11808047</v>
      </c>
      <c r="N135" s="14">
        <v>9051941</v>
      </c>
    </row>
    <row r="136" spans="2:14" x14ac:dyDescent="0.25">
      <c r="B136">
        <f>B120/10</f>
        <v>79071.399999999994</v>
      </c>
      <c r="C136">
        <f t="shared" ref="C136:N136" si="16">C120/10</f>
        <v>85506.6</v>
      </c>
      <c r="D136">
        <f t="shared" si="16"/>
        <v>73174.399999999994</v>
      </c>
      <c r="E136">
        <f t="shared" si="16"/>
        <v>65017.3</v>
      </c>
      <c r="F136">
        <f t="shared" si="16"/>
        <v>83764.800000000003</v>
      </c>
      <c r="G136">
        <f t="shared" si="16"/>
        <v>102961.5</v>
      </c>
      <c r="H136">
        <f t="shared" si="16"/>
        <v>136640.20000000001</v>
      </c>
      <c r="I136">
        <f t="shared" si="16"/>
        <v>70848.899999999994</v>
      </c>
      <c r="J136">
        <f t="shared" si="16"/>
        <v>53336.9</v>
      </c>
      <c r="K136">
        <f t="shared" si="16"/>
        <v>35825</v>
      </c>
      <c r="L136">
        <f t="shared" si="16"/>
        <v>18313</v>
      </c>
      <c r="M136">
        <f t="shared" si="16"/>
        <v>48929.2</v>
      </c>
      <c r="N136">
        <f t="shared" si="16"/>
        <v>48929.2</v>
      </c>
    </row>
    <row r="137" spans="2:14" x14ac:dyDescent="0.25">
      <c r="B137">
        <f t="shared" ref="B137:N151" si="17">B121/10</f>
        <v>424401.1</v>
      </c>
      <c r="C137">
        <f t="shared" si="17"/>
        <v>352088.9</v>
      </c>
      <c r="D137">
        <f t="shared" si="17"/>
        <v>473687.2</v>
      </c>
      <c r="E137">
        <f t="shared" si="17"/>
        <v>545051</v>
      </c>
      <c r="F137">
        <f t="shared" si="17"/>
        <v>532225.1</v>
      </c>
      <c r="G137">
        <f t="shared" si="17"/>
        <v>566026.6</v>
      </c>
      <c r="H137">
        <f t="shared" si="17"/>
        <v>599413.80000000005</v>
      </c>
      <c r="I137">
        <f t="shared" si="17"/>
        <v>576808.69999999995</v>
      </c>
      <c r="J137">
        <f t="shared" si="17"/>
        <v>589614.5</v>
      </c>
      <c r="K137">
        <f t="shared" si="17"/>
        <v>652739.80000000005</v>
      </c>
      <c r="L137">
        <f t="shared" si="17"/>
        <v>1046596</v>
      </c>
      <c r="M137">
        <f t="shared" si="17"/>
        <v>1023488.5</v>
      </c>
      <c r="N137">
        <f t="shared" si="17"/>
        <v>766991</v>
      </c>
    </row>
    <row r="138" spans="2:14" x14ac:dyDescent="0.25">
      <c r="B138">
        <f t="shared" si="17"/>
        <v>107416</v>
      </c>
      <c r="C138">
        <f t="shared" si="17"/>
        <v>87211</v>
      </c>
      <c r="D138">
        <f t="shared" si="17"/>
        <v>358977</v>
      </c>
      <c r="E138">
        <f t="shared" si="17"/>
        <v>382465</v>
      </c>
      <c r="F138">
        <f t="shared" si="17"/>
        <v>491182</v>
      </c>
      <c r="G138">
        <f t="shared" si="17"/>
        <v>689409</v>
      </c>
      <c r="H138">
        <f t="shared" si="17"/>
        <v>774384</v>
      </c>
      <c r="I138">
        <f t="shared" si="17"/>
        <v>790923</v>
      </c>
      <c r="J138">
        <f t="shared" si="17"/>
        <v>754818</v>
      </c>
      <c r="K138">
        <f t="shared" si="17"/>
        <v>833042</v>
      </c>
      <c r="L138">
        <f t="shared" si="17"/>
        <v>790332</v>
      </c>
      <c r="M138">
        <f t="shared" si="17"/>
        <v>946132</v>
      </c>
      <c r="N138">
        <f t="shared" si="17"/>
        <v>1092298</v>
      </c>
    </row>
    <row r="139" spans="2:14" x14ac:dyDescent="0.25">
      <c r="B139">
        <f t="shared" si="17"/>
        <v>494472.7</v>
      </c>
      <c r="C139">
        <f t="shared" si="17"/>
        <v>480203.1</v>
      </c>
      <c r="D139">
        <f t="shared" si="17"/>
        <v>578831.6</v>
      </c>
      <c r="E139">
        <f t="shared" si="17"/>
        <v>743673.7</v>
      </c>
      <c r="F139">
        <f t="shared" si="17"/>
        <v>817500.1</v>
      </c>
      <c r="G139">
        <f t="shared" si="17"/>
        <v>977201.1</v>
      </c>
      <c r="H139">
        <f t="shared" si="17"/>
        <v>1271889.7</v>
      </c>
      <c r="I139">
        <f t="shared" si="17"/>
        <v>1047309.1</v>
      </c>
      <c r="J139">
        <f t="shared" si="17"/>
        <v>1069632.6000000001</v>
      </c>
      <c r="K139">
        <f t="shared" si="17"/>
        <v>1311514</v>
      </c>
      <c r="L139">
        <f t="shared" si="17"/>
        <v>1024856.2</v>
      </c>
      <c r="M139">
        <f t="shared" si="17"/>
        <v>1123983.3</v>
      </c>
      <c r="N139">
        <f t="shared" si="17"/>
        <v>984002.3</v>
      </c>
    </row>
    <row r="140" spans="2:14" x14ac:dyDescent="0.25">
      <c r="B140">
        <f t="shared" si="17"/>
        <v>201281.2</v>
      </c>
      <c r="C140">
        <f t="shared" si="17"/>
        <v>196673.4</v>
      </c>
      <c r="D140">
        <f t="shared" si="17"/>
        <v>210389.3</v>
      </c>
      <c r="E140">
        <f t="shared" si="17"/>
        <v>215476.8</v>
      </c>
      <c r="F140">
        <f t="shared" si="17"/>
        <v>254784.4</v>
      </c>
      <c r="G140">
        <f t="shared" si="17"/>
        <v>265972.59999999998</v>
      </c>
      <c r="H140">
        <f t="shared" si="17"/>
        <v>321223.09999999998</v>
      </c>
      <c r="I140">
        <f t="shared" si="17"/>
        <v>376505.2</v>
      </c>
      <c r="J140">
        <f t="shared" si="17"/>
        <v>331549.09999999998</v>
      </c>
      <c r="K140">
        <f t="shared" si="17"/>
        <v>339584.5</v>
      </c>
      <c r="L140">
        <f t="shared" si="17"/>
        <v>385105.7</v>
      </c>
      <c r="M140">
        <f t="shared" si="17"/>
        <v>348537.3</v>
      </c>
      <c r="N140">
        <f t="shared" si="17"/>
        <v>385024.7</v>
      </c>
    </row>
    <row r="141" spans="2:14" x14ac:dyDescent="0.25">
      <c r="B141">
        <f t="shared" si="17"/>
        <v>110983.8</v>
      </c>
      <c r="C141">
        <f t="shared" si="17"/>
        <v>81795.399999999994</v>
      </c>
      <c r="D141">
        <f t="shared" si="17"/>
        <v>117803.5</v>
      </c>
      <c r="E141">
        <f t="shared" si="17"/>
        <v>136703.6</v>
      </c>
      <c r="F141">
        <f t="shared" si="17"/>
        <v>136000.4</v>
      </c>
      <c r="G141">
        <f t="shared" si="17"/>
        <v>133587.29999999999</v>
      </c>
      <c r="H141">
        <f t="shared" si="17"/>
        <v>161588.20000000001</v>
      </c>
      <c r="I141">
        <f t="shared" si="17"/>
        <v>157137.70000000001</v>
      </c>
      <c r="J141">
        <f t="shared" si="17"/>
        <v>142649.1</v>
      </c>
      <c r="K141">
        <f t="shared" si="17"/>
        <v>165377.4</v>
      </c>
      <c r="L141">
        <f t="shared" si="17"/>
        <v>187679.6</v>
      </c>
      <c r="M141">
        <f t="shared" si="17"/>
        <v>206547.9</v>
      </c>
      <c r="N141">
        <f t="shared" si="17"/>
        <v>175102.1</v>
      </c>
    </row>
    <row r="142" spans="2:14" x14ac:dyDescent="0.25">
      <c r="B142">
        <f t="shared" si="17"/>
        <v>1241404.6000000001</v>
      </c>
      <c r="C142">
        <f t="shared" si="17"/>
        <v>1069018.3999999999</v>
      </c>
      <c r="D142">
        <f t="shared" si="17"/>
        <v>1233669.3</v>
      </c>
      <c r="E142">
        <f t="shared" si="17"/>
        <v>1713423.1</v>
      </c>
      <c r="F142">
        <f t="shared" si="17"/>
        <v>1963504.1</v>
      </c>
      <c r="G142">
        <f t="shared" si="17"/>
        <v>2080721.7</v>
      </c>
      <c r="H142">
        <f t="shared" si="17"/>
        <v>2307815.5</v>
      </c>
      <c r="I142">
        <f t="shared" si="17"/>
        <v>2406156.2999999998</v>
      </c>
      <c r="J142">
        <f t="shared" si="17"/>
        <v>1884078.9</v>
      </c>
      <c r="K142">
        <f t="shared" si="17"/>
        <v>1939101.9</v>
      </c>
      <c r="L142">
        <f t="shared" si="17"/>
        <v>2224371.5</v>
      </c>
      <c r="M142">
        <f t="shared" si="17"/>
        <v>2706662</v>
      </c>
      <c r="N142">
        <f t="shared" si="17"/>
        <v>2650922.7000000002</v>
      </c>
    </row>
    <row r="143" spans="2:14" x14ac:dyDescent="0.25">
      <c r="B143">
        <f t="shared" si="17"/>
        <v>290374.8</v>
      </c>
      <c r="C143">
        <f t="shared" si="17"/>
        <v>245976.5</v>
      </c>
      <c r="D143">
        <f t="shared" si="17"/>
        <v>283587.8</v>
      </c>
      <c r="E143">
        <f t="shared" si="17"/>
        <v>371341.1</v>
      </c>
      <c r="F143">
        <f t="shared" si="17"/>
        <v>360082.5</v>
      </c>
      <c r="G143">
        <f t="shared" si="17"/>
        <v>393418.6</v>
      </c>
      <c r="H143">
        <f t="shared" si="17"/>
        <v>445218.6</v>
      </c>
      <c r="I143">
        <f t="shared" si="17"/>
        <v>509715.8</v>
      </c>
      <c r="J143">
        <f t="shared" si="17"/>
        <v>466704.8</v>
      </c>
      <c r="K143">
        <f t="shared" si="17"/>
        <v>550512.30000000005</v>
      </c>
      <c r="L143">
        <f t="shared" si="17"/>
        <v>597893.4</v>
      </c>
      <c r="M143">
        <f t="shared" si="17"/>
        <v>598838</v>
      </c>
      <c r="N143">
        <f t="shared" si="17"/>
        <v>493555.4</v>
      </c>
    </row>
    <row r="144" spans="2:14" x14ac:dyDescent="0.25">
      <c r="B144">
        <f t="shared" si="17"/>
        <v>175014.1</v>
      </c>
      <c r="C144">
        <f t="shared" si="17"/>
        <v>154074.6</v>
      </c>
      <c r="D144">
        <f t="shared" si="17"/>
        <v>165571.6</v>
      </c>
      <c r="E144">
        <f t="shared" si="17"/>
        <v>182302.4</v>
      </c>
      <c r="F144">
        <f t="shared" si="17"/>
        <v>194370.4</v>
      </c>
      <c r="G144">
        <f t="shared" si="17"/>
        <v>223351</v>
      </c>
      <c r="H144">
        <f t="shared" si="17"/>
        <v>239206.2</v>
      </c>
      <c r="I144">
        <f t="shared" si="17"/>
        <v>264035.20000000001</v>
      </c>
      <c r="J144">
        <f t="shared" si="17"/>
        <v>269025.59999999998</v>
      </c>
      <c r="K144">
        <f t="shared" si="17"/>
        <v>276440.7</v>
      </c>
      <c r="L144">
        <f t="shared" si="17"/>
        <v>276712</v>
      </c>
      <c r="M144">
        <f t="shared" si="17"/>
        <v>308673.8</v>
      </c>
      <c r="N144">
        <f t="shared" si="17"/>
        <v>270822</v>
      </c>
    </row>
    <row r="145" spans="2:14" x14ac:dyDescent="0.25">
      <c r="B145">
        <f t="shared" si="17"/>
        <v>1735607.3</v>
      </c>
      <c r="C145">
        <f t="shared" si="17"/>
        <v>1302262.3</v>
      </c>
      <c r="D145">
        <f t="shared" si="17"/>
        <v>1358891.3</v>
      </c>
      <c r="E145">
        <f t="shared" si="17"/>
        <v>1496528.2</v>
      </c>
      <c r="F145">
        <f t="shared" si="17"/>
        <v>3189761.8</v>
      </c>
      <c r="G145">
        <f t="shared" si="17"/>
        <v>1747002.7</v>
      </c>
      <c r="H145">
        <f t="shared" si="17"/>
        <v>2214989.6</v>
      </c>
      <c r="I145">
        <f t="shared" si="17"/>
        <v>2284514.6</v>
      </c>
      <c r="J145">
        <f t="shared" si="17"/>
        <v>2242448.7000000002</v>
      </c>
      <c r="K145">
        <f t="shared" si="17"/>
        <v>4824553.5999999996</v>
      </c>
      <c r="L145">
        <f t="shared" si="17"/>
        <v>3801229.8</v>
      </c>
      <c r="M145">
        <f t="shared" si="17"/>
        <v>4077764.3</v>
      </c>
      <c r="N145">
        <f t="shared" si="17"/>
        <v>3938773.7</v>
      </c>
    </row>
    <row r="146" spans="2:14" x14ac:dyDescent="0.25">
      <c r="B146">
        <f t="shared" si="17"/>
        <v>104933.2</v>
      </c>
      <c r="C146">
        <f t="shared" si="17"/>
        <v>85664.7</v>
      </c>
      <c r="D146">
        <f t="shared" si="17"/>
        <v>95706.4</v>
      </c>
      <c r="E146">
        <f t="shared" si="17"/>
        <v>109436.1</v>
      </c>
      <c r="F146">
        <f t="shared" si="17"/>
        <v>136884.79999999999</v>
      </c>
      <c r="G146">
        <f t="shared" si="17"/>
        <v>104813.6</v>
      </c>
      <c r="H146">
        <f t="shared" si="17"/>
        <v>134732.6</v>
      </c>
      <c r="I146">
        <f t="shared" si="17"/>
        <v>145644.9</v>
      </c>
      <c r="J146">
        <f t="shared" si="17"/>
        <v>310710.09999999998</v>
      </c>
      <c r="K146">
        <f t="shared" si="17"/>
        <v>156126.29999999999</v>
      </c>
      <c r="L146">
        <f t="shared" si="17"/>
        <v>152039.1</v>
      </c>
      <c r="M146">
        <f t="shared" si="17"/>
        <v>157457.79999999999</v>
      </c>
      <c r="N146">
        <f t="shared" si="17"/>
        <v>200423.1</v>
      </c>
    </row>
    <row r="147" spans="2:14" x14ac:dyDescent="0.25">
      <c r="B147">
        <f t="shared" si="17"/>
        <v>139092.20000000001</v>
      </c>
      <c r="C147">
        <f t="shared" si="17"/>
        <v>143967.9</v>
      </c>
      <c r="D147">
        <f t="shared" si="17"/>
        <v>163846.5</v>
      </c>
      <c r="E147">
        <f t="shared" si="17"/>
        <v>162448.29999999999</v>
      </c>
      <c r="F147">
        <f t="shared" si="17"/>
        <v>177224.9</v>
      </c>
      <c r="G147">
        <f t="shared" si="17"/>
        <v>228259.7</v>
      </c>
      <c r="H147">
        <f t="shared" si="17"/>
        <v>248389.5</v>
      </c>
      <c r="I147">
        <f t="shared" si="17"/>
        <v>207438.6</v>
      </c>
      <c r="J147">
        <f t="shared" si="17"/>
        <v>209410.6</v>
      </c>
      <c r="K147">
        <f t="shared" si="17"/>
        <v>187911</v>
      </c>
      <c r="L147">
        <f t="shared" si="17"/>
        <v>205987.4</v>
      </c>
      <c r="M147">
        <f t="shared" si="17"/>
        <v>162650.6</v>
      </c>
      <c r="N147">
        <f t="shared" si="17"/>
        <v>74797.899999999994</v>
      </c>
    </row>
    <row r="148" spans="2:14" x14ac:dyDescent="0.25">
      <c r="B148">
        <f t="shared" si="17"/>
        <v>197841.6</v>
      </c>
      <c r="C148">
        <f t="shared" si="17"/>
        <v>131075</v>
      </c>
      <c r="D148">
        <f t="shared" si="17"/>
        <v>154591.4</v>
      </c>
      <c r="E148">
        <f t="shared" si="17"/>
        <v>242024</v>
      </c>
      <c r="F148">
        <f t="shared" si="17"/>
        <v>118944</v>
      </c>
      <c r="G148">
        <f t="shared" si="17"/>
        <v>69015</v>
      </c>
      <c r="H148">
        <f t="shared" si="17"/>
        <v>98437</v>
      </c>
      <c r="I148">
        <f t="shared" si="17"/>
        <v>102257</v>
      </c>
      <c r="J148">
        <f t="shared" si="17"/>
        <v>91535</v>
      </c>
      <c r="K148">
        <f t="shared" si="17"/>
        <v>110281</v>
      </c>
      <c r="L148">
        <f t="shared" si="17"/>
        <v>127277</v>
      </c>
      <c r="M148">
        <f t="shared" si="17"/>
        <v>131381</v>
      </c>
      <c r="N148">
        <f t="shared" si="17"/>
        <v>83352</v>
      </c>
    </row>
    <row r="149" spans="2:14" x14ac:dyDescent="0.25">
      <c r="B149">
        <f t="shared" si="17"/>
        <v>1565821</v>
      </c>
      <c r="C149">
        <f t="shared" si="17"/>
        <v>1267657.3</v>
      </c>
      <c r="D149">
        <f t="shared" si="17"/>
        <v>1718080.6</v>
      </c>
      <c r="E149">
        <f t="shared" si="17"/>
        <v>2169333.6</v>
      </c>
      <c r="F149">
        <f t="shared" si="17"/>
        <v>2129524.2000000002</v>
      </c>
      <c r="G149">
        <f t="shared" si="17"/>
        <v>2526075.1</v>
      </c>
      <c r="H149">
        <f t="shared" si="17"/>
        <v>2573286.5</v>
      </c>
      <c r="I149">
        <f t="shared" si="17"/>
        <v>2487345.7000000002</v>
      </c>
      <c r="J149">
        <f t="shared" si="17"/>
        <v>2544045.4</v>
      </c>
      <c r="K149">
        <f t="shared" si="17"/>
        <v>2337062</v>
      </c>
      <c r="L149">
        <f t="shared" si="17"/>
        <v>2071906.1</v>
      </c>
      <c r="M149">
        <f t="shared" si="17"/>
        <v>1912797.2</v>
      </c>
      <c r="N149">
        <f t="shared" si="17"/>
        <v>2304081.2000000002</v>
      </c>
    </row>
    <row r="150" spans="2:14" x14ac:dyDescent="0.25">
      <c r="B150">
        <f t="shared" si="17"/>
        <v>57557.4</v>
      </c>
      <c r="C150">
        <f t="shared" si="17"/>
        <v>43265.9</v>
      </c>
      <c r="D150">
        <f t="shared" si="17"/>
        <v>45486.9</v>
      </c>
      <c r="E150">
        <f t="shared" si="17"/>
        <v>41824.800000000003</v>
      </c>
      <c r="F150">
        <f t="shared" si="17"/>
        <v>33970.199999999997</v>
      </c>
      <c r="G150">
        <f t="shared" si="17"/>
        <v>27417.7</v>
      </c>
      <c r="H150">
        <f t="shared" si="17"/>
        <v>79206.100000000006</v>
      </c>
      <c r="I150">
        <f t="shared" si="17"/>
        <v>38160.1</v>
      </c>
      <c r="J150">
        <f t="shared" si="17"/>
        <v>60518.5</v>
      </c>
      <c r="K150">
        <f t="shared" si="17"/>
        <v>66591.600000000006</v>
      </c>
      <c r="L150">
        <f t="shared" si="17"/>
        <v>45973.1</v>
      </c>
      <c r="M150">
        <f t="shared" si="17"/>
        <v>46125.8</v>
      </c>
      <c r="N150">
        <f t="shared" si="17"/>
        <v>51375.5</v>
      </c>
    </row>
    <row r="151" spans="2:14" x14ac:dyDescent="0.25">
      <c r="B151">
        <f t="shared" si="17"/>
        <v>442605.5</v>
      </c>
      <c r="C151">
        <f t="shared" si="17"/>
        <v>391670.6</v>
      </c>
      <c r="D151">
        <f t="shared" si="17"/>
        <v>490178.3</v>
      </c>
      <c r="E151">
        <f t="shared" si="17"/>
        <v>570825.80000000005</v>
      </c>
      <c r="F151">
        <f t="shared" si="17"/>
        <v>659072.5</v>
      </c>
      <c r="G151">
        <f t="shared" si="17"/>
        <v>700277.9</v>
      </c>
      <c r="H151">
        <f t="shared" si="17"/>
        <v>805764.9</v>
      </c>
      <c r="I151">
        <f t="shared" si="17"/>
        <v>972605.2</v>
      </c>
      <c r="J151">
        <f t="shared" si="17"/>
        <v>899489.6</v>
      </c>
      <c r="K151">
        <f t="shared" si="17"/>
        <v>811242.4</v>
      </c>
      <c r="L151">
        <f t="shared" si="17"/>
        <v>1166536.8999999999</v>
      </c>
      <c r="M151">
        <f t="shared" si="17"/>
        <v>1180804.7</v>
      </c>
      <c r="N151">
        <f t="shared" si="17"/>
        <v>905194.1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330B7-E6FE-4C6D-A7EF-BE6FA3C6827D}">
  <dimension ref="A1:AC151"/>
  <sheetViews>
    <sheetView topLeftCell="A40" workbookViewId="0">
      <selection activeCell="A47" sqref="A47:XFD47"/>
    </sheetView>
  </sheetViews>
  <sheetFormatPr defaultRowHeight="13.8" x14ac:dyDescent="0.25"/>
  <cols>
    <col min="2" max="2" width="12.109375" customWidth="1"/>
    <col min="3" max="3" width="12.6640625" customWidth="1"/>
    <col min="4" max="4" width="14" customWidth="1"/>
    <col min="5" max="5" width="13.21875" customWidth="1"/>
    <col min="6" max="6" width="12.5546875" customWidth="1"/>
    <col min="7" max="7" width="13.21875" customWidth="1"/>
    <col min="8" max="8" width="12.21875" customWidth="1"/>
    <col min="9" max="9" width="12.6640625" customWidth="1"/>
    <col min="10" max="10" width="12.109375" customWidth="1"/>
    <col min="11" max="11" width="11.88671875" customWidth="1"/>
    <col min="12" max="12" width="12.33203125" customWidth="1"/>
    <col min="13" max="13" width="12.44140625" customWidth="1"/>
    <col min="14" max="15" width="12.5546875" customWidth="1"/>
    <col min="17" max="17" width="12.77734375" bestFit="1" customWidth="1"/>
    <col min="18" max="18" width="12.109375" customWidth="1"/>
    <col min="19" max="19" width="12.44140625" customWidth="1"/>
    <col min="20" max="20" width="11.88671875" customWidth="1"/>
    <col min="21" max="21" width="12.88671875" customWidth="1"/>
    <col min="22" max="22" width="13.44140625" customWidth="1"/>
    <col min="23" max="23" width="12.21875" customWidth="1"/>
    <col min="24" max="24" width="12.6640625" customWidth="1"/>
    <col min="25" max="26" width="11.88671875" customWidth="1"/>
    <col min="27" max="27" width="12.6640625" customWidth="1"/>
    <col min="28" max="28" width="11.88671875" customWidth="1"/>
    <col min="29" max="29" width="12.33203125" customWidth="1"/>
  </cols>
  <sheetData>
    <row r="1" spans="1:29" x14ac:dyDescent="0.25">
      <c r="A1" t="s">
        <v>21</v>
      </c>
    </row>
    <row r="2" spans="1:29" x14ac:dyDescent="0.25">
      <c r="A2" s="10" t="s">
        <v>24</v>
      </c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  <c r="N2">
        <v>2020</v>
      </c>
      <c r="P2" s="10" t="s">
        <v>24</v>
      </c>
      <c r="Q2">
        <v>2008</v>
      </c>
      <c r="R2">
        <v>2009</v>
      </c>
      <c r="S2">
        <v>2010</v>
      </c>
      <c r="T2">
        <v>2011</v>
      </c>
      <c r="U2">
        <v>2012</v>
      </c>
      <c r="V2">
        <v>2013</v>
      </c>
      <c r="W2">
        <v>2014</v>
      </c>
      <c r="X2">
        <v>2015</v>
      </c>
      <c r="Y2">
        <v>2016</v>
      </c>
      <c r="Z2">
        <v>2017</v>
      </c>
      <c r="AA2">
        <v>2018</v>
      </c>
      <c r="AB2">
        <v>2019</v>
      </c>
      <c r="AC2">
        <v>2020</v>
      </c>
    </row>
    <row r="3" spans="1:29" x14ac:dyDescent="0.25">
      <c r="A3" s="3" t="s">
        <v>0</v>
      </c>
      <c r="B3" s="12">
        <f>(B43/B61)*(1-B80/B100)</f>
        <v>0.31227068937708874</v>
      </c>
      <c r="C3" s="12">
        <f t="shared" ref="C3:N3" si="0">(C43/C61)*(1-C80/C100)</f>
        <v>0.25187117288948585</v>
      </c>
      <c r="D3" s="12">
        <f t="shared" si="0"/>
        <v>0.22196795602680405</v>
      </c>
      <c r="E3" s="12">
        <f t="shared" si="0"/>
        <v>0.32383584577810687</v>
      </c>
      <c r="F3" s="12">
        <f t="shared" si="0"/>
        <v>0.4102846665061729</v>
      </c>
      <c r="G3" s="12">
        <f t="shared" si="0"/>
        <v>0.24095079665203209</v>
      </c>
      <c r="H3" s="12">
        <f t="shared" si="0"/>
        <v>0.35595219822813534</v>
      </c>
      <c r="I3" s="12">
        <f t="shared" si="0"/>
        <v>1.3556885850643902E-2</v>
      </c>
      <c r="J3" s="12">
        <f t="shared" si="0"/>
        <v>4.88819141579778E-3</v>
      </c>
      <c r="K3" s="12">
        <f t="shared" si="0"/>
        <v>9.8831516945341248E-4</v>
      </c>
      <c r="L3" s="12">
        <f t="shared" si="0"/>
        <v>9.5843438229017426E-6</v>
      </c>
      <c r="M3" s="12">
        <f t="shared" si="0"/>
        <v>6.9026375284217615E-5</v>
      </c>
      <c r="N3" s="12">
        <f t="shared" si="0"/>
        <v>6.8538556718996451E-5</v>
      </c>
      <c r="O3" s="12"/>
      <c r="P3" s="3" t="s">
        <v>0</v>
      </c>
      <c r="Q3" s="12">
        <f>(B3/B25)*0.5+0.2</f>
        <v>0.55458022040276</v>
      </c>
      <c r="R3" s="12">
        <f t="shared" ref="R3:AC3" si="1">(C3/C25)*0.5+0.2</f>
        <v>0.48599717819948596</v>
      </c>
      <c r="S3" s="12">
        <f t="shared" si="1"/>
        <v>0.45204237684726145</v>
      </c>
      <c r="T3" s="12">
        <f t="shared" si="1"/>
        <v>0.56771233893058448</v>
      </c>
      <c r="U3" s="12">
        <f t="shared" si="1"/>
        <v>0.66587410354724585</v>
      </c>
      <c r="V3" s="12">
        <f t="shared" si="1"/>
        <v>0.47359720104863168</v>
      </c>
      <c r="W3" s="12">
        <f t="shared" si="1"/>
        <v>0.60418013343598631</v>
      </c>
      <c r="X3" s="12">
        <f t="shared" si="1"/>
        <v>0.21539370724317833</v>
      </c>
      <c r="Y3" s="12">
        <f t="shared" si="1"/>
        <v>0.20555049208442178</v>
      </c>
      <c r="Z3" s="12">
        <f t="shared" si="1"/>
        <v>0.20112222191365842</v>
      </c>
      <c r="AA3" s="12">
        <f t="shared" si="1"/>
        <v>0.20001088292581004</v>
      </c>
      <c r="AB3" s="12">
        <f t="shared" si="1"/>
        <v>0.2000783787534165</v>
      </c>
      <c r="AC3" s="12">
        <f t="shared" si="1"/>
        <v>0.20007782484035241</v>
      </c>
    </row>
    <row r="4" spans="1:29" x14ac:dyDescent="0.25">
      <c r="A4" s="3" t="s">
        <v>1</v>
      </c>
      <c r="B4" s="12">
        <f t="shared" ref="B4:N18" si="2">(B44/B62)*(1-B81/B101)</f>
        <v>2.1007469039133565E-2</v>
      </c>
      <c r="C4" s="12">
        <f t="shared" si="2"/>
        <v>2.1715299430619193E-2</v>
      </c>
      <c r="D4" s="12">
        <f t="shared" si="2"/>
        <v>3.4922186670280728E-2</v>
      </c>
      <c r="E4" s="12">
        <f t="shared" si="2"/>
        <v>3.9968239693609207E-2</v>
      </c>
      <c r="F4" s="12">
        <f t="shared" si="2"/>
        <v>4.3552519453563546E-2</v>
      </c>
      <c r="G4" s="12">
        <f t="shared" si="2"/>
        <v>4.3093219432404975E-2</v>
      </c>
      <c r="H4" s="12">
        <f t="shared" si="2"/>
        <v>4.0373320192081404E-2</v>
      </c>
      <c r="I4" s="12">
        <f t="shared" si="2"/>
        <v>5.0580307720330966E-2</v>
      </c>
      <c r="J4" s="12">
        <f t="shared" si="2"/>
        <v>5.4734068450886977E-2</v>
      </c>
      <c r="K4" s="12">
        <f t="shared" si="2"/>
        <v>5.3936099835958026E-2</v>
      </c>
      <c r="L4" s="12">
        <f t="shared" si="2"/>
        <v>7.7065900734034631E-2</v>
      </c>
      <c r="M4" s="12">
        <f t="shared" si="2"/>
        <v>7.5228039880124414E-2</v>
      </c>
      <c r="N4" s="12">
        <f t="shared" si="2"/>
        <v>8.4234187505320107E-2</v>
      </c>
      <c r="O4" s="12"/>
      <c r="P4" s="3" t="s">
        <v>1</v>
      </c>
      <c r="Q4" s="12">
        <f t="shared" ref="Q4:Q18" si="3">(B4/B26)*0.5+0.2</f>
        <v>0.22385376935907408</v>
      </c>
      <c r="R4" s="12">
        <f t="shared" ref="R4:R18" si="4">(C4/C26)*0.5+0.2</f>
        <v>0.2246575036343639</v>
      </c>
      <c r="S4" s="12">
        <f t="shared" ref="S4:S18" si="5">(D4/D26)*0.5+0.2</f>
        <v>0.2396537909824174</v>
      </c>
      <c r="T4" s="12">
        <f t="shared" ref="T4:T18" si="6">(E4/E26)*0.5+0.2</f>
        <v>0.24538353333109877</v>
      </c>
      <c r="U4" s="12">
        <f t="shared" ref="U4:U18" si="7">(F4/F26)*0.5+0.2</f>
        <v>0.24945344687247198</v>
      </c>
      <c r="V4" s="12">
        <f t="shared" ref="V4:V18" si="8">(G4/G26)*0.5+0.2</f>
        <v>0.24893191632774406</v>
      </c>
      <c r="W4" s="12">
        <f t="shared" ref="W4:W18" si="9">(H4/H26)*0.5+0.2</f>
        <v>0.2458434981542964</v>
      </c>
      <c r="X4" s="12">
        <f t="shared" ref="X4:X18" si="10">(I4/I26)*0.5+0.2</f>
        <v>0.25743342961611387</v>
      </c>
      <c r="Y4" s="12">
        <f t="shared" ref="Y4:Y18" si="11">(J4/J26)*0.5+0.2</f>
        <v>0.26214998305979081</v>
      </c>
      <c r="Z4" s="12">
        <f t="shared" ref="Z4:Z18" si="12">(K4/K26)*0.5+0.2</f>
        <v>0.26124389774028672</v>
      </c>
      <c r="AA4" s="12">
        <f t="shared" ref="AA4:AA18" si="13">(L4/L26)*0.5+0.2</f>
        <v>0.28750755353414909</v>
      </c>
      <c r="AB4" s="12">
        <f t="shared" ref="AB4:AB18" si="14">(M4/M26)*0.5+0.2</f>
        <v>0.28542068105838447</v>
      </c>
      <c r="AC4" s="12">
        <f t="shared" ref="AC4:AC18" si="15">(N4/N26)*0.5+0.2</f>
        <v>0.29564707091358289</v>
      </c>
    </row>
    <row r="5" spans="1:29" x14ac:dyDescent="0.25">
      <c r="A5" s="3" t="s">
        <v>2</v>
      </c>
      <c r="B5" s="12">
        <f t="shared" si="2"/>
        <v>1.3696068529180847E-6</v>
      </c>
      <c r="C5" s="12">
        <f t="shared" si="2"/>
        <v>2.001666342394425E-6</v>
      </c>
      <c r="D5" s="12">
        <f t="shared" si="2"/>
        <v>1.5964147526062448E-6</v>
      </c>
      <c r="E5" s="12">
        <f t="shared" si="2"/>
        <v>1.0070869917764482E-6</v>
      </c>
      <c r="F5" s="12">
        <f t="shared" si="2"/>
        <v>8.8750562640523766E-7</v>
      </c>
      <c r="G5" s="12">
        <f t="shared" si="2"/>
        <v>8.9939808739969224E-6</v>
      </c>
      <c r="H5" s="12">
        <f t="shared" si="2"/>
        <v>9.900830102159763E-7</v>
      </c>
      <c r="I5" s="12">
        <f t="shared" si="2"/>
        <v>1.5295630804440124E-6</v>
      </c>
      <c r="J5" s="12">
        <f t="shared" si="2"/>
        <v>1.6852381718127172E-6</v>
      </c>
      <c r="K5" s="12">
        <f t="shared" si="2"/>
        <v>1.203444485264487E-6</v>
      </c>
      <c r="L5" s="12">
        <f t="shared" si="2"/>
        <v>8.5788072665352376E-7</v>
      </c>
      <c r="M5" s="12">
        <f t="shared" si="2"/>
        <v>9.1347949071051448E-7</v>
      </c>
      <c r="N5" s="12">
        <f t="shared" si="2"/>
        <v>1.2874160319323232E-6</v>
      </c>
      <c r="O5" s="12"/>
      <c r="P5" s="3" t="s">
        <v>2</v>
      </c>
      <c r="Q5" s="12">
        <f t="shared" si="3"/>
        <v>0.20000155517477719</v>
      </c>
      <c r="R5" s="12">
        <f t="shared" si="4"/>
        <v>0.20000227287195696</v>
      </c>
      <c r="S5" s="12">
        <f t="shared" si="5"/>
        <v>0.2000018127128613</v>
      </c>
      <c r="T5" s="12">
        <f t="shared" si="6"/>
        <v>0.20000114353712872</v>
      </c>
      <c r="U5" s="12">
        <f t="shared" si="7"/>
        <v>0.20000100775369359</v>
      </c>
      <c r="V5" s="12">
        <f t="shared" si="8"/>
        <v>0.20001021257463186</v>
      </c>
      <c r="W5" s="12">
        <f t="shared" si="9"/>
        <v>0.20000112422927904</v>
      </c>
      <c r="X5" s="12">
        <f t="shared" si="10"/>
        <v>0.20000173680346134</v>
      </c>
      <c r="Y5" s="12">
        <f t="shared" si="11"/>
        <v>0.20000191357095853</v>
      </c>
      <c r="Z5" s="12">
        <f t="shared" si="12"/>
        <v>0.20000136649908348</v>
      </c>
      <c r="AA5" s="12">
        <f t="shared" si="13"/>
        <v>0.20000097411491852</v>
      </c>
      <c r="AB5" s="12">
        <f t="shared" si="14"/>
        <v>0.20000103724675472</v>
      </c>
      <c r="AC5" s="12">
        <f t="shared" si="15"/>
        <v>0.20000146184792836</v>
      </c>
    </row>
    <row r="6" spans="1:29" x14ac:dyDescent="0.25">
      <c r="A6" s="3" t="s">
        <v>3</v>
      </c>
      <c r="B6" s="12">
        <f t="shared" si="2"/>
        <v>1.9045501373677907E-2</v>
      </c>
      <c r="C6" s="12">
        <f t="shared" si="2"/>
        <v>4.0100896549606489E-2</v>
      </c>
      <c r="D6" s="12">
        <f t="shared" si="2"/>
        <v>4.1922749283011901E-2</v>
      </c>
      <c r="E6" s="12">
        <f t="shared" si="2"/>
        <v>4.0268187133971373E-2</v>
      </c>
      <c r="F6" s="12">
        <f t="shared" si="2"/>
        <v>4.1355360860700886E-2</v>
      </c>
      <c r="G6" s="12">
        <f t="shared" si="2"/>
        <v>8.055324889096982E-2</v>
      </c>
      <c r="H6" s="12">
        <f t="shared" si="2"/>
        <v>0.10326745251932805</v>
      </c>
      <c r="I6" s="12">
        <f t="shared" si="2"/>
        <v>0.11967486436724153</v>
      </c>
      <c r="J6" s="12">
        <f t="shared" si="2"/>
        <v>0.10621575571335594</v>
      </c>
      <c r="K6" s="12">
        <f t="shared" si="2"/>
        <v>9.810707712457914E-2</v>
      </c>
      <c r="L6" s="12">
        <f t="shared" si="2"/>
        <v>9.4946074429664337E-2</v>
      </c>
      <c r="M6" s="12">
        <f t="shared" si="2"/>
        <v>0.29894120868836144</v>
      </c>
      <c r="N6" s="12">
        <f t="shared" si="2"/>
        <v>0.23015233558665896</v>
      </c>
      <c r="O6" s="12"/>
      <c r="P6" s="3" t="s">
        <v>3</v>
      </c>
      <c r="Q6" s="12">
        <f t="shared" si="3"/>
        <v>0.22162597484967561</v>
      </c>
      <c r="R6" s="12">
        <f t="shared" si="4"/>
        <v>0.24553416385403157</v>
      </c>
      <c r="S6" s="12">
        <f t="shared" si="5"/>
        <v>0.24760285927030926</v>
      </c>
      <c r="T6" s="12">
        <f t="shared" si="6"/>
        <v>0.24572412062645144</v>
      </c>
      <c r="U6" s="12">
        <f t="shared" si="7"/>
        <v>0.24695859543549872</v>
      </c>
      <c r="V6" s="12">
        <f t="shared" si="8"/>
        <v>0.29146740221727035</v>
      </c>
      <c r="W6" s="12">
        <f t="shared" si="9"/>
        <v>0.31725915150018386</v>
      </c>
      <c r="X6" s="12">
        <f t="shared" si="10"/>
        <v>0.33588960228273135</v>
      </c>
      <c r="Y6" s="12">
        <f t="shared" si="11"/>
        <v>0.32060692006097302</v>
      </c>
      <c r="Z6" s="12">
        <f t="shared" si="12"/>
        <v>0.31139959725101296</v>
      </c>
      <c r="AA6" s="12">
        <f t="shared" si="13"/>
        <v>0.30781031055077085</v>
      </c>
      <c r="AB6" s="12">
        <f t="shared" si="14"/>
        <v>0.53944472942891508</v>
      </c>
      <c r="AC6" s="12">
        <f t="shared" si="15"/>
        <v>0.46133565734688853</v>
      </c>
    </row>
    <row r="7" spans="1:29" x14ac:dyDescent="0.25">
      <c r="A7" s="3" t="s">
        <v>4</v>
      </c>
      <c r="B7" s="12">
        <f t="shared" si="2"/>
        <v>1.1422891114809151E-2</v>
      </c>
      <c r="C7" s="12">
        <f t="shared" si="2"/>
        <v>1.9192312395978895E-2</v>
      </c>
      <c r="D7" s="12">
        <f t="shared" si="2"/>
        <v>2.963889480706745E-2</v>
      </c>
      <c r="E7" s="12">
        <f t="shared" si="2"/>
        <v>3.9226378876736363E-2</v>
      </c>
      <c r="F7" s="12">
        <f t="shared" si="2"/>
        <v>5.116816924709934E-2</v>
      </c>
      <c r="G7" s="12">
        <f t="shared" si="2"/>
        <v>6.4684962795998072E-2</v>
      </c>
      <c r="H7" s="12">
        <f t="shared" si="2"/>
        <v>7.7300544073228797E-2</v>
      </c>
      <c r="I7" s="12">
        <f t="shared" si="2"/>
        <v>6.7031126797858206E-2</v>
      </c>
      <c r="J7" s="12">
        <f t="shared" si="2"/>
        <v>0</v>
      </c>
      <c r="K7" s="12">
        <f t="shared" si="2"/>
        <v>0.10713784879083252</v>
      </c>
      <c r="L7" s="12">
        <f t="shared" si="2"/>
        <v>0.11296570692036317</v>
      </c>
      <c r="M7" s="12">
        <f t="shared" si="2"/>
        <v>0.123447046464881</v>
      </c>
      <c r="N7" s="12">
        <f t="shared" si="2"/>
        <v>0.15146508899536262</v>
      </c>
      <c r="O7" s="12"/>
      <c r="P7" s="3" t="s">
        <v>4</v>
      </c>
      <c r="Q7" s="12">
        <f t="shared" si="3"/>
        <v>0.21297057772922998</v>
      </c>
      <c r="R7" s="12">
        <f t="shared" si="4"/>
        <v>0.22179267728578603</v>
      </c>
      <c r="S7" s="12">
        <f t="shared" si="5"/>
        <v>0.23365466632218371</v>
      </c>
      <c r="T7" s="12">
        <f t="shared" si="6"/>
        <v>0.24454115785077538</v>
      </c>
      <c r="U7" s="12">
        <f t="shared" si="7"/>
        <v>0.25810094045468673</v>
      </c>
      <c r="V7" s="12">
        <f t="shared" si="8"/>
        <v>0.27344912329332483</v>
      </c>
      <c r="W7" s="12">
        <f t="shared" si="9"/>
        <v>0.28777398868082732</v>
      </c>
      <c r="X7" s="12">
        <f t="shared" si="10"/>
        <v>0.27611316887038506</v>
      </c>
      <c r="Y7" s="12">
        <f t="shared" si="11"/>
        <v>0.2</v>
      </c>
      <c r="Z7" s="12">
        <f t="shared" si="12"/>
        <v>0.32165394745664599</v>
      </c>
      <c r="AA7" s="12">
        <f t="shared" si="13"/>
        <v>0.32827142162358458</v>
      </c>
      <c r="AB7" s="12">
        <f t="shared" si="14"/>
        <v>0.34017287703467314</v>
      </c>
      <c r="AC7" s="12">
        <f t="shared" si="15"/>
        <v>0.37198708193340857</v>
      </c>
    </row>
    <row r="8" spans="1:29" x14ac:dyDescent="0.25">
      <c r="A8" s="3" t="s">
        <v>5</v>
      </c>
      <c r="B8" s="12">
        <f t="shared" si="2"/>
        <v>8.972180613961175E-3</v>
      </c>
      <c r="C8" s="12">
        <f t="shared" si="2"/>
        <v>9.7409964066721977E-3</v>
      </c>
      <c r="D8" s="12">
        <f t="shared" si="2"/>
        <v>1.0777229615127441E-2</v>
      </c>
      <c r="E8" s="12">
        <f t="shared" si="2"/>
        <v>1.7583908024360127E-2</v>
      </c>
      <c r="F8" s="12">
        <f t="shared" si="2"/>
        <v>2.2202138589798213E-2</v>
      </c>
      <c r="G8" s="12">
        <f t="shared" si="2"/>
        <v>2.5956030612620872E-2</v>
      </c>
      <c r="H8" s="12">
        <f t="shared" si="2"/>
        <v>4.2200478899143037E-2</v>
      </c>
      <c r="I8" s="12">
        <f t="shared" si="2"/>
        <v>2.6904941592677282E-3</v>
      </c>
      <c r="J8" s="12">
        <f t="shared" si="2"/>
        <v>6.2666653232658943E-3</v>
      </c>
      <c r="K8" s="12">
        <f t="shared" si="2"/>
        <v>2.5850237509977836E-2</v>
      </c>
      <c r="L8" s="12">
        <f t="shared" si="2"/>
        <v>2.3150790248781465E-2</v>
      </c>
      <c r="M8" s="12">
        <f t="shared" si="2"/>
        <v>2.236418309876605E-2</v>
      </c>
      <c r="N8" s="12">
        <f t="shared" si="2"/>
        <v>1.1394167767375686E-2</v>
      </c>
      <c r="O8" s="12"/>
      <c r="P8" s="3" t="s">
        <v>5</v>
      </c>
      <c r="Q8" s="12">
        <f t="shared" si="3"/>
        <v>0.2101878206562961</v>
      </c>
      <c r="R8" s="12">
        <f t="shared" si="4"/>
        <v>0.21106080324000381</v>
      </c>
      <c r="S8" s="12">
        <f t="shared" si="5"/>
        <v>0.21223743560398153</v>
      </c>
      <c r="T8" s="12">
        <f t="shared" si="6"/>
        <v>0.2199663503329651</v>
      </c>
      <c r="U8" s="12">
        <f t="shared" si="7"/>
        <v>0.22521030459274632</v>
      </c>
      <c r="V8" s="12">
        <f t="shared" si="8"/>
        <v>0.2294728111490798</v>
      </c>
      <c r="W8" s="12">
        <f t="shared" si="9"/>
        <v>0.24791821845018169</v>
      </c>
      <c r="X8" s="12">
        <f t="shared" si="10"/>
        <v>0.20305502900028338</v>
      </c>
      <c r="Y8" s="12">
        <f t="shared" si="11"/>
        <v>0.20711573531267513</v>
      </c>
      <c r="Z8" s="12">
        <f t="shared" si="12"/>
        <v>0.22935268414732024</v>
      </c>
      <c r="AA8" s="12">
        <f t="shared" si="13"/>
        <v>0.22628748899003545</v>
      </c>
      <c r="AB8" s="12">
        <f t="shared" si="14"/>
        <v>0.22539430449942821</v>
      </c>
      <c r="AC8" s="12">
        <f t="shared" si="15"/>
        <v>0.21293796265772269</v>
      </c>
    </row>
    <row r="9" spans="1:29" x14ac:dyDescent="0.25">
      <c r="A9" s="3" t="s">
        <v>6</v>
      </c>
      <c r="B9" s="12">
        <f t="shared" si="2"/>
        <v>6.7332962069375892E-3</v>
      </c>
      <c r="C9" s="12">
        <f t="shared" si="2"/>
        <v>1.2077375416080888E-2</v>
      </c>
      <c r="D9" s="12">
        <f t="shared" si="2"/>
        <v>1.4258287307637622E-2</v>
      </c>
      <c r="E9" s="12">
        <f t="shared" si="2"/>
        <v>1.6250331284338483E-2</v>
      </c>
      <c r="F9" s="12">
        <f t="shared" si="2"/>
        <v>1.6210842332687738E-2</v>
      </c>
      <c r="G9" s="12">
        <f t="shared" si="2"/>
        <v>1.956881552746953E-2</v>
      </c>
      <c r="H9" s="12">
        <f t="shared" si="2"/>
        <v>2.1149897578842884E-2</v>
      </c>
      <c r="I9" s="12">
        <f t="shared" si="2"/>
        <v>2.5906573284521148E-2</v>
      </c>
      <c r="J9" s="12">
        <f t="shared" si="2"/>
        <v>2.2846100701168298E-2</v>
      </c>
      <c r="K9" s="12">
        <f t="shared" si="2"/>
        <v>2.6842604339040285E-2</v>
      </c>
      <c r="L9" s="12">
        <f t="shared" si="2"/>
        <v>3.2671695459670268E-2</v>
      </c>
      <c r="M9" s="12">
        <f t="shared" si="2"/>
        <v>3.6606553222477099E-2</v>
      </c>
      <c r="N9" s="12">
        <f t="shared" si="2"/>
        <v>4.3788933892327041E-2</v>
      </c>
      <c r="O9" s="12"/>
      <c r="P9" s="3" t="s">
        <v>6</v>
      </c>
      <c r="Q9" s="12">
        <f t="shared" si="3"/>
        <v>0.20764558997789875</v>
      </c>
      <c r="R9" s="12">
        <f t="shared" si="4"/>
        <v>0.21371373805675864</v>
      </c>
      <c r="S9" s="12">
        <f t="shared" si="5"/>
        <v>0.21619014152814997</v>
      </c>
      <c r="T9" s="12">
        <f t="shared" si="6"/>
        <v>0.21845208738582741</v>
      </c>
      <c r="U9" s="12">
        <f t="shared" si="7"/>
        <v>0.21840724807923823</v>
      </c>
      <c r="V9" s="12">
        <f t="shared" si="8"/>
        <v>0.22222019279680816</v>
      </c>
      <c r="W9" s="12">
        <f t="shared" si="9"/>
        <v>0.22401549553037281</v>
      </c>
      <c r="X9" s="12">
        <f t="shared" si="10"/>
        <v>0.22941665285150437</v>
      </c>
      <c r="Y9" s="12">
        <f t="shared" si="11"/>
        <v>0.22594151707969509</v>
      </c>
      <c r="Z9" s="12">
        <f t="shared" si="12"/>
        <v>0.23047950667962791</v>
      </c>
      <c r="AA9" s="12">
        <f t="shared" si="13"/>
        <v>0.23709838089553248</v>
      </c>
      <c r="AB9" s="12">
        <f t="shared" si="14"/>
        <v>0.2415663722256593</v>
      </c>
      <c r="AC9" s="12">
        <f t="shared" si="15"/>
        <v>0.24972189308486026</v>
      </c>
    </row>
    <row r="10" spans="1:29" x14ac:dyDescent="0.25">
      <c r="A10" s="3" t="s">
        <v>7</v>
      </c>
      <c r="B10" s="12">
        <f t="shared" si="2"/>
        <v>1.1003420323685144E-3</v>
      </c>
      <c r="C10" s="12">
        <f t="shared" si="2"/>
        <v>2.1919909173034217E-2</v>
      </c>
      <c r="D10" s="12">
        <f t="shared" si="2"/>
        <v>1.0804690371438858E-2</v>
      </c>
      <c r="E10" s="12">
        <f t="shared" si="2"/>
        <v>8.0626463034977457E-3</v>
      </c>
      <c r="F10" s="12">
        <f t="shared" si="2"/>
        <v>7.3107911550817015E-3</v>
      </c>
      <c r="G10" s="12">
        <f t="shared" si="2"/>
        <v>9.0501327747953952E-3</v>
      </c>
      <c r="H10" s="12">
        <f t="shared" si="2"/>
        <v>1.024869290002994E-2</v>
      </c>
      <c r="I10" s="12">
        <f t="shared" si="2"/>
        <v>1.4596979978400759E-2</v>
      </c>
      <c r="J10" s="12">
        <f t="shared" si="2"/>
        <v>1.0805608089230558E-2</v>
      </c>
      <c r="K10" s="12">
        <f t="shared" si="2"/>
        <v>9.0384133917455114E-3</v>
      </c>
      <c r="L10" s="12">
        <f t="shared" si="2"/>
        <v>1.3203798964106958E-2</v>
      </c>
      <c r="M10" s="12">
        <f t="shared" si="2"/>
        <v>1.4082976303477768E-2</v>
      </c>
      <c r="N10" s="12">
        <f t="shared" si="2"/>
        <v>1.4837516170244007E-2</v>
      </c>
      <c r="O10" s="12"/>
      <c r="P10" s="3" t="s">
        <v>7</v>
      </c>
      <c r="Q10" s="12">
        <f t="shared" si="3"/>
        <v>0.20124942728737666</v>
      </c>
      <c r="R10" s="12">
        <f t="shared" si="4"/>
        <v>0.2248898359346089</v>
      </c>
      <c r="S10" s="12">
        <f t="shared" si="5"/>
        <v>0.21226861701599542</v>
      </c>
      <c r="T10" s="12">
        <f t="shared" si="6"/>
        <v>0.20915505361398637</v>
      </c>
      <c r="U10" s="12">
        <f t="shared" si="7"/>
        <v>0.20830132967092882</v>
      </c>
      <c r="V10" s="12">
        <f t="shared" si="8"/>
        <v>0.21027633454924136</v>
      </c>
      <c r="W10" s="12">
        <f t="shared" si="9"/>
        <v>0.21163728749112451</v>
      </c>
      <c r="X10" s="12">
        <f t="shared" si="10"/>
        <v>0.21657472364210872</v>
      </c>
      <c r="Y10" s="12">
        <f t="shared" si="11"/>
        <v>0.21226965907529821</v>
      </c>
      <c r="Z10" s="12">
        <f t="shared" si="12"/>
        <v>0.21026302730790822</v>
      </c>
      <c r="AA10" s="12">
        <f t="shared" si="13"/>
        <v>0.21499278064228813</v>
      </c>
      <c r="AB10" s="12">
        <f t="shared" si="14"/>
        <v>0.21599107764989092</v>
      </c>
      <c r="AC10" s="12">
        <f t="shared" si="15"/>
        <v>0.21684785006357579</v>
      </c>
    </row>
    <row r="11" spans="1:29" x14ac:dyDescent="0.25">
      <c r="A11" s="3" t="s">
        <v>8</v>
      </c>
      <c r="B11" s="12">
        <f t="shared" si="2"/>
        <v>1.4434791000661107E-2</v>
      </c>
      <c r="C11" s="12">
        <f t="shared" si="2"/>
        <v>8.2620805308927184E-3</v>
      </c>
      <c r="D11" s="12">
        <f t="shared" si="2"/>
        <v>1.6074148581443539E-2</v>
      </c>
      <c r="E11" s="12">
        <f t="shared" si="2"/>
        <v>2.5526285172411536E-2</v>
      </c>
      <c r="F11" s="12">
        <f t="shared" si="2"/>
        <v>2.4037843677939257E-2</v>
      </c>
      <c r="G11" s="12">
        <f t="shared" si="2"/>
        <v>1.333761736279112E-2</v>
      </c>
      <c r="H11" s="12">
        <f t="shared" si="2"/>
        <v>2.219501133623546E-2</v>
      </c>
      <c r="I11" s="12">
        <f t="shared" si="2"/>
        <v>2.7469968671114817E-2</v>
      </c>
      <c r="J11" s="12">
        <f t="shared" si="2"/>
        <v>1.719889543212428E-2</v>
      </c>
      <c r="K11" s="12">
        <f t="shared" si="2"/>
        <v>2.1864934013992345E-2</v>
      </c>
      <c r="L11" s="12">
        <f t="shared" si="2"/>
        <v>1.4389482051927667E-2</v>
      </c>
      <c r="M11" s="12">
        <f t="shared" si="2"/>
        <v>2.4850599340689151E-2</v>
      </c>
      <c r="N11" s="12">
        <f t="shared" si="2"/>
        <v>2.1131630317335434E-2</v>
      </c>
      <c r="O11" s="12"/>
      <c r="P11" s="3" t="s">
        <v>8</v>
      </c>
      <c r="Q11" s="12">
        <f t="shared" si="3"/>
        <v>0.21639055969259255</v>
      </c>
      <c r="R11" s="12">
        <f t="shared" si="4"/>
        <v>0.20938150916909026</v>
      </c>
      <c r="S11" s="12">
        <f t="shared" si="5"/>
        <v>0.21825203370244053</v>
      </c>
      <c r="T11" s="12">
        <f t="shared" si="6"/>
        <v>0.22898483953313831</v>
      </c>
      <c r="U11" s="12">
        <f t="shared" si="7"/>
        <v>0.22729472921820806</v>
      </c>
      <c r="V11" s="12">
        <f t="shared" si="8"/>
        <v>0.21514473008523463</v>
      </c>
      <c r="W11" s="12">
        <f t="shared" si="9"/>
        <v>0.22520221166816159</v>
      </c>
      <c r="X11" s="12">
        <f t="shared" si="10"/>
        <v>0.23119187255547607</v>
      </c>
      <c r="Y11" s="12">
        <f t="shared" si="11"/>
        <v>0.21952917241503386</v>
      </c>
      <c r="Z11" s="12">
        <f t="shared" si="12"/>
        <v>0.224827412195613</v>
      </c>
      <c r="AA11" s="12">
        <f t="shared" si="13"/>
        <v>0.21633911183797586</v>
      </c>
      <c r="AB11" s="12">
        <f t="shared" si="14"/>
        <v>0.22821760508147373</v>
      </c>
      <c r="AC11" s="12">
        <f t="shared" si="15"/>
        <v>0.22399475323904736</v>
      </c>
    </row>
    <row r="12" spans="1:29" x14ac:dyDescent="0.25">
      <c r="A12" s="3" t="s">
        <v>9</v>
      </c>
      <c r="B12" s="12">
        <f t="shared" si="2"/>
        <v>5.3568591951396573E-3</v>
      </c>
      <c r="C12" s="12">
        <f t="shared" si="2"/>
        <v>2.1477370675462835E-3</v>
      </c>
      <c r="D12" s="12">
        <f t="shared" si="2"/>
        <v>2.8657136348330626E-3</v>
      </c>
      <c r="E12" s="12">
        <f t="shared" si="2"/>
        <v>2.2274618564327615E-3</v>
      </c>
      <c r="F12" s="12">
        <f t="shared" si="2"/>
        <v>6.1303305401682814E-3</v>
      </c>
      <c r="G12" s="12">
        <f t="shared" si="2"/>
        <v>4.7171757336215989E-3</v>
      </c>
      <c r="H12" s="12">
        <f t="shared" si="2"/>
        <v>7.1375307771777852E-3</v>
      </c>
      <c r="I12" s="12">
        <f t="shared" si="2"/>
        <v>8.2494759680334286E-3</v>
      </c>
      <c r="J12" s="12">
        <f t="shared" si="2"/>
        <v>1.2238907619175147E-2</v>
      </c>
      <c r="K12" s="12">
        <f t="shared" si="2"/>
        <v>1.5605706616021363E-2</v>
      </c>
      <c r="L12" s="12">
        <f t="shared" si="2"/>
        <v>1.5652592320958406E-2</v>
      </c>
      <c r="M12" s="12">
        <f t="shared" si="2"/>
        <v>2.9065745341880746E-2</v>
      </c>
      <c r="N12" s="12">
        <f t="shared" si="2"/>
        <v>2.346615242312125E-2</v>
      </c>
      <c r="O12" s="12"/>
      <c r="P12" s="3" t="s">
        <v>9</v>
      </c>
      <c r="Q12" s="12">
        <f t="shared" si="3"/>
        <v>0.20608265962414896</v>
      </c>
      <c r="R12" s="12">
        <f t="shared" si="4"/>
        <v>0.20243873379309746</v>
      </c>
      <c r="S12" s="12">
        <f t="shared" si="5"/>
        <v>0.20325398894874588</v>
      </c>
      <c r="T12" s="12">
        <f t="shared" si="6"/>
        <v>0.20252926048732969</v>
      </c>
      <c r="U12" s="12">
        <f t="shared" si="7"/>
        <v>0.20696092854058984</v>
      </c>
      <c r="V12" s="12">
        <f t="shared" si="8"/>
        <v>0.20535630550098252</v>
      </c>
      <c r="W12" s="12">
        <f t="shared" si="9"/>
        <v>0.20810459425811506</v>
      </c>
      <c r="X12" s="12">
        <f t="shared" si="10"/>
        <v>0.20936719681500529</v>
      </c>
      <c r="Y12" s="12">
        <f t="shared" si="11"/>
        <v>0.21389715624528463</v>
      </c>
      <c r="Z12" s="12">
        <f t="shared" si="12"/>
        <v>0.21772012257214321</v>
      </c>
      <c r="AA12" s="12">
        <f t="shared" si="13"/>
        <v>0.2177733608175369</v>
      </c>
      <c r="AB12" s="12">
        <f t="shared" si="14"/>
        <v>0.23300386088125352</v>
      </c>
      <c r="AC12" s="12">
        <f t="shared" si="15"/>
        <v>0.2266455795604542</v>
      </c>
    </row>
    <row r="13" spans="1:29" x14ac:dyDescent="0.25">
      <c r="A13" s="3" t="s">
        <v>10</v>
      </c>
      <c r="B13" s="12">
        <f t="shared" si="2"/>
        <v>0.29256101892017627</v>
      </c>
      <c r="C13" s="12">
        <f t="shared" si="2"/>
        <v>0.17901300622064514</v>
      </c>
      <c r="D13" s="12">
        <f t="shared" si="2"/>
        <v>0.25533212780398234</v>
      </c>
      <c r="E13" s="12">
        <f t="shared" si="2"/>
        <v>0.30231596003716027</v>
      </c>
      <c r="F13" s="12">
        <f t="shared" si="2"/>
        <v>2.0047507704636796E-2</v>
      </c>
      <c r="G13" s="12">
        <f t="shared" si="2"/>
        <v>2.7051733702251217E-2</v>
      </c>
      <c r="H13" s="12">
        <f t="shared" si="2"/>
        <v>1.2954953530101763E-2</v>
      </c>
      <c r="I13" s="12">
        <f t="shared" si="2"/>
        <v>0.44033856291023116</v>
      </c>
      <c r="J13" s="12">
        <f t="shared" si="2"/>
        <v>2.1056407170146115E-2</v>
      </c>
      <c r="K13" s="12">
        <f t="shared" si="2"/>
        <v>2.0992788498584204E-2</v>
      </c>
      <c r="L13" s="12">
        <f t="shared" si="2"/>
        <v>1.8522806761672336E-2</v>
      </c>
      <c r="M13" s="12">
        <f t="shared" si="2"/>
        <v>1.6486729315607303E-2</v>
      </c>
      <c r="N13" s="12">
        <f t="shared" si="2"/>
        <v>2.5338915068167066E-2</v>
      </c>
      <c r="O13" s="12"/>
      <c r="P13" s="3" t="s">
        <v>10</v>
      </c>
      <c r="Q13" s="12">
        <f t="shared" si="3"/>
        <v>0.53220008825325016</v>
      </c>
      <c r="R13" s="12">
        <f t="shared" si="4"/>
        <v>0.4032674642864964</v>
      </c>
      <c r="S13" s="12">
        <f t="shared" si="5"/>
        <v>0.4899270576218363</v>
      </c>
      <c r="T13" s="12">
        <f t="shared" si="6"/>
        <v>0.54327672557126383</v>
      </c>
      <c r="U13" s="12">
        <f t="shared" si="7"/>
        <v>0.22276374293922988</v>
      </c>
      <c r="V13" s="12">
        <f t="shared" si="8"/>
        <v>0.23071697096373328</v>
      </c>
      <c r="W13" s="12">
        <f t="shared" si="9"/>
        <v>0.21471021916009525</v>
      </c>
      <c r="X13" s="12">
        <f t="shared" si="10"/>
        <v>0.7</v>
      </c>
      <c r="Y13" s="12">
        <f t="shared" si="11"/>
        <v>0.22390933811359007</v>
      </c>
      <c r="Z13" s="12">
        <f t="shared" si="12"/>
        <v>0.22383709975324587</v>
      </c>
      <c r="AA13" s="12">
        <f t="shared" si="13"/>
        <v>0.22103246038599675</v>
      </c>
      <c r="AB13" s="12">
        <f t="shared" si="14"/>
        <v>0.21872051496767086</v>
      </c>
      <c r="AC13" s="12">
        <f t="shared" si="15"/>
        <v>0.22877208266827717</v>
      </c>
    </row>
    <row r="14" spans="1:29" x14ac:dyDescent="0.25">
      <c r="A14" s="3" t="s">
        <v>11</v>
      </c>
      <c r="B14" s="12">
        <f t="shared" si="2"/>
        <v>1.5959423082388027E-2</v>
      </c>
      <c r="C14" s="12">
        <f t="shared" si="2"/>
        <v>9.2541149908717622E-3</v>
      </c>
      <c r="D14" s="12">
        <f t="shared" si="2"/>
        <v>1.1732294435075364E-2</v>
      </c>
      <c r="E14" s="12">
        <f t="shared" si="2"/>
        <v>1.0204794741088572E-2</v>
      </c>
      <c r="F14" s="12">
        <f t="shared" si="2"/>
        <v>6.8059282171730531E-3</v>
      </c>
      <c r="G14" s="12">
        <f t="shared" si="2"/>
        <v>8.0901460511730843E-3</v>
      </c>
      <c r="H14" s="12">
        <f t="shared" si="2"/>
        <v>1.665152479765172E-2</v>
      </c>
      <c r="I14" s="12">
        <f t="shared" si="2"/>
        <v>4.6360311177619823E-2</v>
      </c>
      <c r="J14" s="12">
        <f t="shared" si="2"/>
        <v>6.9573084205778749E-2</v>
      </c>
      <c r="K14" s="12">
        <f t="shared" si="2"/>
        <v>5.9829089772487293E-3</v>
      </c>
      <c r="L14" s="12">
        <f t="shared" si="2"/>
        <v>3.1020621397043823E-2</v>
      </c>
      <c r="M14" s="12">
        <f t="shared" si="2"/>
        <v>3.6400501847888992E-3</v>
      </c>
      <c r="N14" s="12">
        <f t="shared" si="2"/>
        <v>4.7082502378601827E-3</v>
      </c>
      <c r="O14" s="12"/>
      <c r="P14" s="3" t="s">
        <v>11</v>
      </c>
      <c r="Q14" s="12">
        <f t="shared" si="3"/>
        <v>0.2181217640545845</v>
      </c>
      <c r="R14" s="12">
        <f t="shared" si="4"/>
        <v>0.21050795429965369</v>
      </c>
      <c r="S14" s="12">
        <f t="shared" si="5"/>
        <v>0.21332190208090765</v>
      </c>
      <c r="T14" s="12">
        <f t="shared" si="6"/>
        <v>0.21158744157409734</v>
      </c>
      <c r="U14" s="12">
        <f t="shared" si="7"/>
        <v>0.20772806289346107</v>
      </c>
      <c r="V14" s="12">
        <f t="shared" si="8"/>
        <v>0.20918627930030101</v>
      </c>
      <c r="W14" s="12">
        <f t="shared" si="9"/>
        <v>0.21890763857655407</v>
      </c>
      <c r="X14" s="12">
        <f t="shared" si="10"/>
        <v>0.25264166607532734</v>
      </c>
      <c r="Y14" s="12">
        <f t="shared" si="11"/>
        <v>0.27899953588661974</v>
      </c>
      <c r="Z14" s="12">
        <f t="shared" si="12"/>
        <v>0.20679353284176072</v>
      </c>
      <c r="AA14" s="12">
        <f t="shared" si="13"/>
        <v>0.23522360293864134</v>
      </c>
      <c r="AB14" s="12">
        <f t="shared" si="14"/>
        <v>0.20413324029666122</v>
      </c>
      <c r="AC14" s="12">
        <f t="shared" si="15"/>
        <v>0.20534617069050573</v>
      </c>
    </row>
    <row r="15" spans="1:29" x14ac:dyDescent="0.25">
      <c r="A15" s="3" t="s">
        <v>12</v>
      </c>
      <c r="B15" s="12">
        <f t="shared" si="2"/>
        <v>1.4429509839279835E-3</v>
      </c>
      <c r="C15" s="12">
        <f t="shared" si="2"/>
        <v>1.3989667469525271E-3</v>
      </c>
      <c r="D15" s="12">
        <f t="shared" si="2"/>
        <v>7.1631629264459198E-3</v>
      </c>
      <c r="E15" s="12">
        <f t="shared" si="2"/>
        <v>3.1851275760835149E-3</v>
      </c>
      <c r="F15" s="12">
        <f t="shared" si="2"/>
        <v>4.7703493471900347E-3</v>
      </c>
      <c r="G15" s="12">
        <f t="shared" si="2"/>
        <v>3.0748899672974764E-3</v>
      </c>
      <c r="H15" s="12">
        <f t="shared" si="2"/>
        <v>1.8611966893140991E-3</v>
      </c>
      <c r="I15" s="12">
        <f t="shared" si="2"/>
        <v>4.1956834603848539E-3</v>
      </c>
      <c r="J15" s="12">
        <f t="shared" si="2"/>
        <v>3.9736002108173955E-3</v>
      </c>
      <c r="K15" s="12">
        <f t="shared" si="2"/>
        <v>1.6639188554550372E-3</v>
      </c>
      <c r="L15" s="12">
        <f t="shared" si="2"/>
        <v>1.1815820773231095E-3</v>
      </c>
      <c r="M15" s="12">
        <f t="shared" si="2"/>
        <v>1.8836797312309342E-3</v>
      </c>
      <c r="N15" s="12">
        <f t="shared" si="2"/>
        <v>1.4105642891909906E-3</v>
      </c>
      <c r="O15" s="12"/>
      <c r="P15" s="3" t="s">
        <v>12</v>
      </c>
      <c r="Q15" s="12">
        <f t="shared" si="3"/>
        <v>0.20163845629870733</v>
      </c>
      <c r="R15" s="12">
        <f t="shared" si="4"/>
        <v>0.20158851264094002</v>
      </c>
      <c r="S15" s="12">
        <f t="shared" si="5"/>
        <v>0.20813369930526188</v>
      </c>
      <c r="T15" s="12">
        <f t="shared" si="6"/>
        <v>0.20361668025965382</v>
      </c>
      <c r="U15" s="12">
        <f t="shared" si="7"/>
        <v>0.20541668360325113</v>
      </c>
      <c r="V15" s="12">
        <f t="shared" si="8"/>
        <v>0.20349150656596518</v>
      </c>
      <c r="W15" s="12">
        <f t="shared" si="9"/>
        <v>0.20211337008166322</v>
      </c>
      <c r="X15" s="12">
        <f t="shared" si="10"/>
        <v>0.20476415628085726</v>
      </c>
      <c r="Y15" s="12">
        <f t="shared" si="11"/>
        <v>0.20451198298935663</v>
      </c>
      <c r="Z15" s="12">
        <f t="shared" si="12"/>
        <v>0.201889363089685</v>
      </c>
      <c r="AA15" s="12">
        <f t="shared" si="13"/>
        <v>0.20134167453960192</v>
      </c>
      <c r="AB15" s="12">
        <f t="shared" si="14"/>
        <v>0.20213889934915258</v>
      </c>
      <c r="AC15" s="12">
        <f t="shared" si="15"/>
        <v>0.20160168153325986</v>
      </c>
    </row>
    <row r="16" spans="1:29" x14ac:dyDescent="0.25">
      <c r="A16" s="3" t="s">
        <v>13</v>
      </c>
      <c r="B16" s="12">
        <f t="shared" si="2"/>
        <v>1.0735166809972312E-2</v>
      </c>
      <c r="C16" s="12">
        <f t="shared" si="2"/>
        <v>1.5469760917860901E-2</v>
      </c>
      <c r="D16" s="12">
        <f t="shared" si="2"/>
        <v>1.9680229752901311E-2</v>
      </c>
      <c r="E16" s="12">
        <f t="shared" si="2"/>
        <v>1.8054138099092787E-2</v>
      </c>
      <c r="F16" s="12">
        <f t="shared" si="2"/>
        <v>1.8365730342280062E-2</v>
      </c>
      <c r="G16" s="12">
        <f t="shared" si="2"/>
        <v>2.2956256237016026E-2</v>
      </c>
      <c r="H16" s="12">
        <f t="shared" si="2"/>
        <v>1.7606790878724028E-2</v>
      </c>
      <c r="I16" s="12">
        <f t="shared" si="2"/>
        <v>1.6539250471795171E-2</v>
      </c>
      <c r="J16" s="12">
        <f t="shared" si="2"/>
        <v>1.6072716674825762E-2</v>
      </c>
      <c r="K16" s="12">
        <f t="shared" si="2"/>
        <v>1.8465713681467315E-2</v>
      </c>
      <c r="L16" s="12">
        <f t="shared" si="2"/>
        <v>1.717608281372817E-2</v>
      </c>
      <c r="M16" s="12">
        <f t="shared" si="2"/>
        <v>1.4935151607608234E-2</v>
      </c>
      <c r="N16" s="12">
        <f t="shared" si="2"/>
        <v>1.6705863637459139E-2</v>
      </c>
      <c r="O16" s="12"/>
      <c r="P16" s="3" t="s">
        <v>13</v>
      </c>
      <c r="Q16" s="12">
        <f t="shared" si="3"/>
        <v>0.21218967371268005</v>
      </c>
      <c r="R16" s="12">
        <f t="shared" si="4"/>
        <v>0.21756575760208247</v>
      </c>
      <c r="S16" s="12">
        <f t="shared" si="5"/>
        <v>0.22234670252683886</v>
      </c>
      <c r="T16" s="12">
        <f t="shared" si="6"/>
        <v>0.22050029184336209</v>
      </c>
      <c r="U16" s="12">
        <f t="shared" si="7"/>
        <v>0.2208541016949544</v>
      </c>
      <c r="V16" s="12">
        <f t="shared" si="8"/>
        <v>0.22606659758038949</v>
      </c>
      <c r="W16" s="12">
        <f t="shared" si="9"/>
        <v>0.21999233358345838</v>
      </c>
      <c r="X16" s="12">
        <f t="shared" si="10"/>
        <v>0.21878015221115998</v>
      </c>
      <c r="Y16" s="12">
        <f t="shared" si="11"/>
        <v>0.2182504077869083</v>
      </c>
      <c r="Z16" s="12">
        <f t="shared" si="12"/>
        <v>0.22096763176886669</v>
      </c>
      <c r="AA16" s="12">
        <f t="shared" si="13"/>
        <v>0.2195032689167741</v>
      </c>
      <c r="AB16" s="12">
        <f t="shared" si="14"/>
        <v>0.2169587141186326</v>
      </c>
      <c r="AC16" s="12">
        <f t="shared" si="15"/>
        <v>0.2189693397814727</v>
      </c>
    </row>
    <row r="17" spans="1:29" x14ac:dyDescent="0.25">
      <c r="A17" s="3" t="s">
        <v>14</v>
      </c>
      <c r="B17" s="12">
        <f t="shared" si="2"/>
        <v>6.3423683286841529E-3</v>
      </c>
      <c r="C17" s="12">
        <f t="shared" si="2"/>
        <v>1.1835470784419176E-2</v>
      </c>
      <c r="D17" s="12">
        <f t="shared" si="2"/>
        <v>1.377286140912566E-2</v>
      </c>
      <c r="E17" s="12">
        <f t="shared" si="2"/>
        <v>1.3502696627000989E-2</v>
      </c>
      <c r="F17" s="12">
        <f t="shared" si="2"/>
        <v>1.9808271716543348E-2</v>
      </c>
      <c r="G17" s="12">
        <f t="shared" si="2"/>
        <v>2.042371889480412E-2</v>
      </c>
      <c r="H17" s="12">
        <f t="shared" si="2"/>
        <v>1.602210235094308E-2</v>
      </c>
      <c r="I17" s="12">
        <f t="shared" si="2"/>
        <v>1.2787487447429705E-2</v>
      </c>
      <c r="J17" s="12">
        <f t="shared" si="2"/>
        <v>1.5880872601863227E-2</v>
      </c>
      <c r="K17" s="12">
        <f t="shared" si="2"/>
        <v>2.0913882993708735E-2</v>
      </c>
      <c r="L17" s="12">
        <f t="shared" si="2"/>
        <v>1.504495283513455E-2</v>
      </c>
      <c r="M17" s="12">
        <f t="shared" si="2"/>
        <v>1.0954415097564301E-2</v>
      </c>
      <c r="N17" s="12">
        <f t="shared" si="2"/>
        <v>3.1776234055063822E-2</v>
      </c>
      <c r="O17" s="12"/>
      <c r="P17" s="3" t="s">
        <v>14</v>
      </c>
      <c r="Q17" s="12">
        <f t="shared" si="3"/>
        <v>0.20720169531231489</v>
      </c>
      <c r="R17" s="12">
        <f t="shared" si="4"/>
        <v>0.21343905778567027</v>
      </c>
      <c r="S17" s="12">
        <f t="shared" si="5"/>
        <v>0.21563894531301073</v>
      </c>
      <c r="T17" s="12">
        <f t="shared" si="6"/>
        <v>0.21533217592590648</v>
      </c>
      <c r="U17" s="12">
        <f t="shared" si="7"/>
        <v>0.2224920928860159</v>
      </c>
      <c r="V17" s="12">
        <f t="shared" si="8"/>
        <v>0.22319092695382187</v>
      </c>
      <c r="W17" s="12">
        <f t="shared" si="9"/>
        <v>0.21819293573228266</v>
      </c>
      <c r="X17" s="12">
        <f t="shared" si="10"/>
        <v>0.2145200631111164</v>
      </c>
      <c r="Y17" s="12">
        <f t="shared" si="11"/>
        <v>0.21803257077566104</v>
      </c>
      <c r="Z17" s="12">
        <f t="shared" si="12"/>
        <v>0.22374750334775054</v>
      </c>
      <c r="AA17" s="12">
        <f t="shared" si="13"/>
        <v>0.21708339230579909</v>
      </c>
      <c r="AB17" s="12">
        <f t="shared" si="14"/>
        <v>0.21243862793343121</v>
      </c>
      <c r="AC17" s="12">
        <f t="shared" si="15"/>
        <v>0.23608159349598212</v>
      </c>
    </row>
    <row r="18" spans="1:29" x14ac:dyDescent="0.25">
      <c r="A18" s="3" t="s">
        <v>15</v>
      </c>
      <c r="B18" s="12">
        <f t="shared" si="2"/>
        <v>1.2943256112699576E-2</v>
      </c>
      <c r="C18" s="12">
        <f t="shared" si="2"/>
        <v>4.0253286402928593E-2</v>
      </c>
      <c r="D18" s="12">
        <f t="shared" si="2"/>
        <v>1.633310097203091E-2</v>
      </c>
      <c r="E18" s="12">
        <f t="shared" si="2"/>
        <v>1.9672326275741031E-2</v>
      </c>
      <c r="F18" s="12">
        <f t="shared" si="2"/>
        <v>2.5304780087358952E-2</v>
      </c>
      <c r="G18" s="12">
        <f t="shared" si="2"/>
        <v>1.9388477976626638E-2</v>
      </c>
      <c r="H18" s="12">
        <f t="shared" si="2"/>
        <v>1.2254354015467591E-2</v>
      </c>
      <c r="I18" s="12">
        <f t="shared" si="2"/>
        <v>2.0025851936648763E-2</v>
      </c>
      <c r="J18" s="12">
        <f t="shared" si="2"/>
        <v>2.153545328496629E-2</v>
      </c>
      <c r="K18" s="12">
        <f t="shared" si="2"/>
        <v>2.6230197906710707E-2</v>
      </c>
      <c r="L18" s="12">
        <f t="shared" si="2"/>
        <v>3.51008707155663E-2</v>
      </c>
      <c r="M18" s="12">
        <f t="shared" si="2"/>
        <v>1.797790859637588E-2</v>
      </c>
      <c r="N18" s="12">
        <f t="shared" si="2"/>
        <v>2.2392569237076051E-2</v>
      </c>
      <c r="O18" s="12"/>
      <c r="P18" s="3" t="s">
        <v>15</v>
      </c>
      <c r="Q18" s="12">
        <f t="shared" si="3"/>
        <v>0.21469693686053365</v>
      </c>
      <c r="R18" s="12">
        <f t="shared" si="4"/>
        <v>0.24570720099653726</v>
      </c>
      <c r="S18" s="12">
        <f t="shared" si="5"/>
        <v>0.2185460715319642</v>
      </c>
      <c r="T18" s="12">
        <f t="shared" si="6"/>
        <v>0.22233772820818273</v>
      </c>
      <c r="U18" s="12">
        <f t="shared" si="7"/>
        <v>0.22873332274161698</v>
      </c>
      <c r="V18" s="12">
        <f t="shared" si="8"/>
        <v>0.22201542132545321</v>
      </c>
      <c r="W18" s="12">
        <f t="shared" si="9"/>
        <v>0.21391469547259004</v>
      </c>
      <c r="X18" s="12">
        <f t="shared" si="10"/>
        <v>0.22273915303294856</v>
      </c>
      <c r="Y18" s="12">
        <f t="shared" si="11"/>
        <v>0.22445329014864931</v>
      </c>
      <c r="Z18" s="12">
        <f t="shared" si="12"/>
        <v>0.22978412534817907</v>
      </c>
      <c r="AA18" s="12">
        <f t="shared" si="13"/>
        <v>0.23985668491487774</v>
      </c>
      <c r="AB18" s="12">
        <f t="shared" si="14"/>
        <v>0.22041373401134631</v>
      </c>
      <c r="AC18" s="12">
        <f t="shared" si="15"/>
        <v>0.22542653667337453</v>
      </c>
    </row>
    <row r="21" spans="1:29" x14ac:dyDescent="0.25">
      <c r="B21" s="13">
        <f>MIN(B3:N18)</f>
        <v>0</v>
      </c>
      <c r="C21" s="13">
        <f>MAX(B3:N18)</f>
        <v>0.44033856291023116</v>
      </c>
    </row>
    <row r="22" spans="1:29" x14ac:dyDescent="0.25">
      <c r="B22" s="13">
        <f>C21-B21</f>
        <v>0.44033856291023116</v>
      </c>
    </row>
    <row r="25" spans="1:29" x14ac:dyDescent="0.25">
      <c r="B25">
        <v>0.44033856291023116</v>
      </c>
      <c r="C25">
        <v>0.44033856291023116</v>
      </c>
      <c r="D25">
        <v>0.44033856291023116</v>
      </c>
      <c r="E25">
        <v>0.44033856291023116</v>
      </c>
      <c r="F25">
        <v>0.44033856291023116</v>
      </c>
      <c r="G25">
        <v>0.44033856291023116</v>
      </c>
      <c r="H25">
        <v>0.44033856291023116</v>
      </c>
      <c r="I25">
        <v>0.44033856291023116</v>
      </c>
      <c r="J25">
        <v>0.44033856291023116</v>
      </c>
      <c r="K25">
        <v>0.44033856291023116</v>
      </c>
      <c r="L25">
        <v>0.44033856291023116</v>
      </c>
      <c r="M25">
        <v>0.44033856291023116</v>
      </c>
      <c r="N25">
        <v>0.44033856291023116</v>
      </c>
    </row>
    <row r="26" spans="1:29" x14ac:dyDescent="0.25">
      <c r="B26">
        <v>0.44033856291023116</v>
      </c>
      <c r="C26">
        <v>0.44033856291023116</v>
      </c>
      <c r="D26">
        <v>0.44033856291023116</v>
      </c>
      <c r="E26">
        <v>0.44033856291023116</v>
      </c>
      <c r="F26">
        <v>0.44033856291023116</v>
      </c>
      <c r="G26">
        <v>0.44033856291023116</v>
      </c>
      <c r="H26">
        <v>0.44033856291023116</v>
      </c>
      <c r="I26">
        <v>0.44033856291023116</v>
      </c>
      <c r="J26">
        <v>0.44033856291023116</v>
      </c>
      <c r="K26">
        <v>0.44033856291023116</v>
      </c>
      <c r="L26">
        <v>0.44033856291023116</v>
      </c>
      <c r="M26">
        <v>0.44033856291023116</v>
      </c>
      <c r="N26">
        <v>0.44033856291023116</v>
      </c>
    </row>
    <row r="27" spans="1:29" x14ac:dyDescent="0.25">
      <c r="B27">
        <v>0.44033856291023116</v>
      </c>
      <c r="C27">
        <v>0.44033856291023116</v>
      </c>
      <c r="D27">
        <v>0.44033856291023116</v>
      </c>
      <c r="E27">
        <v>0.44033856291023116</v>
      </c>
      <c r="F27">
        <v>0.44033856291023116</v>
      </c>
      <c r="G27">
        <v>0.44033856291023116</v>
      </c>
      <c r="H27">
        <v>0.44033856291023116</v>
      </c>
      <c r="I27">
        <v>0.44033856291023116</v>
      </c>
      <c r="J27">
        <v>0.44033856291023116</v>
      </c>
      <c r="K27">
        <v>0.44033856291023116</v>
      </c>
      <c r="L27">
        <v>0.44033856291023116</v>
      </c>
      <c r="M27">
        <v>0.44033856291023116</v>
      </c>
      <c r="N27">
        <v>0.44033856291023116</v>
      </c>
    </row>
    <row r="28" spans="1:29" x14ac:dyDescent="0.25">
      <c r="B28">
        <v>0.44033856291023116</v>
      </c>
      <c r="C28">
        <v>0.44033856291023116</v>
      </c>
      <c r="D28">
        <v>0.44033856291023116</v>
      </c>
      <c r="E28">
        <v>0.44033856291023116</v>
      </c>
      <c r="F28">
        <v>0.44033856291023116</v>
      </c>
      <c r="G28">
        <v>0.44033856291023116</v>
      </c>
      <c r="H28">
        <v>0.44033856291023116</v>
      </c>
      <c r="I28">
        <v>0.44033856291023116</v>
      </c>
      <c r="J28">
        <v>0.44033856291023116</v>
      </c>
      <c r="K28">
        <v>0.44033856291023116</v>
      </c>
      <c r="L28">
        <v>0.44033856291023116</v>
      </c>
      <c r="M28">
        <v>0.44033856291023116</v>
      </c>
      <c r="N28">
        <v>0.44033856291023116</v>
      </c>
    </row>
    <row r="29" spans="1:29" x14ac:dyDescent="0.25">
      <c r="B29">
        <v>0.44033856291023116</v>
      </c>
      <c r="C29">
        <v>0.44033856291023116</v>
      </c>
      <c r="D29">
        <v>0.44033856291023116</v>
      </c>
      <c r="E29">
        <v>0.44033856291023116</v>
      </c>
      <c r="F29">
        <v>0.44033856291023116</v>
      </c>
      <c r="G29">
        <v>0.44033856291023116</v>
      </c>
      <c r="H29">
        <v>0.44033856291023116</v>
      </c>
      <c r="I29">
        <v>0.44033856291023116</v>
      </c>
      <c r="J29">
        <v>0.44033856291023116</v>
      </c>
      <c r="K29">
        <v>0.44033856291023116</v>
      </c>
      <c r="L29">
        <v>0.44033856291023116</v>
      </c>
      <c r="M29">
        <v>0.44033856291023116</v>
      </c>
      <c r="N29">
        <v>0.44033856291023116</v>
      </c>
    </row>
    <row r="30" spans="1:29" x14ac:dyDescent="0.25">
      <c r="B30">
        <v>0.44033856291023116</v>
      </c>
      <c r="C30">
        <v>0.44033856291023116</v>
      </c>
      <c r="D30">
        <v>0.44033856291023116</v>
      </c>
      <c r="E30">
        <v>0.44033856291023116</v>
      </c>
      <c r="F30">
        <v>0.44033856291023116</v>
      </c>
      <c r="G30">
        <v>0.44033856291023116</v>
      </c>
      <c r="H30">
        <v>0.44033856291023116</v>
      </c>
      <c r="I30">
        <v>0.44033856291023116</v>
      </c>
      <c r="J30">
        <v>0.44033856291023116</v>
      </c>
      <c r="K30">
        <v>0.44033856291023116</v>
      </c>
      <c r="L30">
        <v>0.44033856291023116</v>
      </c>
      <c r="M30">
        <v>0.44033856291023116</v>
      </c>
      <c r="N30">
        <v>0.44033856291023116</v>
      </c>
    </row>
    <row r="31" spans="1:29" x14ac:dyDescent="0.25">
      <c r="B31">
        <v>0.44033856291023116</v>
      </c>
      <c r="C31">
        <v>0.44033856291023116</v>
      </c>
      <c r="D31">
        <v>0.44033856291023116</v>
      </c>
      <c r="E31">
        <v>0.44033856291023116</v>
      </c>
      <c r="F31">
        <v>0.44033856291023116</v>
      </c>
      <c r="G31">
        <v>0.44033856291023116</v>
      </c>
      <c r="H31">
        <v>0.44033856291023116</v>
      </c>
      <c r="I31">
        <v>0.44033856291023116</v>
      </c>
      <c r="J31">
        <v>0.44033856291023116</v>
      </c>
      <c r="K31">
        <v>0.44033856291023116</v>
      </c>
      <c r="L31">
        <v>0.44033856291023116</v>
      </c>
      <c r="M31">
        <v>0.44033856291023116</v>
      </c>
      <c r="N31">
        <v>0.44033856291023116</v>
      </c>
    </row>
    <row r="32" spans="1:29" x14ac:dyDescent="0.25">
      <c r="B32">
        <v>0.44033856291023116</v>
      </c>
      <c r="C32">
        <v>0.44033856291023116</v>
      </c>
      <c r="D32">
        <v>0.44033856291023116</v>
      </c>
      <c r="E32">
        <v>0.44033856291023116</v>
      </c>
      <c r="F32">
        <v>0.44033856291023116</v>
      </c>
      <c r="G32">
        <v>0.44033856291023116</v>
      </c>
      <c r="H32">
        <v>0.44033856291023116</v>
      </c>
      <c r="I32">
        <v>0.44033856291023116</v>
      </c>
      <c r="J32">
        <v>0.44033856291023116</v>
      </c>
      <c r="K32">
        <v>0.44033856291023116</v>
      </c>
      <c r="L32">
        <v>0.44033856291023116</v>
      </c>
      <c r="M32">
        <v>0.44033856291023116</v>
      </c>
      <c r="N32">
        <v>0.44033856291023116</v>
      </c>
    </row>
    <row r="33" spans="1:14" x14ac:dyDescent="0.25">
      <c r="B33">
        <v>0.44033856291023116</v>
      </c>
      <c r="C33">
        <v>0.44033856291023116</v>
      </c>
      <c r="D33">
        <v>0.44033856291023116</v>
      </c>
      <c r="E33">
        <v>0.44033856291023116</v>
      </c>
      <c r="F33">
        <v>0.44033856291023116</v>
      </c>
      <c r="G33">
        <v>0.44033856291023116</v>
      </c>
      <c r="H33">
        <v>0.44033856291023116</v>
      </c>
      <c r="I33">
        <v>0.44033856291023116</v>
      </c>
      <c r="J33">
        <v>0.44033856291023116</v>
      </c>
      <c r="K33">
        <v>0.44033856291023116</v>
      </c>
      <c r="L33">
        <v>0.44033856291023116</v>
      </c>
      <c r="M33">
        <v>0.44033856291023116</v>
      </c>
      <c r="N33">
        <v>0.44033856291023116</v>
      </c>
    </row>
    <row r="34" spans="1:14" x14ac:dyDescent="0.25">
      <c r="B34">
        <v>0.44033856291023116</v>
      </c>
      <c r="C34">
        <v>0.44033856291023116</v>
      </c>
      <c r="D34">
        <v>0.44033856291023116</v>
      </c>
      <c r="E34">
        <v>0.44033856291023116</v>
      </c>
      <c r="F34">
        <v>0.44033856291023116</v>
      </c>
      <c r="G34">
        <v>0.44033856291023116</v>
      </c>
      <c r="H34">
        <v>0.44033856291023116</v>
      </c>
      <c r="I34">
        <v>0.44033856291023116</v>
      </c>
      <c r="J34">
        <v>0.44033856291023116</v>
      </c>
      <c r="K34">
        <v>0.44033856291023116</v>
      </c>
      <c r="L34">
        <v>0.44033856291023116</v>
      </c>
      <c r="M34">
        <v>0.44033856291023116</v>
      </c>
      <c r="N34">
        <v>0.44033856291023116</v>
      </c>
    </row>
    <row r="35" spans="1:14" x14ac:dyDescent="0.25">
      <c r="B35">
        <v>0.44033856291023116</v>
      </c>
      <c r="C35">
        <v>0.44033856291023116</v>
      </c>
      <c r="D35">
        <v>0.44033856291023116</v>
      </c>
      <c r="E35">
        <v>0.44033856291023116</v>
      </c>
      <c r="F35">
        <v>0.44033856291023116</v>
      </c>
      <c r="G35">
        <v>0.44033856291023116</v>
      </c>
      <c r="H35">
        <v>0.44033856291023116</v>
      </c>
      <c r="I35">
        <v>0.44033856291023116</v>
      </c>
      <c r="J35">
        <v>0.44033856291023116</v>
      </c>
      <c r="K35">
        <v>0.44033856291023116</v>
      </c>
      <c r="L35">
        <v>0.44033856291023116</v>
      </c>
      <c r="M35">
        <v>0.44033856291023116</v>
      </c>
      <c r="N35">
        <v>0.44033856291023116</v>
      </c>
    </row>
    <row r="36" spans="1:14" x14ac:dyDescent="0.25">
      <c r="B36">
        <v>0.44033856291023116</v>
      </c>
      <c r="C36">
        <v>0.44033856291023116</v>
      </c>
      <c r="D36">
        <v>0.44033856291023116</v>
      </c>
      <c r="E36">
        <v>0.44033856291023116</v>
      </c>
      <c r="F36">
        <v>0.44033856291023116</v>
      </c>
      <c r="G36">
        <v>0.44033856291023116</v>
      </c>
      <c r="H36">
        <v>0.44033856291023116</v>
      </c>
      <c r="I36">
        <v>0.44033856291023116</v>
      </c>
      <c r="J36">
        <v>0.44033856291023116</v>
      </c>
      <c r="K36">
        <v>0.44033856291023116</v>
      </c>
      <c r="L36">
        <v>0.44033856291023116</v>
      </c>
      <c r="M36">
        <v>0.44033856291023116</v>
      </c>
      <c r="N36">
        <v>0.44033856291023116</v>
      </c>
    </row>
    <row r="37" spans="1:14" x14ac:dyDescent="0.25">
      <c r="B37">
        <v>0.44033856291023116</v>
      </c>
      <c r="C37">
        <v>0.44033856291023116</v>
      </c>
      <c r="D37">
        <v>0.44033856291023116</v>
      </c>
      <c r="E37">
        <v>0.44033856291023116</v>
      </c>
      <c r="F37">
        <v>0.44033856291023116</v>
      </c>
      <c r="G37">
        <v>0.44033856291023116</v>
      </c>
      <c r="H37">
        <v>0.44033856291023116</v>
      </c>
      <c r="I37">
        <v>0.44033856291023116</v>
      </c>
      <c r="J37">
        <v>0.44033856291023116</v>
      </c>
      <c r="K37">
        <v>0.44033856291023116</v>
      </c>
      <c r="L37">
        <v>0.44033856291023116</v>
      </c>
      <c r="M37">
        <v>0.44033856291023116</v>
      </c>
      <c r="N37">
        <v>0.44033856291023116</v>
      </c>
    </row>
    <row r="38" spans="1:14" x14ac:dyDescent="0.25">
      <c r="B38">
        <v>0.44033856291023116</v>
      </c>
      <c r="C38">
        <v>0.44033856291023116</v>
      </c>
      <c r="D38">
        <v>0.44033856291023116</v>
      </c>
      <c r="E38">
        <v>0.44033856291023116</v>
      </c>
      <c r="F38">
        <v>0.44033856291023116</v>
      </c>
      <c r="G38">
        <v>0.44033856291023116</v>
      </c>
      <c r="H38">
        <v>0.44033856291023116</v>
      </c>
      <c r="I38">
        <v>0.44033856291023116</v>
      </c>
      <c r="J38">
        <v>0.44033856291023116</v>
      </c>
      <c r="K38">
        <v>0.44033856291023116</v>
      </c>
      <c r="L38">
        <v>0.44033856291023116</v>
      </c>
      <c r="M38">
        <v>0.44033856291023116</v>
      </c>
      <c r="N38">
        <v>0.44033856291023116</v>
      </c>
    </row>
    <row r="39" spans="1:14" x14ac:dyDescent="0.25">
      <c r="B39">
        <v>0.44033856291023116</v>
      </c>
      <c r="C39">
        <v>0.44033856291023116</v>
      </c>
      <c r="D39">
        <v>0.44033856291023116</v>
      </c>
      <c r="E39">
        <v>0.44033856291023116</v>
      </c>
      <c r="F39">
        <v>0.44033856291023116</v>
      </c>
      <c r="G39">
        <v>0.44033856291023116</v>
      </c>
      <c r="H39">
        <v>0.44033856291023116</v>
      </c>
      <c r="I39">
        <v>0.44033856291023116</v>
      </c>
      <c r="J39">
        <v>0.44033856291023116</v>
      </c>
      <c r="K39">
        <v>0.44033856291023116</v>
      </c>
      <c r="L39">
        <v>0.44033856291023116</v>
      </c>
      <c r="M39">
        <v>0.44033856291023116</v>
      </c>
      <c r="N39">
        <v>0.44033856291023116</v>
      </c>
    </row>
    <row r="40" spans="1:14" x14ac:dyDescent="0.25">
      <c r="B40">
        <v>0.44033856291023116</v>
      </c>
      <c r="C40">
        <v>0.44033856291023116</v>
      </c>
      <c r="D40">
        <v>0.44033856291023116</v>
      </c>
      <c r="E40">
        <v>0.44033856291023116</v>
      </c>
      <c r="F40">
        <v>0.44033856291023116</v>
      </c>
      <c r="G40">
        <v>0.44033856291023116</v>
      </c>
      <c r="H40">
        <v>0.44033856291023116</v>
      </c>
      <c r="I40">
        <v>0.44033856291023116</v>
      </c>
      <c r="J40">
        <v>0.44033856291023116</v>
      </c>
      <c r="K40">
        <v>0.44033856291023116</v>
      </c>
      <c r="L40">
        <v>0.44033856291023116</v>
      </c>
      <c r="M40">
        <v>0.44033856291023116</v>
      </c>
      <c r="N40">
        <v>0.44033856291023116</v>
      </c>
    </row>
    <row r="42" spans="1:14" x14ac:dyDescent="0.25">
      <c r="A42" s="1" t="s">
        <v>16</v>
      </c>
      <c r="B42">
        <v>2008</v>
      </c>
      <c r="C42">
        <v>2009</v>
      </c>
      <c r="D42">
        <v>2010</v>
      </c>
      <c r="E42">
        <v>2011</v>
      </c>
      <c r="F42">
        <v>2012</v>
      </c>
      <c r="G42">
        <v>2013</v>
      </c>
      <c r="H42">
        <v>2014</v>
      </c>
      <c r="I42">
        <v>2015</v>
      </c>
      <c r="J42">
        <v>2016</v>
      </c>
      <c r="K42">
        <v>2017</v>
      </c>
      <c r="L42">
        <v>2018</v>
      </c>
      <c r="M42">
        <v>2019</v>
      </c>
      <c r="N42">
        <v>2020</v>
      </c>
    </row>
    <row r="43" spans="1:14" x14ac:dyDescent="0.25">
      <c r="A43" t="s">
        <v>0</v>
      </c>
      <c r="B43">
        <v>236984.8</v>
      </c>
      <c r="C43">
        <v>157779.20000000001</v>
      </c>
      <c r="D43">
        <v>142966.29999999999</v>
      </c>
      <c r="E43">
        <v>225074.3</v>
      </c>
      <c r="F43">
        <v>289879</v>
      </c>
      <c r="G43">
        <v>171884</v>
      </c>
      <c r="H43">
        <v>86089.7</v>
      </c>
      <c r="I43">
        <v>691.5</v>
      </c>
      <c r="J43">
        <v>461.5</v>
      </c>
      <c r="K43">
        <v>231.6</v>
      </c>
      <c r="L43">
        <v>1.6</v>
      </c>
      <c r="M43">
        <v>11.2</v>
      </c>
      <c r="N43">
        <v>11.2</v>
      </c>
    </row>
    <row r="44" spans="1:14" x14ac:dyDescent="0.25">
      <c r="A44" t="s">
        <v>1</v>
      </c>
      <c r="B44">
        <v>129339.2</v>
      </c>
      <c r="C44">
        <v>104457.2</v>
      </c>
      <c r="D44">
        <v>204685.6</v>
      </c>
      <c r="E44">
        <v>271819.8</v>
      </c>
      <c r="F44">
        <v>275800.7</v>
      </c>
      <c r="G44">
        <v>288619.5</v>
      </c>
      <c r="H44">
        <v>279289.09999999998</v>
      </c>
      <c r="I44">
        <v>325143.90000000002</v>
      </c>
      <c r="J44">
        <v>332762.5</v>
      </c>
      <c r="K44">
        <v>330993.59999999998</v>
      </c>
      <c r="L44">
        <v>479437.6</v>
      </c>
      <c r="M44">
        <v>442187.3</v>
      </c>
      <c r="N44">
        <v>424042.9</v>
      </c>
    </row>
    <row r="45" spans="1:14" x14ac:dyDescent="0.25">
      <c r="A45" t="s">
        <v>2</v>
      </c>
      <c r="B45">
        <v>8.4</v>
      </c>
      <c r="C45">
        <v>8.4</v>
      </c>
      <c r="D45">
        <v>8.4</v>
      </c>
      <c r="E45">
        <v>8.4</v>
      </c>
      <c r="F45">
        <v>8.4</v>
      </c>
      <c r="G45">
        <v>8.4</v>
      </c>
      <c r="H45">
        <v>8.4</v>
      </c>
      <c r="I45">
        <v>8.4</v>
      </c>
      <c r="J45">
        <v>8.4</v>
      </c>
      <c r="K45">
        <v>8.4</v>
      </c>
      <c r="L45">
        <v>8.4</v>
      </c>
      <c r="M45">
        <v>8.4</v>
      </c>
      <c r="N45">
        <v>8.4</v>
      </c>
    </row>
    <row r="46" spans="1:14" x14ac:dyDescent="0.25">
      <c r="A46" t="s">
        <v>3</v>
      </c>
      <c r="B46">
        <v>205132.1</v>
      </c>
      <c r="C46">
        <v>312576.3</v>
      </c>
      <c r="D46">
        <v>457096.6</v>
      </c>
      <c r="E46">
        <v>555742</v>
      </c>
      <c r="F46">
        <v>551318.30000000005</v>
      </c>
      <c r="G46">
        <v>745816.6</v>
      </c>
      <c r="H46">
        <v>938890.7</v>
      </c>
      <c r="I46">
        <v>723038.5</v>
      </c>
      <c r="J46">
        <v>836957.2</v>
      </c>
      <c r="K46">
        <v>906467</v>
      </c>
      <c r="L46">
        <v>921770.2</v>
      </c>
      <c r="M46">
        <v>1462270.9</v>
      </c>
      <c r="N46">
        <v>949113.4</v>
      </c>
    </row>
    <row r="47" spans="1:14" x14ac:dyDescent="0.25">
      <c r="A47" t="s">
        <v>4</v>
      </c>
      <c r="B47">
        <v>77021.100000000006</v>
      </c>
      <c r="C47">
        <v>92317.3</v>
      </c>
      <c r="D47">
        <v>222521.60000000001</v>
      </c>
      <c r="E47">
        <v>449493.7</v>
      </c>
      <c r="F47">
        <v>681413.7</v>
      </c>
      <c r="G47">
        <v>886456.1</v>
      </c>
      <c r="H47">
        <v>1017364.4</v>
      </c>
      <c r="I47">
        <v>523821.7</v>
      </c>
      <c r="J47">
        <v>0</v>
      </c>
      <c r="K47">
        <v>724496.6</v>
      </c>
      <c r="L47">
        <v>960864.2</v>
      </c>
      <c r="M47">
        <v>901881.6</v>
      </c>
      <c r="N47">
        <v>781571.1</v>
      </c>
    </row>
    <row r="48" spans="1:14" x14ac:dyDescent="0.25">
      <c r="A48" t="s">
        <v>5</v>
      </c>
      <c r="B48">
        <v>11749.8</v>
      </c>
      <c r="C48">
        <v>8173.5</v>
      </c>
      <c r="D48">
        <v>17322</v>
      </c>
      <c r="E48">
        <v>39703.800000000003</v>
      </c>
      <c r="F48">
        <v>36930.300000000003</v>
      </c>
      <c r="G48">
        <v>52041.7</v>
      </c>
      <c r="H48">
        <v>100291.8</v>
      </c>
      <c r="I48">
        <v>3721.6</v>
      </c>
      <c r="J48">
        <v>6617.5</v>
      </c>
      <c r="K48">
        <v>32304</v>
      </c>
      <c r="L48">
        <v>33245.4</v>
      </c>
      <c r="M48">
        <v>31715.7</v>
      </c>
      <c r="N48">
        <v>13182.5</v>
      </c>
    </row>
    <row r="49" spans="1:14" x14ac:dyDescent="0.25">
      <c r="A49" t="s">
        <v>6</v>
      </c>
      <c r="B49">
        <v>213087.4</v>
      </c>
      <c r="C49">
        <v>234145.7</v>
      </c>
      <c r="D49">
        <v>360465.4</v>
      </c>
      <c r="E49">
        <v>597612</v>
      </c>
      <c r="F49">
        <v>634821.4</v>
      </c>
      <c r="G49">
        <v>742459.2</v>
      </c>
      <c r="H49">
        <v>731835.2</v>
      </c>
      <c r="I49">
        <v>560809.19999999995</v>
      </c>
      <c r="J49">
        <v>413562.2</v>
      </c>
      <c r="K49">
        <v>597009.80000000005</v>
      </c>
      <c r="L49">
        <v>972429</v>
      </c>
      <c r="M49">
        <v>933987.8</v>
      </c>
      <c r="N49">
        <v>782998.2</v>
      </c>
    </row>
    <row r="50" spans="1:14" x14ac:dyDescent="0.25">
      <c r="A50" t="s">
        <v>7</v>
      </c>
      <c r="B50">
        <v>9648</v>
      </c>
      <c r="C50">
        <v>114174.6</v>
      </c>
      <c r="D50">
        <v>67881.399999999994</v>
      </c>
      <c r="E50">
        <v>82976.7</v>
      </c>
      <c r="F50">
        <v>83901.2</v>
      </c>
      <c r="G50">
        <v>103493.3</v>
      </c>
      <c r="H50">
        <v>103883.1</v>
      </c>
      <c r="I50">
        <v>80764.100000000006</v>
      </c>
      <c r="J50">
        <v>50115</v>
      </c>
      <c r="K50">
        <v>49846.9</v>
      </c>
      <c r="L50">
        <v>95256.8</v>
      </c>
      <c r="M50">
        <v>91073.9</v>
      </c>
      <c r="N50">
        <v>59715.199999999997</v>
      </c>
    </row>
    <row r="51" spans="1:14" x14ac:dyDescent="0.25">
      <c r="A51" t="s">
        <v>8</v>
      </c>
      <c r="B51">
        <v>11250.2</v>
      </c>
      <c r="C51">
        <v>5267.5</v>
      </c>
      <c r="D51">
        <v>11302.5</v>
      </c>
      <c r="E51">
        <v>20349.099999999999</v>
      </c>
      <c r="F51">
        <v>18955.2</v>
      </c>
      <c r="G51">
        <v>10575</v>
      </c>
      <c r="H51">
        <v>18634</v>
      </c>
      <c r="I51">
        <v>21551</v>
      </c>
      <c r="J51">
        <v>12936.7</v>
      </c>
      <c r="K51">
        <v>16356</v>
      </c>
      <c r="L51">
        <v>11166.7</v>
      </c>
      <c r="M51">
        <v>20689</v>
      </c>
      <c r="N51">
        <v>16807.5</v>
      </c>
    </row>
    <row r="52" spans="1:14" x14ac:dyDescent="0.25">
      <c r="A52" t="s">
        <v>9</v>
      </c>
      <c r="B52">
        <v>114244.8</v>
      </c>
      <c r="C52">
        <v>41777.599999999999</v>
      </c>
      <c r="D52">
        <v>61929.1</v>
      </c>
      <c r="E52">
        <v>67860.100000000006</v>
      </c>
      <c r="F52">
        <v>218469.7</v>
      </c>
      <c r="G52">
        <v>176692.9</v>
      </c>
      <c r="H52">
        <v>247647.8</v>
      </c>
      <c r="I52">
        <v>251292.9</v>
      </c>
      <c r="J52">
        <v>366274.9</v>
      </c>
      <c r="K52">
        <v>502481.6</v>
      </c>
      <c r="L52">
        <v>511567.2</v>
      </c>
      <c r="M52">
        <v>936796.5</v>
      </c>
      <c r="N52">
        <v>802172.8</v>
      </c>
    </row>
    <row r="53" spans="1:14" x14ac:dyDescent="0.25">
      <c r="A53" t="s">
        <v>10</v>
      </c>
      <c r="B53">
        <v>1104538.3999999999</v>
      </c>
      <c r="C53">
        <v>495404.3</v>
      </c>
      <c r="D53">
        <v>935145.9</v>
      </c>
      <c r="E53">
        <v>1424556.7</v>
      </c>
      <c r="F53">
        <v>104602.9</v>
      </c>
      <c r="G53">
        <v>150210.1</v>
      </c>
      <c r="H53">
        <v>68994.7</v>
      </c>
      <c r="I53">
        <v>1407066.9</v>
      </c>
      <c r="J53">
        <v>63321.7</v>
      </c>
      <c r="K53">
        <v>69133.399999999994</v>
      </c>
      <c r="L53">
        <v>77410.600000000006</v>
      </c>
      <c r="M53">
        <v>63891.199999999997</v>
      </c>
      <c r="N53">
        <v>84915.8</v>
      </c>
    </row>
    <row r="54" spans="1:14" x14ac:dyDescent="0.25">
      <c r="A54" t="s">
        <v>11</v>
      </c>
      <c r="B54">
        <v>5558</v>
      </c>
      <c r="C54">
        <v>3228.9</v>
      </c>
      <c r="D54">
        <v>4997</v>
      </c>
      <c r="E54">
        <v>4358.3</v>
      </c>
      <c r="F54">
        <v>3233.6</v>
      </c>
      <c r="G54">
        <v>3385.5</v>
      </c>
      <c r="H54">
        <v>6256.9</v>
      </c>
      <c r="I54">
        <v>16058</v>
      </c>
      <c r="J54">
        <v>24447.8</v>
      </c>
      <c r="K54">
        <v>1703</v>
      </c>
      <c r="L54">
        <v>11891.9</v>
      </c>
      <c r="M54">
        <v>1359.3</v>
      </c>
      <c r="N54">
        <v>1793.3</v>
      </c>
    </row>
    <row r="55" spans="1:14" x14ac:dyDescent="0.25">
      <c r="A55" t="s">
        <v>12</v>
      </c>
      <c r="B55">
        <v>2078.6</v>
      </c>
      <c r="C55">
        <v>1357.9</v>
      </c>
      <c r="D55">
        <v>8141.3</v>
      </c>
      <c r="E55">
        <v>2616</v>
      </c>
      <c r="F55">
        <v>1092</v>
      </c>
      <c r="G55">
        <v>471</v>
      </c>
      <c r="H55">
        <v>213</v>
      </c>
      <c r="I55">
        <v>359</v>
      </c>
      <c r="J55">
        <v>326</v>
      </c>
      <c r="K55">
        <v>133</v>
      </c>
      <c r="L55">
        <v>87</v>
      </c>
      <c r="M55">
        <v>141</v>
      </c>
      <c r="N55">
        <v>133</v>
      </c>
    </row>
    <row r="56" spans="1:14" x14ac:dyDescent="0.25">
      <c r="A56" t="s">
        <v>13</v>
      </c>
      <c r="B56">
        <v>143720.4</v>
      </c>
      <c r="C56">
        <v>160029.6</v>
      </c>
      <c r="D56">
        <v>226917.5</v>
      </c>
      <c r="E56">
        <v>246631.6</v>
      </c>
      <c r="F56">
        <v>283325.5</v>
      </c>
      <c r="G56">
        <v>375564.9</v>
      </c>
      <c r="H56">
        <v>297063.3</v>
      </c>
      <c r="I56">
        <v>241479</v>
      </c>
      <c r="J56">
        <v>232937.1</v>
      </c>
      <c r="K56">
        <v>293626.2</v>
      </c>
      <c r="L56">
        <v>291253.90000000002</v>
      </c>
      <c r="M56">
        <v>272657.09999999998</v>
      </c>
      <c r="N56">
        <v>286638.90000000002</v>
      </c>
    </row>
    <row r="57" spans="1:14" x14ac:dyDescent="0.25">
      <c r="A57" t="s">
        <v>14</v>
      </c>
      <c r="B57">
        <v>1087.2</v>
      </c>
      <c r="C57">
        <v>1599.6</v>
      </c>
      <c r="D57">
        <v>2075.5</v>
      </c>
      <c r="E57">
        <v>2640.1</v>
      </c>
      <c r="F57">
        <v>3617.7</v>
      </c>
      <c r="G57">
        <v>4361.5</v>
      </c>
      <c r="H57">
        <v>5241.8</v>
      </c>
      <c r="I57">
        <v>4309.2</v>
      </c>
      <c r="J57">
        <v>4768.3999999999996</v>
      </c>
      <c r="K57">
        <v>7031.3</v>
      </c>
      <c r="L57">
        <v>7621.8</v>
      </c>
      <c r="M57">
        <v>3857.8</v>
      </c>
      <c r="N57">
        <v>9971</v>
      </c>
    </row>
    <row r="58" spans="1:14" x14ac:dyDescent="0.25">
      <c r="A58" t="s">
        <v>15</v>
      </c>
      <c r="B58">
        <v>34220</v>
      </c>
      <c r="C58">
        <v>97847.9</v>
      </c>
      <c r="D58">
        <v>43159.6</v>
      </c>
      <c r="E58">
        <v>62334.1</v>
      </c>
      <c r="F58">
        <v>74709.899999999994</v>
      </c>
      <c r="G58">
        <v>56000</v>
      </c>
      <c r="H58">
        <v>32992.300000000003</v>
      </c>
      <c r="I58">
        <v>44028.7</v>
      </c>
      <c r="J58">
        <v>49755.9</v>
      </c>
      <c r="K58">
        <v>69643.899999999994</v>
      </c>
      <c r="L58">
        <v>104056.6</v>
      </c>
      <c r="M58">
        <v>55742.3</v>
      </c>
      <c r="N58">
        <v>60311.4</v>
      </c>
    </row>
    <row r="60" spans="1:14" x14ac:dyDescent="0.25">
      <c r="A60" s="1" t="s">
        <v>17</v>
      </c>
      <c r="B60">
        <v>2008</v>
      </c>
      <c r="C60">
        <v>2009</v>
      </c>
      <c r="D60">
        <v>2010</v>
      </c>
      <c r="E60">
        <v>2011</v>
      </c>
      <c r="F60">
        <v>2012</v>
      </c>
      <c r="G60">
        <v>2013</v>
      </c>
      <c r="H60">
        <v>2014</v>
      </c>
      <c r="I60">
        <v>2015</v>
      </c>
      <c r="J60">
        <v>2016</v>
      </c>
      <c r="K60">
        <v>2017</v>
      </c>
      <c r="L60">
        <v>2018</v>
      </c>
      <c r="M60">
        <v>2019</v>
      </c>
      <c r="N60">
        <v>2020</v>
      </c>
    </row>
    <row r="61" spans="1:14" x14ac:dyDescent="0.25">
      <c r="A61" t="s">
        <v>0</v>
      </c>
      <c r="B61">
        <v>758378.4</v>
      </c>
      <c r="C61">
        <v>625895.5</v>
      </c>
      <c r="D61">
        <v>643747.69999999995</v>
      </c>
      <c r="E61">
        <v>694766.7</v>
      </c>
      <c r="F61">
        <v>706205.9</v>
      </c>
      <c r="G61">
        <v>712980.6</v>
      </c>
      <c r="H61">
        <v>241688.8</v>
      </c>
      <c r="I61">
        <v>50985.8</v>
      </c>
      <c r="J61">
        <v>94379.5</v>
      </c>
      <c r="K61">
        <v>234292.6</v>
      </c>
      <c r="L61">
        <v>166924.6</v>
      </c>
      <c r="M61">
        <v>162218.4</v>
      </c>
      <c r="N61">
        <v>163372.79999999999</v>
      </c>
    </row>
    <row r="62" spans="1:14" x14ac:dyDescent="0.25">
      <c r="A62" t="s">
        <v>1</v>
      </c>
      <c r="B62">
        <v>6133748.5</v>
      </c>
      <c r="C62">
        <v>4793461.4000000004</v>
      </c>
      <c r="D62">
        <v>5841302.7999999998</v>
      </c>
      <c r="E62">
        <v>6779632.7999999998</v>
      </c>
      <c r="F62">
        <v>6314063.5</v>
      </c>
      <c r="G62">
        <v>6678120.7000000002</v>
      </c>
      <c r="H62">
        <v>6896500.7999999998</v>
      </c>
      <c r="I62">
        <v>6406221.7000000002</v>
      </c>
      <c r="J62">
        <v>6057059.5999999996</v>
      </c>
      <c r="K62">
        <v>6115014.0999999996</v>
      </c>
      <c r="L62">
        <v>6190641.2000000002</v>
      </c>
      <c r="M62">
        <v>5848846.5999999996</v>
      </c>
      <c r="N62">
        <v>5015324.5999999996</v>
      </c>
    </row>
    <row r="63" spans="1:14" x14ac:dyDescent="0.25">
      <c r="A63" t="s">
        <v>2</v>
      </c>
      <c r="B63">
        <v>6127330</v>
      </c>
      <c r="C63">
        <v>4192864</v>
      </c>
      <c r="D63">
        <v>5248260</v>
      </c>
      <c r="E63">
        <v>8322590</v>
      </c>
      <c r="F63">
        <v>9439160</v>
      </c>
      <c r="G63">
        <v>930656</v>
      </c>
      <c r="H63">
        <v>8450603.6999999993</v>
      </c>
      <c r="I63">
        <v>5465935.5</v>
      </c>
      <c r="J63">
        <v>4960776.5999999996</v>
      </c>
      <c r="K63">
        <v>6948380</v>
      </c>
      <c r="L63">
        <v>9755324.4000000004</v>
      </c>
      <c r="M63">
        <v>9153507.5999999996</v>
      </c>
      <c r="N63">
        <v>6490050.5999999996</v>
      </c>
    </row>
    <row r="64" spans="1:14" x14ac:dyDescent="0.25">
      <c r="A64" t="s">
        <v>3</v>
      </c>
      <c r="B64">
        <v>10723608.5</v>
      </c>
      <c r="C64">
        <v>7757522.0999999996</v>
      </c>
      <c r="D64">
        <v>10858097.9</v>
      </c>
      <c r="E64">
        <v>13742148.1</v>
      </c>
      <c r="F64">
        <v>13271301.4</v>
      </c>
      <c r="G64">
        <v>9212280</v>
      </c>
      <c r="H64">
        <v>9032813.5</v>
      </c>
      <c r="I64">
        <v>6004064.2000000002</v>
      </c>
      <c r="J64">
        <v>7826731.0999999996</v>
      </c>
      <c r="K64">
        <v>9173744.4000000004</v>
      </c>
      <c r="L64">
        <v>9661752.0999999996</v>
      </c>
      <c r="M64">
        <v>4864894.9000000004</v>
      </c>
      <c r="N64">
        <v>4104121.7</v>
      </c>
    </row>
    <row r="65" spans="1:14" x14ac:dyDescent="0.25">
      <c r="A65" t="s">
        <v>4</v>
      </c>
      <c r="B65">
        <v>6730714.2999999998</v>
      </c>
      <c r="C65">
        <v>4800710.7</v>
      </c>
      <c r="D65">
        <v>7496441.5</v>
      </c>
      <c r="E65">
        <v>11444802.1</v>
      </c>
      <c r="F65">
        <v>13298479.199999999</v>
      </c>
      <c r="G65">
        <v>13685514.6</v>
      </c>
      <c r="H65">
        <v>13139576.300000001</v>
      </c>
      <c r="I65">
        <v>7797107.9000000004</v>
      </c>
      <c r="J65">
        <v>5730864</v>
      </c>
      <c r="K65">
        <v>6749810.5999999996</v>
      </c>
      <c r="L65">
        <v>8490461.6999999993</v>
      </c>
      <c r="M65">
        <v>7293495.5999999996</v>
      </c>
      <c r="N65">
        <v>5150415.8</v>
      </c>
    </row>
    <row r="66" spans="1:14" x14ac:dyDescent="0.25">
      <c r="A66" t="s">
        <v>5</v>
      </c>
      <c r="B66">
        <v>1308298</v>
      </c>
      <c r="C66">
        <v>838400</v>
      </c>
      <c r="D66">
        <v>1605921.3</v>
      </c>
      <c r="E66">
        <v>2256191.7000000002</v>
      </c>
      <c r="F66">
        <v>1662122.6</v>
      </c>
      <c r="G66">
        <v>2003621</v>
      </c>
      <c r="H66">
        <v>2374595.9</v>
      </c>
      <c r="I66">
        <v>1381947.8</v>
      </c>
      <c r="J66">
        <v>1055036.1000000001</v>
      </c>
      <c r="K66">
        <v>1248537.1000000001</v>
      </c>
      <c r="L66">
        <v>1434775</v>
      </c>
      <c r="M66">
        <v>1416729.6000000001</v>
      </c>
      <c r="N66">
        <v>1155966.7</v>
      </c>
    </row>
    <row r="67" spans="1:14" x14ac:dyDescent="0.25">
      <c r="A67" t="s">
        <v>6</v>
      </c>
      <c r="B67">
        <v>31299936.399999999</v>
      </c>
      <c r="C67">
        <v>19181027.300000001</v>
      </c>
      <c r="D67">
        <v>25057701.600000001</v>
      </c>
      <c r="E67">
        <v>36413941.899999999</v>
      </c>
      <c r="F67">
        <v>38737398.299999997</v>
      </c>
      <c r="G67">
        <v>37536091.799999997</v>
      </c>
      <c r="H67">
        <v>34194718.299999997</v>
      </c>
      <c r="I67">
        <v>21337637.5</v>
      </c>
      <c r="J67">
        <v>17887413.5</v>
      </c>
      <c r="K67">
        <v>22006859.600000001</v>
      </c>
      <c r="L67">
        <v>29453555.300000001</v>
      </c>
      <c r="M67">
        <v>25180045.800000001</v>
      </c>
      <c r="N67">
        <v>17650750.600000001</v>
      </c>
    </row>
    <row r="68" spans="1:14" x14ac:dyDescent="0.25">
      <c r="A68" t="s">
        <v>7</v>
      </c>
      <c r="B68">
        <v>8745702.1999999993</v>
      </c>
      <c r="C68">
        <v>5195975.4000000004</v>
      </c>
      <c r="D68">
        <v>6269823.7000000002</v>
      </c>
      <c r="E68">
        <v>10269576.199999999</v>
      </c>
      <c r="F68">
        <v>11453622.1</v>
      </c>
      <c r="G68">
        <v>11412484.300000001</v>
      </c>
      <c r="H68">
        <v>10113195.5</v>
      </c>
      <c r="I68">
        <v>5516161.7999999998</v>
      </c>
      <c r="J68">
        <v>4624245</v>
      </c>
      <c r="K68">
        <v>5498513.7000000002</v>
      </c>
      <c r="L68">
        <v>7194144.5</v>
      </c>
      <c r="M68">
        <v>6448209.7000000002</v>
      </c>
      <c r="N68">
        <v>4014952.4</v>
      </c>
    </row>
    <row r="69" spans="1:14" x14ac:dyDescent="0.25">
      <c r="A69" t="s">
        <v>8</v>
      </c>
      <c r="B69">
        <v>778176.5</v>
      </c>
      <c r="C69">
        <v>636574.4</v>
      </c>
      <c r="D69">
        <v>702313.7</v>
      </c>
      <c r="E69">
        <v>796348.6</v>
      </c>
      <c r="F69">
        <v>787713.6</v>
      </c>
      <c r="G69">
        <v>791962.1</v>
      </c>
      <c r="H69">
        <v>838533</v>
      </c>
      <c r="I69">
        <v>783297.7</v>
      </c>
      <c r="J69">
        <v>750908.3</v>
      </c>
      <c r="K69">
        <v>746923.8</v>
      </c>
      <c r="L69">
        <v>775026.3</v>
      </c>
      <c r="M69">
        <v>831291.7</v>
      </c>
      <c r="N69">
        <v>794324.5</v>
      </c>
    </row>
    <row r="70" spans="1:14" x14ac:dyDescent="0.25">
      <c r="A70" t="s">
        <v>9</v>
      </c>
      <c r="B70">
        <v>21000000</v>
      </c>
      <c r="C70">
        <v>19200000</v>
      </c>
      <c r="D70">
        <v>21400000</v>
      </c>
      <c r="E70">
        <v>30203700</v>
      </c>
      <c r="F70">
        <v>35012300</v>
      </c>
      <c r="G70">
        <v>37121768.200000003</v>
      </c>
      <c r="H70">
        <v>34304307</v>
      </c>
      <c r="I70">
        <v>30047864.800000001</v>
      </c>
      <c r="J70">
        <v>29504669.100000001</v>
      </c>
      <c r="K70">
        <v>31354759.699999999</v>
      </c>
      <c r="L70">
        <v>32100690.5</v>
      </c>
      <c r="M70">
        <v>31594272.800000001</v>
      </c>
      <c r="N70">
        <v>33529690.800000001</v>
      </c>
    </row>
    <row r="71" spans="1:14" x14ac:dyDescent="0.25">
      <c r="A71" t="s">
        <v>10</v>
      </c>
      <c r="B71">
        <v>3771914.1</v>
      </c>
      <c r="C71">
        <v>2765063.1</v>
      </c>
      <c r="D71">
        <v>3659957.7</v>
      </c>
      <c r="E71">
        <v>4709187.3</v>
      </c>
      <c r="F71">
        <v>5213822.5999999996</v>
      </c>
      <c r="G71">
        <v>5549713.0999999996</v>
      </c>
      <c r="H71">
        <v>5322076.5</v>
      </c>
      <c r="I71">
        <v>3192653.1</v>
      </c>
      <c r="J71">
        <v>3001360</v>
      </c>
      <c r="K71">
        <v>3290404.7</v>
      </c>
      <c r="L71">
        <v>4176228.5</v>
      </c>
      <c r="M71">
        <v>3872358</v>
      </c>
      <c r="N71">
        <v>3347935.9</v>
      </c>
    </row>
    <row r="72" spans="1:14" x14ac:dyDescent="0.25">
      <c r="A72" t="s">
        <v>11</v>
      </c>
      <c r="B72">
        <v>347830.5</v>
      </c>
      <c r="C72">
        <v>348415.5</v>
      </c>
      <c r="D72">
        <v>425418.5</v>
      </c>
      <c r="E72">
        <v>426685.6</v>
      </c>
      <c r="F72">
        <v>474652.1</v>
      </c>
      <c r="G72">
        <v>417982.2</v>
      </c>
      <c r="H72">
        <v>375279</v>
      </c>
      <c r="I72">
        <v>345946.6</v>
      </c>
      <c r="J72">
        <v>350934.2</v>
      </c>
      <c r="K72">
        <v>284353.59999999998</v>
      </c>
      <c r="L72">
        <v>382984.8</v>
      </c>
      <c r="M72">
        <v>373135</v>
      </c>
      <c r="N72">
        <v>380746.1</v>
      </c>
    </row>
    <row r="73" spans="1:14" x14ac:dyDescent="0.25">
      <c r="A73" t="s">
        <v>12</v>
      </c>
      <c r="B73">
        <v>1438003.8</v>
      </c>
      <c r="C73">
        <v>969379.7</v>
      </c>
      <c r="D73">
        <v>1135292.3999999999</v>
      </c>
      <c r="E73">
        <v>820177</v>
      </c>
      <c r="F73">
        <v>228764.3</v>
      </c>
      <c r="G73">
        <v>153122</v>
      </c>
      <c r="H73">
        <v>114385</v>
      </c>
      <c r="I73">
        <v>85512.1</v>
      </c>
      <c r="J73">
        <v>81994.2</v>
      </c>
      <c r="K73">
        <v>79883.899999999994</v>
      </c>
      <c r="L73">
        <v>73586.2</v>
      </c>
      <c r="M73">
        <v>74805.899999999994</v>
      </c>
      <c r="N73">
        <v>94250.3</v>
      </c>
    </row>
    <row r="74" spans="1:14" x14ac:dyDescent="0.25">
      <c r="A74" t="s">
        <v>13</v>
      </c>
      <c r="B74">
        <v>13202719.6</v>
      </c>
      <c r="C74">
        <v>10214261.300000001</v>
      </c>
      <c r="D74">
        <v>11388321.9</v>
      </c>
      <c r="E74">
        <v>13490686.9</v>
      </c>
      <c r="F74">
        <v>15246173.699999999</v>
      </c>
      <c r="G74">
        <v>16148091.5</v>
      </c>
      <c r="H74">
        <v>16650486.199999999</v>
      </c>
      <c r="I74">
        <v>14384406.6</v>
      </c>
      <c r="J74">
        <v>14260624.699999999</v>
      </c>
      <c r="K74">
        <v>15699294</v>
      </c>
      <c r="L74">
        <v>16792386.199999999</v>
      </c>
      <c r="M74">
        <v>18087084.100000001</v>
      </c>
      <c r="N74">
        <v>16965794</v>
      </c>
    </row>
    <row r="75" spans="1:14" x14ac:dyDescent="0.25">
      <c r="A75" t="s">
        <v>14</v>
      </c>
      <c r="B75">
        <v>171331.5</v>
      </c>
      <c r="C75">
        <v>135094.9</v>
      </c>
      <c r="D75">
        <v>150645.79999999999</v>
      </c>
      <c r="E75">
        <v>195477</v>
      </c>
      <c r="F75">
        <v>182601.7</v>
      </c>
      <c r="G75">
        <v>213520.7</v>
      </c>
      <c r="H75">
        <v>327028.3</v>
      </c>
      <c r="I75">
        <v>336909.2</v>
      </c>
      <c r="J75">
        <v>300146.2</v>
      </c>
      <c r="K75">
        <v>336080.9</v>
      </c>
      <c r="L75">
        <v>506492.7</v>
      </c>
      <c r="M75">
        <v>352089.9</v>
      </c>
      <c r="N75">
        <v>313709.59999999998</v>
      </c>
    </row>
    <row r="76" spans="1:14" x14ac:dyDescent="0.25">
      <c r="A76" t="s">
        <v>15</v>
      </c>
      <c r="B76">
        <v>2633515.7000000002</v>
      </c>
      <c r="C76">
        <v>2421337.1</v>
      </c>
      <c r="D76">
        <v>2633183.6</v>
      </c>
      <c r="E76">
        <v>3158243.9</v>
      </c>
      <c r="F76">
        <v>2941700.6</v>
      </c>
      <c r="G76">
        <v>2877940.9</v>
      </c>
      <c r="H76">
        <v>2681219.6</v>
      </c>
      <c r="I76">
        <v>2185877.4</v>
      </c>
      <c r="J76">
        <v>2297336.9</v>
      </c>
      <c r="K76">
        <v>2643403.7999999998</v>
      </c>
      <c r="L76">
        <v>2948304.2</v>
      </c>
      <c r="M76">
        <v>3082883</v>
      </c>
      <c r="N76">
        <v>2681514.5</v>
      </c>
    </row>
    <row r="79" spans="1:14" ht="24.6" customHeight="1" x14ac:dyDescent="0.25">
      <c r="A79" s="1" t="s">
        <v>18</v>
      </c>
      <c r="B79">
        <v>2008</v>
      </c>
      <c r="C79">
        <v>2009</v>
      </c>
      <c r="D79">
        <v>2010</v>
      </c>
      <c r="E79">
        <v>2011</v>
      </c>
      <c r="F79">
        <v>2012</v>
      </c>
      <c r="G79">
        <v>2013</v>
      </c>
      <c r="H79">
        <v>2014</v>
      </c>
      <c r="I79">
        <v>2015</v>
      </c>
      <c r="J79">
        <v>2016</v>
      </c>
      <c r="K79">
        <v>2017</v>
      </c>
      <c r="L79">
        <v>2018</v>
      </c>
      <c r="M79">
        <v>2019</v>
      </c>
      <c r="N79">
        <v>2020</v>
      </c>
    </row>
    <row r="80" spans="1:14" x14ac:dyDescent="0.25">
      <c r="A80" t="s">
        <v>0</v>
      </c>
      <c r="B80">
        <v>79071.399999999994</v>
      </c>
      <c r="C80">
        <v>85506.6</v>
      </c>
      <c r="D80">
        <v>73174.399999999994</v>
      </c>
      <c r="E80">
        <v>65017.3</v>
      </c>
      <c r="F80">
        <v>83764.800000000003</v>
      </c>
      <c r="G80">
        <v>102961.5</v>
      </c>
      <c r="H80">
        <v>136640.20000000001</v>
      </c>
      <c r="I80">
        <v>70848.899999999994</v>
      </c>
      <c r="J80">
        <v>53336.9</v>
      </c>
      <c r="K80">
        <v>35825</v>
      </c>
      <c r="L80">
        <v>18313</v>
      </c>
      <c r="M80">
        <v>48929.2</v>
      </c>
      <c r="N80">
        <v>48929.2</v>
      </c>
    </row>
    <row r="81" spans="1:14" x14ac:dyDescent="0.25">
      <c r="A81" t="s">
        <v>1</v>
      </c>
      <c r="B81">
        <v>424401.1</v>
      </c>
      <c r="C81">
        <v>352088.9</v>
      </c>
      <c r="D81">
        <v>473687.2</v>
      </c>
      <c r="E81">
        <v>545051</v>
      </c>
      <c r="F81">
        <v>532225.1</v>
      </c>
      <c r="G81">
        <v>566026.6</v>
      </c>
      <c r="H81">
        <v>599413.80000000005</v>
      </c>
      <c r="I81">
        <v>576808.69999999995</v>
      </c>
      <c r="J81">
        <v>589614.5</v>
      </c>
      <c r="K81">
        <v>652739.80000000005</v>
      </c>
      <c r="L81">
        <v>1046596</v>
      </c>
      <c r="M81">
        <v>1023488.5</v>
      </c>
      <c r="N81">
        <v>766991</v>
      </c>
    </row>
    <row r="82" spans="1:14" x14ac:dyDescent="0.25">
      <c r="A82" t="s">
        <v>2</v>
      </c>
      <c r="B82">
        <v>107416</v>
      </c>
      <c r="C82">
        <v>87211</v>
      </c>
      <c r="D82">
        <v>358977</v>
      </c>
      <c r="E82">
        <v>382465</v>
      </c>
      <c r="F82">
        <v>491182</v>
      </c>
      <c r="G82">
        <v>689409</v>
      </c>
      <c r="H82">
        <v>774384</v>
      </c>
      <c r="I82">
        <v>790923</v>
      </c>
      <c r="J82">
        <v>754818</v>
      </c>
      <c r="K82">
        <v>833042</v>
      </c>
      <c r="L82">
        <v>790332</v>
      </c>
      <c r="M82">
        <v>946132</v>
      </c>
      <c r="N82">
        <v>1092298</v>
      </c>
    </row>
    <row r="83" spans="1:14" x14ac:dyDescent="0.25">
      <c r="A83" t="s">
        <v>3</v>
      </c>
      <c r="B83">
        <v>494472.7</v>
      </c>
      <c r="C83">
        <v>480203.1</v>
      </c>
      <c r="D83">
        <v>578831.6</v>
      </c>
      <c r="E83">
        <v>743673.7</v>
      </c>
      <c r="F83">
        <v>817500.1</v>
      </c>
      <c r="G83">
        <v>977201.1</v>
      </c>
      <c r="H83">
        <v>1271889.7</v>
      </c>
      <c r="I83">
        <v>1047309.1</v>
      </c>
      <c r="J83">
        <v>1069632.6000000001</v>
      </c>
      <c r="K83">
        <v>1311514</v>
      </c>
      <c r="L83">
        <v>1024856.2</v>
      </c>
      <c r="M83">
        <v>1123983.3</v>
      </c>
      <c r="N83">
        <v>984002.3</v>
      </c>
    </row>
    <row r="84" spans="1:14" x14ac:dyDescent="0.25">
      <c r="A84" t="s">
        <v>4</v>
      </c>
      <c r="B84">
        <v>201281.2</v>
      </c>
      <c r="C84">
        <v>196673.4</v>
      </c>
      <c r="D84">
        <v>210389.3</v>
      </c>
      <c r="E84">
        <v>215476.8</v>
      </c>
      <c r="F84">
        <v>254784.4</v>
      </c>
      <c r="G84">
        <v>265972.59999999998</v>
      </c>
      <c r="H84">
        <v>321223.09999999998</v>
      </c>
      <c r="I84">
        <v>376505.2</v>
      </c>
      <c r="J84">
        <v>331549.09999999998</v>
      </c>
      <c r="K84">
        <v>339584.5</v>
      </c>
      <c r="L84">
        <v>385105.7</v>
      </c>
      <c r="M84">
        <v>348537.3</v>
      </c>
      <c r="N84">
        <v>385024.7</v>
      </c>
    </row>
    <row r="85" spans="1:14" x14ac:dyDescent="0.25">
      <c r="A85" t="s">
        <v>5</v>
      </c>
      <c r="B85">
        <v>110983.8</v>
      </c>
      <c r="C85">
        <v>81795.399999999994</v>
      </c>
      <c r="D85">
        <v>117803.5</v>
      </c>
      <c r="E85">
        <v>136703.6</v>
      </c>
      <c r="F85">
        <v>136000.4</v>
      </c>
      <c r="G85">
        <v>133587.29999999999</v>
      </c>
      <c r="H85">
        <v>161588.20000000001</v>
      </c>
      <c r="I85">
        <v>157137.70000000001</v>
      </c>
      <c r="J85">
        <v>142649.1</v>
      </c>
      <c r="K85">
        <v>165377.4</v>
      </c>
      <c r="L85">
        <v>187679.6</v>
      </c>
      <c r="M85">
        <v>206547.9</v>
      </c>
      <c r="N85">
        <v>175102.1</v>
      </c>
    </row>
    <row r="86" spans="1:14" x14ac:dyDescent="0.25">
      <c r="A86" t="s">
        <v>6</v>
      </c>
      <c r="B86">
        <v>1241404.6000000001</v>
      </c>
      <c r="C86">
        <v>1069018.3999999999</v>
      </c>
      <c r="D86">
        <v>1233669.3</v>
      </c>
      <c r="E86">
        <v>1713423.1</v>
      </c>
      <c r="F86">
        <v>1963504.1</v>
      </c>
      <c r="G86">
        <v>2080721.7</v>
      </c>
      <c r="H86">
        <v>2307815.5</v>
      </c>
      <c r="I86">
        <v>2406156.2999999998</v>
      </c>
      <c r="J86">
        <v>1884078.9</v>
      </c>
      <c r="K86">
        <v>1939101.9</v>
      </c>
      <c r="L86">
        <v>2224371.5</v>
      </c>
      <c r="M86">
        <v>2706662</v>
      </c>
      <c r="N86">
        <v>2650922.7000000002</v>
      </c>
    </row>
    <row r="87" spans="1:14" x14ac:dyDescent="0.25">
      <c r="A87" t="s">
        <v>7</v>
      </c>
      <c r="B87">
        <v>290374.8</v>
      </c>
      <c r="C87">
        <v>245976.5</v>
      </c>
      <c r="D87">
        <v>283587.8</v>
      </c>
      <c r="E87">
        <v>371341.1</v>
      </c>
      <c r="F87">
        <v>360082.5</v>
      </c>
      <c r="G87">
        <v>393418.6</v>
      </c>
      <c r="H87">
        <v>445218.6</v>
      </c>
      <c r="I87">
        <v>509715.8</v>
      </c>
      <c r="J87">
        <v>466704.8</v>
      </c>
      <c r="K87">
        <v>550512.30000000005</v>
      </c>
      <c r="L87">
        <v>597893.4</v>
      </c>
      <c r="M87">
        <v>598838</v>
      </c>
      <c r="N87">
        <v>493555.4</v>
      </c>
    </row>
    <row r="88" spans="1:14" x14ac:dyDescent="0.25">
      <c r="A88" t="s">
        <v>8</v>
      </c>
      <c r="B88">
        <v>175014.1</v>
      </c>
      <c r="C88">
        <v>154074.6</v>
      </c>
      <c r="D88">
        <v>165571.6</v>
      </c>
      <c r="E88">
        <v>182302.4</v>
      </c>
      <c r="F88">
        <v>194370.4</v>
      </c>
      <c r="G88">
        <v>223351</v>
      </c>
      <c r="H88">
        <v>239206.2</v>
      </c>
      <c r="I88">
        <v>264035.20000000001</v>
      </c>
      <c r="J88">
        <v>269025.59999999998</v>
      </c>
      <c r="K88">
        <v>276440.7</v>
      </c>
      <c r="L88">
        <v>276712</v>
      </c>
      <c r="M88">
        <v>308673.8</v>
      </c>
      <c r="N88">
        <v>270822</v>
      </c>
    </row>
    <row r="89" spans="1:14" x14ac:dyDescent="0.25">
      <c r="A89" t="s">
        <v>9</v>
      </c>
      <c r="B89">
        <v>1735607.3</v>
      </c>
      <c r="C89">
        <v>1302262.3</v>
      </c>
      <c r="D89">
        <v>1358891.3</v>
      </c>
      <c r="E89">
        <v>1496528.2</v>
      </c>
      <c r="F89">
        <v>3189761.8</v>
      </c>
      <c r="G89">
        <v>1747002.7</v>
      </c>
      <c r="H89">
        <v>2214989.6</v>
      </c>
      <c r="I89">
        <v>2284514.6</v>
      </c>
      <c r="J89">
        <v>2242448.7000000002</v>
      </c>
      <c r="K89">
        <v>4824553.5999999996</v>
      </c>
      <c r="L89">
        <v>3801229.8</v>
      </c>
      <c r="M89">
        <v>4077764.3</v>
      </c>
      <c r="N89">
        <v>3938773.7</v>
      </c>
    </row>
    <row r="90" spans="1:14" x14ac:dyDescent="0.25">
      <c r="A90" t="s">
        <v>10</v>
      </c>
      <c r="B90">
        <v>104933.2</v>
      </c>
      <c r="C90">
        <v>85664.7</v>
      </c>
      <c r="D90">
        <v>95706.4</v>
      </c>
      <c r="E90">
        <v>109436.1</v>
      </c>
      <c r="F90">
        <v>136884.79999999999</v>
      </c>
      <c r="G90">
        <v>104813.6</v>
      </c>
      <c r="H90">
        <v>134732.6</v>
      </c>
      <c r="I90">
        <v>145644.9</v>
      </c>
      <c r="J90">
        <v>310710.09999999998</v>
      </c>
      <c r="K90">
        <v>156126.29999999999</v>
      </c>
      <c r="L90">
        <v>152039.1</v>
      </c>
      <c r="M90">
        <v>157457.79999999999</v>
      </c>
      <c r="N90">
        <v>200423.1</v>
      </c>
    </row>
    <row r="91" spans="1:14" x14ac:dyDescent="0.25">
      <c r="A91" t="s">
        <v>11</v>
      </c>
      <c r="B91">
        <v>139092.20000000001</v>
      </c>
      <c r="C91">
        <v>143967.9</v>
      </c>
      <c r="D91">
        <v>163846.5</v>
      </c>
      <c r="E91">
        <v>162448.29999999999</v>
      </c>
      <c r="F91">
        <v>177224.9</v>
      </c>
      <c r="G91">
        <v>228259.7</v>
      </c>
      <c r="H91">
        <v>248389.5</v>
      </c>
      <c r="I91">
        <v>207438.6</v>
      </c>
      <c r="J91">
        <v>209410.6</v>
      </c>
      <c r="K91">
        <v>187911</v>
      </c>
      <c r="L91">
        <v>205987.4</v>
      </c>
      <c r="M91">
        <v>162650.6</v>
      </c>
      <c r="N91">
        <v>74797.899999999994</v>
      </c>
    </row>
    <row r="92" spans="1:14" x14ac:dyDescent="0.25">
      <c r="A92" t="s">
        <v>12</v>
      </c>
      <c r="B92">
        <v>197841.6</v>
      </c>
      <c r="C92">
        <v>131075</v>
      </c>
      <c r="D92">
        <v>154591.4</v>
      </c>
      <c r="E92">
        <v>242024</v>
      </c>
      <c r="F92">
        <v>118944</v>
      </c>
      <c r="G92">
        <v>69015</v>
      </c>
      <c r="H92">
        <v>98437</v>
      </c>
      <c r="I92">
        <v>102257</v>
      </c>
      <c r="J92">
        <v>91535</v>
      </c>
      <c r="K92">
        <v>110281</v>
      </c>
      <c r="L92">
        <v>127277</v>
      </c>
      <c r="M92">
        <v>131381</v>
      </c>
      <c r="N92">
        <v>83352</v>
      </c>
    </row>
    <row r="93" spans="1:14" x14ac:dyDescent="0.25">
      <c r="A93" t="s">
        <v>13</v>
      </c>
      <c r="B93">
        <v>1565821</v>
      </c>
      <c r="C93">
        <v>1267657.3</v>
      </c>
      <c r="D93">
        <v>1718080.6</v>
      </c>
      <c r="E93">
        <v>2169333.6</v>
      </c>
      <c r="F93">
        <v>2129524.2000000002</v>
      </c>
      <c r="G93">
        <v>2526075.1</v>
      </c>
      <c r="H93">
        <v>2573286.5</v>
      </c>
      <c r="I93">
        <v>2487345.7000000002</v>
      </c>
      <c r="J93">
        <v>2544045.4</v>
      </c>
      <c r="K93">
        <v>2337062</v>
      </c>
      <c r="L93">
        <v>2071906.1</v>
      </c>
      <c r="M93">
        <v>1912797.2</v>
      </c>
      <c r="N93">
        <v>2304081.2000000002</v>
      </c>
    </row>
    <row r="94" spans="1:14" x14ac:dyDescent="0.25">
      <c r="A94" t="s">
        <v>14</v>
      </c>
      <c r="B94">
        <v>57557.4</v>
      </c>
      <c r="C94">
        <v>43265.9</v>
      </c>
      <c r="D94">
        <v>45486.9</v>
      </c>
      <c r="E94">
        <v>41824.800000000003</v>
      </c>
      <c r="F94">
        <v>33970.199999999997</v>
      </c>
      <c r="G94">
        <v>27417.7</v>
      </c>
      <c r="H94">
        <v>79206.100000000006</v>
      </c>
      <c r="I94">
        <v>38160.1</v>
      </c>
      <c r="J94">
        <v>60518.5</v>
      </c>
      <c r="K94">
        <v>66591.600000000006</v>
      </c>
      <c r="L94">
        <v>45973.1</v>
      </c>
      <c r="M94">
        <v>46125.8</v>
      </c>
      <c r="N94">
        <v>51375.5</v>
      </c>
    </row>
    <row r="95" spans="1:14" x14ac:dyDescent="0.25">
      <c r="A95" t="s">
        <v>15</v>
      </c>
      <c r="B95">
        <v>442605.5</v>
      </c>
      <c r="C95">
        <v>391670.6</v>
      </c>
      <c r="D95">
        <v>490178.3</v>
      </c>
      <c r="E95">
        <v>570825.80000000005</v>
      </c>
      <c r="F95">
        <v>659072.5</v>
      </c>
      <c r="G95">
        <v>700277.9</v>
      </c>
      <c r="H95">
        <v>805764.9</v>
      </c>
      <c r="I95">
        <v>972605.2</v>
      </c>
      <c r="J95">
        <v>899489.6</v>
      </c>
      <c r="K95">
        <v>811242.4</v>
      </c>
      <c r="L95">
        <v>1166536.8999999999</v>
      </c>
      <c r="M95">
        <v>1180804.7</v>
      </c>
      <c r="N95">
        <v>905194.1</v>
      </c>
    </row>
    <row r="100" spans="1:15" x14ac:dyDescent="0.25">
      <c r="A100" s="1" t="s">
        <v>22</v>
      </c>
      <c r="B100" s="4">
        <v>113256220</v>
      </c>
      <c r="C100" s="4">
        <v>100555520</v>
      </c>
      <c r="D100" s="4">
        <v>139600160</v>
      </c>
      <c r="E100" s="4">
        <v>174339490</v>
      </c>
      <c r="F100" s="4">
        <v>181819920</v>
      </c>
      <c r="G100" s="4">
        <v>194999230</v>
      </c>
      <c r="H100" s="4">
        <v>195923462.5</v>
      </c>
      <c r="I100" s="4">
        <v>168167081.59999999</v>
      </c>
      <c r="J100" s="4">
        <v>158869586.69999999</v>
      </c>
      <c r="K100" s="4">
        <v>184095706</v>
      </c>
      <c r="L100" s="4">
        <v>213498726.5</v>
      </c>
      <c r="M100" s="4">
        <v>206651342.90000001</v>
      </c>
      <c r="N100" s="4">
        <v>205702104.80000001</v>
      </c>
      <c r="O100" s="4"/>
    </row>
    <row r="101" spans="1:15" x14ac:dyDescent="0.25">
      <c r="B101" s="4">
        <v>113256220</v>
      </c>
      <c r="C101" s="4">
        <v>100555520</v>
      </c>
      <c r="D101" s="4">
        <v>139600160</v>
      </c>
      <c r="E101" s="4">
        <v>174339490</v>
      </c>
      <c r="F101" s="4">
        <v>181819920</v>
      </c>
      <c r="G101" s="4">
        <v>194999230</v>
      </c>
      <c r="H101" s="4">
        <v>195923462.5</v>
      </c>
      <c r="I101" s="4">
        <v>168167081.59999999</v>
      </c>
      <c r="J101" s="4">
        <v>158869586.69999999</v>
      </c>
      <c r="K101" s="4">
        <v>184095706</v>
      </c>
      <c r="L101" s="4">
        <v>213498726.5</v>
      </c>
      <c r="M101" s="4">
        <v>206651342.90000001</v>
      </c>
      <c r="N101" s="4">
        <v>205702104.80000001</v>
      </c>
      <c r="O101" s="4"/>
    </row>
    <row r="102" spans="1:15" x14ac:dyDescent="0.25">
      <c r="B102" s="4">
        <v>113256220</v>
      </c>
      <c r="C102" s="4">
        <v>100555520</v>
      </c>
      <c r="D102" s="4">
        <v>139600160</v>
      </c>
      <c r="E102" s="4">
        <v>174339490</v>
      </c>
      <c r="F102" s="4">
        <v>181819920</v>
      </c>
      <c r="G102" s="4">
        <v>194999230</v>
      </c>
      <c r="H102" s="4">
        <v>195923462.5</v>
      </c>
      <c r="I102" s="4">
        <v>168167081.59999999</v>
      </c>
      <c r="J102" s="4">
        <v>158869586.69999999</v>
      </c>
      <c r="K102" s="4">
        <v>184095706</v>
      </c>
      <c r="L102" s="4">
        <v>213498726.5</v>
      </c>
      <c r="M102" s="4">
        <v>206651342.90000001</v>
      </c>
      <c r="N102" s="4">
        <v>205702104.80000001</v>
      </c>
      <c r="O102" s="4"/>
    </row>
    <row r="103" spans="1:15" x14ac:dyDescent="0.25">
      <c r="B103" s="4">
        <v>113256220</v>
      </c>
      <c r="C103" s="4">
        <v>100555520</v>
      </c>
      <c r="D103" s="4">
        <v>139600160</v>
      </c>
      <c r="E103" s="4">
        <v>174339490</v>
      </c>
      <c r="F103" s="4">
        <v>181819920</v>
      </c>
      <c r="G103" s="4">
        <v>194999230</v>
      </c>
      <c r="H103" s="4">
        <v>195923462.5</v>
      </c>
      <c r="I103" s="4">
        <v>168167081.59999999</v>
      </c>
      <c r="J103" s="4">
        <v>158869586.69999999</v>
      </c>
      <c r="K103" s="4">
        <v>184095706</v>
      </c>
      <c r="L103" s="4">
        <v>213498726.5</v>
      </c>
      <c r="M103" s="4">
        <v>206651342.90000001</v>
      </c>
      <c r="N103" s="4">
        <v>205702104.80000001</v>
      </c>
      <c r="O103" s="4"/>
    </row>
    <row r="104" spans="1:15" x14ac:dyDescent="0.25">
      <c r="B104" s="4">
        <v>113256220</v>
      </c>
      <c r="C104" s="4">
        <v>100555520</v>
      </c>
      <c r="D104" s="4">
        <v>139600160</v>
      </c>
      <c r="E104" s="4">
        <v>174339490</v>
      </c>
      <c r="F104" s="4">
        <v>181819920</v>
      </c>
      <c r="G104" s="4">
        <v>194999230</v>
      </c>
      <c r="H104" s="4">
        <v>195923462.5</v>
      </c>
      <c r="I104" s="4">
        <v>168167081.59999999</v>
      </c>
      <c r="J104" s="4">
        <v>158869586.69999999</v>
      </c>
      <c r="K104" s="4">
        <v>184095706</v>
      </c>
      <c r="L104" s="4">
        <v>213498726.5</v>
      </c>
      <c r="M104" s="4">
        <v>206651342.90000001</v>
      </c>
      <c r="N104" s="4">
        <v>205702104.80000001</v>
      </c>
      <c r="O104" s="4"/>
    </row>
    <row r="105" spans="1:15" x14ac:dyDescent="0.25">
      <c r="B105" s="4">
        <v>113256220</v>
      </c>
      <c r="C105" s="4">
        <v>100555520</v>
      </c>
      <c r="D105" s="4">
        <v>139600160</v>
      </c>
      <c r="E105" s="4">
        <v>174339490</v>
      </c>
      <c r="F105" s="4">
        <v>181819920</v>
      </c>
      <c r="G105" s="4">
        <v>194999230</v>
      </c>
      <c r="H105" s="4">
        <v>195923462.5</v>
      </c>
      <c r="I105" s="4">
        <v>168167081.59999999</v>
      </c>
      <c r="J105" s="4">
        <v>158869586.69999999</v>
      </c>
      <c r="K105" s="4">
        <v>184095706</v>
      </c>
      <c r="L105" s="4">
        <v>213498726.5</v>
      </c>
      <c r="M105" s="4">
        <v>206651342.90000001</v>
      </c>
      <c r="N105" s="4">
        <v>205702104.80000001</v>
      </c>
      <c r="O105" s="4"/>
    </row>
    <row r="106" spans="1:15" x14ac:dyDescent="0.25">
      <c r="B106" s="4">
        <v>113256220</v>
      </c>
      <c r="C106" s="4">
        <v>100555520</v>
      </c>
      <c r="D106" s="4">
        <v>139600160</v>
      </c>
      <c r="E106" s="4">
        <v>174339490</v>
      </c>
      <c r="F106" s="4">
        <v>181819920</v>
      </c>
      <c r="G106" s="4">
        <v>194999230</v>
      </c>
      <c r="H106" s="4">
        <v>195923462.5</v>
      </c>
      <c r="I106" s="4">
        <v>168167081.59999999</v>
      </c>
      <c r="J106" s="4">
        <v>158869586.69999999</v>
      </c>
      <c r="K106" s="4">
        <v>184095706</v>
      </c>
      <c r="L106" s="4">
        <v>213498726.5</v>
      </c>
      <c r="M106" s="4">
        <v>206651342.90000001</v>
      </c>
      <c r="N106" s="4">
        <v>205702104.80000001</v>
      </c>
      <c r="O106" s="4"/>
    </row>
    <row r="107" spans="1:15" x14ac:dyDescent="0.25">
      <c r="B107" s="4">
        <v>113256220</v>
      </c>
      <c r="C107" s="4">
        <v>100555520</v>
      </c>
      <c r="D107" s="4">
        <v>139600160</v>
      </c>
      <c r="E107" s="4">
        <v>174339490</v>
      </c>
      <c r="F107" s="4">
        <v>181819920</v>
      </c>
      <c r="G107" s="4">
        <v>194999230</v>
      </c>
      <c r="H107" s="4">
        <v>195923462.5</v>
      </c>
      <c r="I107" s="4">
        <v>168167081.59999999</v>
      </c>
      <c r="J107" s="4">
        <v>158869586.69999999</v>
      </c>
      <c r="K107" s="4">
        <v>184095706</v>
      </c>
      <c r="L107" s="4">
        <v>213498726.5</v>
      </c>
      <c r="M107" s="4">
        <v>206651342.90000001</v>
      </c>
      <c r="N107" s="4">
        <v>205702104.80000001</v>
      </c>
      <c r="O107" s="4"/>
    </row>
    <row r="108" spans="1:15" x14ac:dyDescent="0.25">
      <c r="B108" s="4">
        <v>113256220</v>
      </c>
      <c r="C108" s="4">
        <v>100555520</v>
      </c>
      <c r="D108" s="4">
        <v>139600160</v>
      </c>
      <c r="E108" s="4">
        <v>174339490</v>
      </c>
      <c r="F108" s="4">
        <v>181819920</v>
      </c>
      <c r="G108" s="4">
        <v>194999230</v>
      </c>
      <c r="H108" s="4">
        <v>195923462.5</v>
      </c>
      <c r="I108" s="4">
        <v>168167081.59999999</v>
      </c>
      <c r="J108" s="4">
        <v>158869586.69999999</v>
      </c>
      <c r="K108" s="4">
        <v>184095706</v>
      </c>
      <c r="L108" s="4">
        <v>213498726.5</v>
      </c>
      <c r="M108" s="4">
        <v>206651342.90000001</v>
      </c>
      <c r="N108" s="4">
        <v>205702104.80000001</v>
      </c>
      <c r="O108" s="4"/>
    </row>
    <row r="109" spans="1:15" x14ac:dyDescent="0.25">
      <c r="B109" s="4">
        <v>113256220</v>
      </c>
      <c r="C109" s="4">
        <v>100555520</v>
      </c>
      <c r="D109" s="4">
        <v>139600160</v>
      </c>
      <c r="E109" s="4">
        <v>174339490</v>
      </c>
      <c r="F109" s="4">
        <v>181819920</v>
      </c>
      <c r="G109" s="4">
        <v>194999230</v>
      </c>
      <c r="H109" s="4">
        <v>195923462.5</v>
      </c>
      <c r="I109" s="4">
        <v>168167081.59999999</v>
      </c>
      <c r="J109" s="4">
        <v>158869586.69999999</v>
      </c>
      <c r="K109" s="4">
        <v>184095706</v>
      </c>
      <c r="L109" s="4">
        <v>213498726.5</v>
      </c>
      <c r="M109" s="4">
        <v>206651342.90000001</v>
      </c>
      <c r="N109" s="4">
        <v>205702104.80000001</v>
      </c>
      <c r="O109" s="4"/>
    </row>
    <row r="110" spans="1:15" x14ac:dyDescent="0.25">
      <c r="B110" s="4">
        <v>113256220</v>
      </c>
      <c r="C110" s="4">
        <v>100555520</v>
      </c>
      <c r="D110" s="4">
        <v>139600160</v>
      </c>
      <c r="E110" s="4">
        <v>174339490</v>
      </c>
      <c r="F110" s="4">
        <v>181819920</v>
      </c>
      <c r="G110" s="4">
        <v>194999230</v>
      </c>
      <c r="H110" s="4">
        <v>195923462.5</v>
      </c>
      <c r="I110" s="4">
        <v>168167081.59999999</v>
      </c>
      <c r="J110" s="4">
        <v>158869586.69999999</v>
      </c>
      <c r="K110" s="4">
        <v>184095706</v>
      </c>
      <c r="L110" s="4">
        <v>213498726.5</v>
      </c>
      <c r="M110" s="4">
        <v>206651342.90000001</v>
      </c>
      <c r="N110" s="4">
        <v>205702104.80000001</v>
      </c>
      <c r="O110" s="4"/>
    </row>
    <row r="111" spans="1:15" x14ac:dyDescent="0.25">
      <c r="B111" s="4">
        <v>113256220</v>
      </c>
      <c r="C111" s="4">
        <v>100555520</v>
      </c>
      <c r="D111" s="4">
        <v>139600160</v>
      </c>
      <c r="E111" s="4">
        <v>174339490</v>
      </c>
      <c r="F111" s="4">
        <v>181819920</v>
      </c>
      <c r="G111" s="4">
        <v>194999230</v>
      </c>
      <c r="H111" s="4">
        <v>195923462.5</v>
      </c>
      <c r="I111" s="4">
        <v>168167081.59999999</v>
      </c>
      <c r="J111" s="4">
        <v>158869586.69999999</v>
      </c>
      <c r="K111" s="4">
        <v>184095706</v>
      </c>
      <c r="L111" s="4">
        <v>213498726.5</v>
      </c>
      <c r="M111" s="4">
        <v>206651342.90000001</v>
      </c>
      <c r="N111" s="4">
        <v>205702104.80000001</v>
      </c>
      <c r="O111" s="4"/>
    </row>
    <row r="112" spans="1:15" x14ac:dyDescent="0.25">
      <c r="B112" s="4">
        <v>113256220</v>
      </c>
      <c r="C112" s="4">
        <v>100555520</v>
      </c>
      <c r="D112" s="4">
        <v>139600160</v>
      </c>
      <c r="E112" s="4">
        <v>174339490</v>
      </c>
      <c r="F112" s="4">
        <v>181819920</v>
      </c>
      <c r="G112" s="4">
        <v>194999230</v>
      </c>
      <c r="H112" s="4">
        <v>195923462.5</v>
      </c>
      <c r="I112" s="4">
        <v>168167081.59999999</v>
      </c>
      <c r="J112" s="4">
        <v>158869586.69999999</v>
      </c>
      <c r="K112" s="4">
        <v>184095706</v>
      </c>
      <c r="L112" s="4">
        <v>213498726.5</v>
      </c>
      <c r="M112" s="4">
        <v>206651342.90000001</v>
      </c>
      <c r="N112" s="4">
        <v>205702104.80000001</v>
      </c>
      <c r="O112" s="4"/>
    </row>
    <row r="113" spans="2:15" x14ac:dyDescent="0.25">
      <c r="B113" s="4">
        <v>113256220</v>
      </c>
      <c r="C113" s="4">
        <v>100555520</v>
      </c>
      <c r="D113" s="4">
        <v>139600160</v>
      </c>
      <c r="E113" s="4">
        <v>174339490</v>
      </c>
      <c r="F113" s="4">
        <v>181819920</v>
      </c>
      <c r="G113" s="4">
        <v>194999230</v>
      </c>
      <c r="H113" s="4">
        <v>195923462.5</v>
      </c>
      <c r="I113" s="4">
        <v>168167081.59999999</v>
      </c>
      <c r="J113" s="4">
        <v>158869586.69999999</v>
      </c>
      <c r="K113" s="4">
        <v>184095706</v>
      </c>
      <c r="L113" s="4">
        <v>213498726.5</v>
      </c>
      <c r="M113" s="4">
        <v>206651342.90000001</v>
      </c>
      <c r="N113" s="4">
        <v>205702104.80000001</v>
      </c>
      <c r="O113" s="4"/>
    </row>
    <row r="114" spans="2:15" x14ac:dyDescent="0.25">
      <c r="B114" s="4">
        <v>113256220</v>
      </c>
      <c r="C114" s="4">
        <v>100555520</v>
      </c>
      <c r="D114" s="4">
        <v>139600160</v>
      </c>
      <c r="E114" s="4">
        <v>174339490</v>
      </c>
      <c r="F114" s="4">
        <v>181819920</v>
      </c>
      <c r="G114" s="4">
        <v>194999230</v>
      </c>
      <c r="H114" s="4">
        <v>195923462.5</v>
      </c>
      <c r="I114" s="4">
        <v>168167081.59999999</v>
      </c>
      <c r="J114" s="4">
        <v>158869586.69999999</v>
      </c>
      <c r="K114" s="4">
        <v>184095706</v>
      </c>
      <c r="L114" s="4">
        <v>213498726.5</v>
      </c>
      <c r="M114" s="4">
        <v>206651342.90000001</v>
      </c>
      <c r="N114" s="4">
        <v>205702104.80000001</v>
      </c>
      <c r="O114" s="4"/>
    </row>
    <row r="115" spans="2:15" x14ac:dyDescent="0.25">
      <c r="B115" s="4">
        <v>113256220</v>
      </c>
      <c r="C115" s="4">
        <v>100555520</v>
      </c>
      <c r="D115" s="4">
        <v>139600160</v>
      </c>
      <c r="E115" s="4">
        <v>174339490</v>
      </c>
      <c r="F115" s="4">
        <v>181819920</v>
      </c>
      <c r="G115" s="4">
        <v>194999230</v>
      </c>
      <c r="H115" s="4">
        <v>195923462.5</v>
      </c>
      <c r="I115" s="4">
        <v>168167081.59999999</v>
      </c>
      <c r="J115" s="4">
        <v>158869586.69999999</v>
      </c>
      <c r="K115" s="4">
        <v>184095706</v>
      </c>
      <c r="L115" s="4">
        <v>213498726.5</v>
      </c>
      <c r="M115" s="4">
        <v>206651342.90000001</v>
      </c>
      <c r="N115" s="4">
        <v>205702104.80000001</v>
      </c>
      <c r="O115" s="4"/>
    </row>
    <row r="120" spans="2:15" x14ac:dyDescent="0.25">
      <c r="B120" s="14">
        <v>790714</v>
      </c>
      <c r="C120" s="14">
        <v>855066</v>
      </c>
      <c r="D120" s="14">
        <v>731744</v>
      </c>
      <c r="E120" s="14">
        <v>650173</v>
      </c>
      <c r="F120" s="14">
        <v>837648</v>
      </c>
      <c r="G120" s="14">
        <v>1029615</v>
      </c>
      <c r="H120" s="14">
        <v>1366402</v>
      </c>
      <c r="I120" s="14">
        <v>708489</v>
      </c>
      <c r="J120" s="14">
        <v>533369</v>
      </c>
      <c r="K120" s="14">
        <v>358250</v>
      </c>
      <c r="L120" s="14">
        <v>183130</v>
      </c>
      <c r="M120" s="14">
        <v>489292</v>
      </c>
      <c r="N120" s="14">
        <v>489292</v>
      </c>
    </row>
    <row r="121" spans="2:15" x14ac:dyDescent="0.25">
      <c r="B121" s="14">
        <v>4244011</v>
      </c>
      <c r="C121" s="14">
        <v>3520889</v>
      </c>
      <c r="D121" s="14">
        <v>4736872</v>
      </c>
      <c r="E121" s="14">
        <v>5450510</v>
      </c>
      <c r="F121" s="14">
        <v>5322251</v>
      </c>
      <c r="G121" s="14">
        <v>5660266</v>
      </c>
      <c r="H121" s="14">
        <v>5994138</v>
      </c>
      <c r="I121" s="14">
        <v>5768087</v>
      </c>
      <c r="J121" s="14">
        <v>5896145</v>
      </c>
      <c r="K121" s="14">
        <v>6527398</v>
      </c>
      <c r="L121" s="14">
        <v>10465960</v>
      </c>
      <c r="M121" s="14">
        <v>10234885</v>
      </c>
      <c r="N121" s="14">
        <v>7669910</v>
      </c>
    </row>
    <row r="122" spans="2:15" x14ac:dyDescent="0.25">
      <c r="B122" s="14">
        <v>1074160</v>
      </c>
      <c r="C122" s="14">
        <v>872110</v>
      </c>
      <c r="D122" s="14">
        <v>3589770</v>
      </c>
      <c r="E122" s="14">
        <v>3824650</v>
      </c>
      <c r="F122" s="14">
        <v>4911820</v>
      </c>
      <c r="G122" s="14">
        <v>6894090</v>
      </c>
      <c r="H122" s="14">
        <v>7743840</v>
      </c>
      <c r="I122" s="14">
        <v>7909230</v>
      </c>
      <c r="J122" s="14">
        <v>7548180</v>
      </c>
      <c r="K122" s="14">
        <v>8330420</v>
      </c>
      <c r="L122" s="14">
        <v>7903320</v>
      </c>
      <c r="M122" s="14">
        <v>9461320</v>
      </c>
      <c r="N122" s="14">
        <v>10922980</v>
      </c>
    </row>
    <row r="123" spans="2:15" x14ac:dyDescent="0.25">
      <c r="B123" s="14">
        <v>4944727</v>
      </c>
      <c r="C123" s="14">
        <v>4802031</v>
      </c>
      <c r="D123" s="14">
        <v>5788316</v>
      </c>
      <c r="E123" s="14">
        <v>7436737</v>
      </c>
      <c r="F123" s="14">
        <v>8175001</v>
      </c>
      <c r="G123" s="14">
        <v>9772011</v>
      </c>
      <c r="H123" s="14">
        <v>12718897</v>
      </c>
      <c r="I123" s="14">
        <v>10473091</v>
      </c>
      <c r="J123" s="14">
        <v>10696326</v>
      </c>
      <c r="K123" s="14">
        <v>13115140</v>
      </c>
      <c r="L123" s="14">
        <v>10248562</v>
      </c>
      <c r="M123" s="14">
        <v>11239833</v>
      </c>
      <c r="N123" s="14">
        <v>9840023</v>
      </c>
    </row>
    <row r="124" spans="2:15" x14ac:dyDescent="0.25">
      <c r="B124" s="14">
        <v>2012812</v>
      </c>
      <c r="C124" s="14">
        <v>1966734</v>
      </c>
      <c r="D124" s="14">
        <v>2103893</v>
      </c>
      <c r="E124" s="14">
        <v>2154768</v>
      </c>
      <c r="F124" s="14">
        <v>2547844</v>
      </c>
      <c r="G124" s="14">
        <v>2659726</v>
      </c>
      <c r="H124" s="14">
        <v>3212231</v>
      </c>
      <c r="I124" s="14">
        <v>3765052</v>
      </c>
      <c r="J124" s="14">
        <v>3315491</v>
      </c>
      <c r="K124" s="14">
        <v>3395845</v>
      </c>
      <c r="L124" s="14">
        <v>3851057</v>
      </c>
      <c r="M124" s="14">
        <v>3485373</v>
      </c>
      <c r="N124" s="14">
        <v>3850247</v>
      </c>
    </row>
    <row r="125" spans="2:15" x14ac:dyDescent="0.25">
      <c r="B125" s="14">
        <v>1109838</v>
      </c>
      <c r="C125" s="14">
        <v>817954</v>
      </c>
      <c r="D125" s="14">
        <v>1178035</v>
      </c>
      <c r="E125" s="14">
        <v>1367036</v>
      </c>
      <c r="F125" s="14">
        <v>1360004</v>
      </c>
      <c r="G125" s="14">
        <v>1335873</v>
      </c>
      <c r="H125" s="14">
        <v>1615882</v>
      </c>
      <c r="I125" s="14">
        <v>1571377</v>
      </c>
      <c r="J125" s="14">
        <v>1426491</v>
      </c>
      <c r="K125" s="14">
        <v>1653774</v>
      </c>
      <c r="L125" s="14">
        <v>1876796</v>
      </c>
      <c r="M125" s="14">
        <v>2065479</v>
      </c>
      <c r="N125" s="14">
        <v>1751021</v>
      </c>
    </row>
    <row r="126" spans="2:15" x14ac:dyDescent="0.25">
      <c r="B126" s="14">
        <v>12414046</v>
      </c>
      <c r="C126" s="14">
        <v>10690184</v>
      </c>
      <c r="D126" s="14">
        <v>12336693</v>
      </c>
      <c r="E126" s="14">
        <v>17134231</v>
      </c>
      <c r="F126" s="14">
        <v>19635041</v>
      </c>
      <c r="G126" s="14">
        <v>20807217</v>
      </c>
      <c r="H126" s="14">
        <v>23078155</v>
      </c>
      <c r="I126" s="14">
        <v>24061563</v>
      </c>
      <c r="J126" s="14">
        <v>18840789</v>
      </c>
      <c r="K126" s="14">
        <v>19391019</v>
      </c>
      <c r="L126" s="14">
        <v>22243715</v>
      </c>
      <c r="M126" s="14">
        <v>27066620</v>
      </c>
      <c r="N126" s="14">
        <v>26509227</v>
      </c>
    </row>
    <row r="127" spans="2:15" x14ac:dyDescent="0.25">
      <c r="B127" s="14">
        <v>2903748</v>
      </c>
      <c r="C127" s="14">
        <v>2459765</v>
      </c>
      <c r="D127" s="14">
        <v>2835878</v>
      </c>
      <c r="E127" s="14">
        <v>3713411</v>
      </c>
      <c r="F127" s="14">
        <v>3600825</v>
      </c>
      <c r="G127" s="14">
        <v>3934186</v>
      </c>
      <c r="H127" s="14">
        <v>4452186</v>
      </c>
      <c r="I127" s="14">
        <v>5097158</v>
      </c>
      <c r="J127" s="14">
        <v>4667048</v>
      </c>
      <c r="K127" s="14">
        <v>5505123</v>
      </c>
      <c r="L127" s="14">
        <v>5978934</v>
      </c>
      <c r="M127" s="14">
        <v>5988380</v>
      </c>
      <c r="N127" s="14">
        <v>4935554</v>
      </c>
    </row>
    <row r="128" spans="2:15" x14ac:dyDescent="0.25">
      <c r="B128" s="14">
        <v>1750141</v>
      </c>
      <c r="C128" s="14">
        <v>1540746</v>
      </c>
      <c r="D128" s="14">
        <v>1655716</v>
      </c>
      <c r="E128" s="14">
        <v>1823024</v>
      </c>
      <c r="F128" s="14">
        <v>1943704</v>
      </c>
      <c r="G128" s="14">
        <v>2233510</v>
      </c>
      <c r="H128" s="14">
        <v>2392062</v>
      </c>
      <c r="I128" s="14">
        <v>2640352</v>
      </c>
      <c r="J128" s="14">
        <v>2690256</v>
      </c>
      <c r="K128" s="14">
        <v>2764407</v>
      </c>
      <c r="L128" s="14">
        <v>2767120</v>
      </c>
      <c r="M128" s="14">
        <v>3086738</v>
      </c>
      <c r="N128" s="14">
        <v>2708220</v>
      </c>
    </row>
    <row r="129" spans="2:14" x14ac:dyDescent="0.25">
      <c r="B129" s="14">
        <v>17356073</v>
      </c>
      <c r="C129" s="14">
        <v>13022623</v>
      </c>
      <c r="D129" s="14">
        <v>13588913</v>
      </c>
      <c r="E129" s="14">
        <v>14965282</v>
      </c>
      <c r="F129" s="14">
        <v>31897618</v>
      </c>
      <c r="G129" s="14">
        <v>17470027</v>
      </c>
      <c r="H129" s="14">
        <v>22149896</v>
      </c>
      <c r="I129" s="14">
        <v>22845146</v>
      </c>
      <c r="J129" s="14">
        <v>22424487</v>
      </c>
      <c r="K129" s="14">
        <v>48245536</v>
      </c>
      <c r="L129" s="14">
        <v>38012298</v>
      </c>
      <c r="M129" s="14">
        <v>40777643</v>
      </c>
      <c r="N129" s="14">
        <v>39387737</v>
      </c>
    </row>
    <row r="130" spans="2:14" x14ac:dyDescent="0.25">
      <c r="B130" s="14">
        <v>1049332</v>
      </c>
      <c r="C130" s="14">
        <v>856647</v>
      </c>
      <c r="D130" s="14">
        <v>957064</v>
      </c>
      <c r="E130" s="14">
        <v>1094361</v>
      </c>
      <c r="F130" s="14">
        <v>1368848</v>
      </c>
      <c r="G130" s="14">
        <v>1048136</v>
      </c>
      <c r="H130" s="14">
        <v>1347326</v>
      </c>
      <c r="I130" s="14">
        <v>1456449</v>
      </c>
      <c r="J130" s="14">
        <v>3107101</v>
      </c>
      <c r="K130" s="14">
        <v>1561263</v>
      </c>
      <c r="L130" s="14">
        <v>1520391</v>
      </c>
      <c r="M130" s="14">
        <v>1574578</v>
      </c>
      <c r="N130" s="14">
        <v>2004231</v>
      </c>
    </row>
    <row r="131" spans="2:14" x14ac:dyDescent="0.25">
      <c r="B131" s="14">
        <v>1390922</v>
      </c>
      <c r="C131" s="14">
        <v>1439679</v>
      </c>
      <c r="D131" s="14">
        <v>1638465</v>
      </c>
      <c r="E131" s="14">
        <v>1624483</v>
      </c>
      <c r="F131" s="14">
        <v>1772249</v>
      </c>
      <c r="G131" s="14">
        <v>2282597</v>
      </c>
      <c r="H131" s="14">
        <v>2483895</v>
      </c>
      <c r="I131" s="14">
        <v>2074386</v>
      </c>
      <c r="J131" s="14">
        <v>2094106</v>
      </c>
      <c r="K131" s="14">
        <v>1879110</v>
      </c>
      <c r="L131" s="14">
        <v>2059874</v>
      </c>
      <c r="M131" s="14">
        <v>1626506</v>
      </c>
      <c r="N131" s="14">
        <v>747979</v>
      </c>
    </row>
    <row r="132" spans="2:14" x14ac:dyDescent="0.25">
      <c r="B132" s="14">
        <v>1978416</v>
      </c>
      <c r="C132" s="14">
        <v>1310750</v>
      </c>
      <c r="D132" s="14">
        <v>1545914</v>
      </c>
      <c r="E132" s="14">
        <v>2420240</v>
      </c>
      <c r="F132" s="14">
        <v>1189440</v>
      </c>
      <c r="G132" s="14">
        <v>690150</v>
      </c>
      <c r="H132" s="14">
        <v>984370</v>
      </c>
      <c r="I132" s="14">
        <v>1022570</v>
      </c>
      <c r="J132" s="14">
        <v>915350</v>
      </c>
      <c r="K132" s="14">
        <v>1102810</v>
      </c>
      <c r="L132" s="14">
        <v>1272770</v>
      </c>
      <c r="M132" s="14">
        <v>1313810</v>
      </c>
      <c r="N132" s="14">
        <v>833520</v>
      </c>
    </row>
    <row r="133" spans="2:14" x14ac:dyDescent="0.25">
      <c r="B133" s="14">
        <v>15658210</v>
      </c>
      <c r="C133" s="14">
        <v>12676573</v>
      </c>
      <c r="D133" s="14">
        <v>17180806</v>
      </c>
      <c r="E133" s="14">
        <v>21693336</v>
      </c>
      <c r="F133" s="14">
        <v>21295242</v>
      </c>
      <c r="G133" s="14">
        <v>25260751</v>
      </c>
      <c r="H133" s="14">
        <v>25732865</v>
      </c>
      <c r="I133" s="14">
        <v>24873457</v>
      </c>
      <c r="J133" s="14">
        <v>25440454</v>
      </c>
      <c r="K133" s="14">
        <v>23370620</v>
      </c>
      <c r="L133" s="14">
        <v>20719061</v>
      </c>
      <c r="M133" s="14">
        <v>19127972</v>
      </c>
      <c r="N133" s="14">
        <v>23040812</v>
      </c>
    </row>
    <row r="134" spans="2:14" x14ac:dyDescent="0.25">
      <c r="B134" s="14">
        <v>575574</v>
      </c>
      <c r="C134" s="14">
        <v>432659</v>
      </c>
      <c r="D134" s="14">
        <v>454869</v>
      </c>
      <c r="E134" s="14">
        <v>418248</v>
      </c>
      <c r="F134" s="14">
        <v>339702</v>
      </c>
      <c r="G134" s="14">
        <v>274177</v>
      </c>
      <c r="H134" s="14">
        <v>792061</v>
      </c>
      <c r="I134" s="14">
        <v>381601</v>
      </c>
      <c r="J134" s="14">
        <v>605185</v>
      </c>
      <c r="K134" s="14">
        <v>665916</v>
      </c>
      <c r="L134" s="14">
        <v>459731</v>
      </c>
      <c r="M134" s="14">
        <v>461258</v>
      </c>
      <c r="N134" s="14">
        <v>513755</v>
      </c>
    </row>
    <row r="135" spans="2:14" x14ac:dyDescent="0.25">
      <c r="B135" s="14">
        <v>4426055</v>
      </c>
      <c r="C135" s="14">
        <v>3916706</v>
      </c>
      <c r="D135" s="14">
        <v>4901783</v>
      </c>
      <c r="E135" s="14">
        <v>5708258</v>
      </c>
      <c r="F135" s="14">
        <v>6590725</v>
      </c>
      <c r="G135" s="14">
        <v>7002779</v>
      </c>
      <c r="H135" s="14">
        <v>8057649</v>
      </c>
      <c r="I135" s="14">
        <v>9726052</v>
      </c>
      <c r="J135" s="14">
        <v>8994896</v>
      </c>
      <c r="K135" s="14">
        <v>8112424</v>
      </c>
      <c r="L135" s="14">
        <v>11665369</v>
      </c>
      <c r="M135" s="14">
        <v>11808047</v>
      </c>
      <c r="N135" s="14">
        <v>9051941</v>
      </c>
    </row>
    <row r="136" spans="2:14" x14ac:dyDescent="0.25">
      <c r="B136">
        <f>B120/10</f>
        <v>79071.399999999994</v>
      </c>
      <c r="C136">
        <f t="shared" ref="C136:N136" si="16">C120/10</f>
        <v>85506.6</v>
      </c>
      <c r="D136">
        <f t="shared" si="16"/>
        <v>73174.399999999994</v>
      </c>
      <c r="E136">
        <f t="shared" si="16"/>
        <v>65017.3</v>
      </c>
      <c r="F136">
        <f t="shared" si="16"/>
        <v>83764.800000000003</v>
      </c>
      <c r="G136">
        <f t="shared" si="16"/>
        <v>102961.5</v>
      </c>
      <c r="H136">
        <f t="shared" si="16"/>
        <v>136640.20000000001</v>
      </c>
      <c r="I136">
        <f t="shared" si="16"/>
        <v>70848.899999999994</v>
      </c>
      <c r="J136">
        <f t="shared" si="16"/>
        <v>53336.9</v>
      </c>
      <c r="K136">
        <f t="shared" si="16"/>
        <v>35825</v>
      </c>
      <c r="L136">
        <f t="shared" si="16"/>
        <v>18313</v>
      </c>
      <c r="M136">
        <f t="shared" si="16"/>
        <v>48929.2</v>
      </c>
      <c r="N136">
        <f t="shared" si="16"/>
        <v>48929.2</v>
      </c>
    </row>
    <row r="137" spans="2:14" x14ac:dyDescent="0.25">
      <c r="B137">
        <f t="shared" ref="B137:N137" si="17">B121/10</f>
        <v>424401.1</v>
      </c>
      <c r="C137">
        <f t="shared" si="17"/>
        <v>352088.9</v>
      </c>
      <c r="D137">
        <f t="shared" si="17"/>
        <v>473687.2</v>
      </c>
      <c r="E137">
        <f t="shared" si="17"/>
        <v>545051</v>
      </c>
      <c r="F137">
        <f t="shared" si="17"/>
        <v>532225.1</v>
      </c>
      <c r="G137">
        <f t="shared" si="17"/>
        <v>566026.6</v>
      </c>
      <c r="H137">
        <f t="shared" si="17"/>
        <v>599413.80000000005</v>
      </c>
      <c r="I137">
        <f t="shared" si="17"/>
        <v>576808.69999999995</v>
      </c>
      <c r="J137">
        <f t="shared" si="17"/>
        <v>589614.5</v>
      </c>
      <c r="K137">
        <f t="shared" si="17"/>
        <v>652739.80000000005</v>
      </c>
      <c r="L137">
        <f t="shared" si="17"/>
        <v>1046596</v>
      </c>
      <c r="M137">
        <f t="shared" si="17"/>
        <v>1023488.5</v>
      </c>
      <c r="N137">
        <f t="shared" si="17"/>
        <v>766991</v>
      </c>
    </row>
    <row r="138" spans="2:14" x14ac:dyDescent="0.25">
      <c r="B138">
        <f t="shared" ref="B138:N138" si="18">B122/10</f>
        <v>107416</v>
      </c>
      <c r="C138">
        <f t="shared" si="18"/>
        <v>87211</v>
      </c>
      <c r="D138">
        <f t="shared" si="18"/>
        <v>358977</v>
      </c>
      <c r="E138">
        <f t="shared" si="18"/>
        <v>382465</v>
      </c>
      <c r="F138">
        <f t="shared" si="18"/>
        <v>491182</v>
      </c>
      <c r="G138">
        <f t="shared" si="18"/>
        <v>689409</v>
      </c>
      <c r="H138">
        <f t="shared" si="18"/>
        <v>774384</v>
      </c>
      <c r="I138">
        <f t="shared" si="18"/>
        <v>790923</v>
      </c>
      <c r="J138">
        <f t="shared" si="18"/>
        <v>754818</v>
      </c>
      <c r="K138">
        <f t="shared" si="18"/>
        <v>833042</v>
      </c>
      <c r="L138">
        <f t="shared" si="18"/>
        <v>790332</v>
      </c>
      <c r="M138">
        <f t="shared" si="18"/>
        <v>946132</v>
      </c>
      <c r="N138">
        <f t="shared" si="18"/>
        <v>1092298</v>
      </c>
    </row>
    <row r="139" spans="2:14" x14ac:dyDescent="0.25">
      <c r="B139">
        <f t="shared" ref="B139:N139" si="19">B123/10</f>
        <v>494472.7</v>
      </c>
      <c r="C139">
        <f t="shared" si="19"/>
        <v>480203.1</v>
      </c>
      <c r="D139">
        <f t="shared" si="19"/>
        <v>578831.6</v>
      </c>
      <c r="E139">
        <f t="shared" si="19"/>
        <v>743673.7</v>
      </c>
      <c r="F139">
        <f t="shared" si="19"/>
        <v>817500.1</v>
      </c>
      <c r="G139">
        <f t="shared" si="19"/>
        <v>977201.1</v>
      </c>
      <c r="H139">
        <f t="shared" si="19"/>
        <v>1271889.7</v>
      </c>
      <c r="I139">
        <f t="shared" si="19"/>
        <v>1047309.1</v>
      </c>
      <c r="J139">
        <f t="shared" si="19"/>
        <v>1069632.6000000001</v>
      </c>
      <c r="K139">
        <f t="shared" si="19"/>
        <v>1311514</v>
      </c>
      <c r="L139">
        <f t="shared" si="19"/>
        <v>1024856.2</v>
      </c>
      <c r="M139">
        <f t="shared" si="19"/>
        <v>1123983.3</v>
      </c>
      <c r="N139">
        <f t="shared" si="19"/>
        <v>984002.3</v>
      </c>
    </row>
    <row r="140" spans="2:14" x14ac:dyDescent="0.25">
      <c r="B140">
        <f t="shared" ref="B140:N140" si="20">B124/10</f>
        <v>201281.2</v>
      </c>
      <c r="C140">
        <f t="shared" si="20"/>
        <v>196673.4</v>
      </c>
      <c r="D140">
        <f t="shared" si="20"/>
        <v>210389.3</v>
      </c>
      <c r="E140">
        <f t="shared" si="20"/>
        <v>215476.8</v>
      </c>
      <c r="F140">
        <f t="shared" si="20"/>
        <v>254784.4</v>
      </c>
      <c r="G140">
        <f t="shared" si="20"/>
        <v>265972.59999999998</v>
      </c>
      <c r="H140">
        <f t="shared" si="20"/>
        <v>321223.09999999998</v>
      </c>
      <c r="I140">
        <f t="shared" si="20"/>
        <v>376505.2</v>
      </c>
      <c r="J140">
        <f t="shared" si="20"/>
        <v>331549.09999999998</v>
      </c>
      <c r="K140">
        <f t="shared" si="20"/>
        <v>339584.5</v>
      </c>
      <c r="L140">
        <f t="shared" si="20"/>
        <v>385105.7</v>
      </c>
      <c r="M140">
        <f t="shared" si="20"/>
        <v>348537.3</v>
      </c>
      <c r="N140">
        <f t="shared" si="20"/>
        <v>385024.7</v>
      </c>
    </row>
    <row r="141" spans="2:14" x14ac:dyDescent="0.25">
      <c r="B141">
        <f t="shared" ref="B141:N141" si="21">B125/10</f>
        <v>110983.8</v>
      </c>
      <c r="C141">
        <f t="shared" si="21"/>
        <v>81795.399999999994</v>
      </c>
      <c r="D141">
        <f t="shared" si="21"/>
        <v>117803.5</v>
      </c>
      <c r="E141">
        <f t="shared" si="21"/>
        <v>136703.6</v>
      </c>
      <c r="F141">
        <f t="shared" si="21"/>
        <v>136000.4</v>
      </c>
      <c r="G141">
        <f t="shared" si="21"/>
        <v>133587.29999999999</v>
      </c>
      <c r="H141">
        <f t="shared" si="21"/>
        <v>161588.20000000001</v>
      </c>
      <c r="I141">
        <f t="shared" si="21"/>
        <v>157137.70000000001</v>
      </c>
      <c r="J141">
        <f t="shared" si="21"/>
        <v>142649.1</v>
      </c>
      <c r="K141">
        <f t="shared" si="21"/>
        <v>165377.4</v>
      </c>
      <c r="L141">
        <f t="shared" si="21"/>
        <v>187679.6</v>
      </c>
      <c r="M141">
        <f t="shared" si="21"/>
        <v>206547.9</v>
      </c>
      <c r="N141">
        <f t="shared" si="21"/>
        <v>175102.1</v>
      </c>
    </row>
    <row r="142" spans="2:14" x14ac:dyDescent="0.25">
      <c r="B142">
        <f t="shared" ref="B142:N142" si="22">B126/10</f>
        <v>1241404.6000000001</v>
      </c>
      <c r="C142">
        <f t="shared" si="22"/>
        <v>1069018.3999999999</v>
      </c>
      <c r="D142">
        <f t="shared" si="22"/>
        <v>1233669.3</v>
      </c>
      <c r="E142">
        <f t="shared" si="22"/>
        <v>1713423.1</v>
      </c>
      <c r="F142">
        <f t="shared" si="22"/>
        <v>1963504.1</v>
      </c>
      <c r="G142">
        <f t="shared" si="22"/>
        <v>2080721.7</v>
      </c>
      <c r="H142">
        <f t="shared" si="22"/>
        <v>2307815.5</v>
      </c>
      <c r="I142">
        <f t="shared" si="22"/>
        <v>2406156.2999999998</v>
      </c>
      <c r="J142">
        <f t="shared" si="22"/>
        <v>1884078.9</v>
      </c>
      <c r="K142">
        <f t="shared" si="22"/>
        <v>1939101.9</v>
      </c>
      <c r="L142">
        <f t="shared" si="22"/>
        <v>2224371.5</v>
      </c>
      <c r="M142">
        <f t="shared" si="22"/>
        <v>2706662</v>
      </c>
      <c r="N142">
        <f t="shared" si="22"/>
        <v>2650922.7000000002</v>
      </c>
    </row>
    <row r="143" spans="2:14" x14ac:dyDescent="0.25">
      <c r="B143">
        <f t="shared" ref="B143:N143" si="23">B127/10</f>
        <v>290374.8</v>
      </c>
      <c r="C143">
        <f t="shared" si="23"/>
        <v>245976.5</v>
      </c>
      <c r="D143">
        <f t="shared" si="23"/>
        <v>283587.8</v>
      </c>
      <c r="E143">
        <f t="shared" si="23"/>
        <v>371341.1</v>
      </c>
      <c r="F143">
        <f t="shared" si="23"/>
        <v>360082.5</v>
      </c>
      <c r="G143">
        <f t="shared" si="23"/>
        <v>393418.6</v>
      </c>
      <c r="H143">
        <f t="shared" si="23"/>
        <v>445218.6</v>
      </c>
      <c r="I143">
        <f t="shared" si="23"/>
        <v>509715.8</v>
      </c>
      <c r="J143">
        <f t="shared" si="23"/>
        <v>466704.8</v>
      </c>
      <c r="K143">
        <f t="shared" si="23"/>
        <v>550512.30000000005</v>
      </c>
      <c r="L143">
        <f t="shared" si="23"/>
        <v>597893.4</v>
      </c>
      <c r="M143">
        <f t="shared" si="23"/>
        <v>598838</v>
      </c>
      <c r="N143">
        <f t="shared" si="23"/>
        <v>493555.4</v>
      </c>
    </row>
    <row r="144" spans="2:14" x14ac:dyDescent="0.25">
      <c r="B144">
        <f t="shared" ref="B144:N144" si="24">B128/10</f>
        <v>175014.1</v>
      </c>
      <c r="C144">
        <f t="shared" si="24"/>
        <v>154074.6</v>
      </c>
      <c r="D144">
        <f t="shared" si="24"/>
        <v>165571.6</v>
      </c>
      <c r="E144">
        <f t="shared" si="24"/>
        <v>182302.4</v>
      </c>
      <c r="F144">
        <f t="shared" si="24"/>
        <v>194370.4</v>
      </c>
      <c r="G144">
        <f t="shared" si="24"/>
        <v>223351</v>
      </c>
      <c r="H144">
        <f t="shared" si="24"/>
        <v>239206.2</v>
      </c>
      <c r="I144">
        <f t="shared" si="24"/>
        <v>264035.20000000001</v>
      </c>
      <c r="J144">
        <f t="shared" si="24"/>
        <v>269025.59999999998</v>
      </c>
      <c r="K144">
        <f t="shared" si="24"/>
        <v>276440.7</v>
      </c>
      <c r="L144">
        <f t="shared" si="24"/>
        <v>276712</v>
      </c>
      <c r="M144">
        <f t="shared" si="24"/>
        <v>308673.8</v>
      </c>
      <c r="N144">
        <f t="shared" si="24"/>
        <v>270822</v>
      </c>
    </row>
    <row r="145" spans="2:14" x14ac:dyDescent="0.25">
      <c r="B145">
        <f t="shared" ref="B145:N145" si="25">B129/10</f>
        <v>1735607.3</v>
      </c>
      <c r="C145">
        <f t="shared" si="25"/>
        <v>1302262.3</v>
      </c>
      <c r="D145">
        <f t="shared" si="25"/>
        <v>1358891.3</v>
      </c>
      <c r="E145">
        <f t="shared" si="25"/>
        <v>1496528.2</v>
      </c>
      <c r="F145">
        <f t="shared" si="25"/>
        <v>3189761.8</v>
      </c>
      <c r="G145">
        <f t="shared" si="25"/>
        <v>1747002.7</v>
      </c>
      <c r="H145">
        <f t="shared" si="25"/>
        <v>2214989.6</v>
      </c>
      <c r="I145">
        <f t="shared" si="25"/>
        <v>2284514.6</v>
      </c>
      <c r="J145">
        <f t="shared" si="25"/>
        <v>2242448.7000000002</v>
      </c>
      <c r="K145">
        <f t="shared" si="25"/>
        <v>4824553.5999999996</v>
      </c>
      <c r="L145">
        <f t="shared" si="25"/>
        <v>3801229.8</v>
      </c>
      <c r="M145">
        <f t="shared" si="25"/>
        <v>4077764.3</v>
      </c>
      <c r="N145">
        <f t="shared" si="25"/>
        <v>3938773.7</v>
      </c>
    </row>
    <row r="146" spans="2:14" x14ac:dyDescent="0.25">
      <c r="B146">
        <f t="shared" ref="B146:N146" si="26">B130/10</f>
        <v>104933.2</v>
      </c>
      <c r="C146">
        <f t="shared" si="26"/>
        <v>85664.7</v>
      </c>
      <c r="D146">
        <f t="shared" si="26"/>
        <v>95706.4</v>
      </c>
      <c r="E146">
        <f t="shared" si="26"/>
        <v>109436.1</v>
      </c>
      <c r="F146">
        <f t="shared" si="26"/>
        <v>136884.79999999999</v>
      </c>
      <c r="G146">
        <f t="shared" si="26"/>
        <v>104813.6</v>
      </c>
      <c r="H146">
        <f t="shared" si="26"/>
        <v>134732.6</v>
      </c>
      <c r="I146">
        <f t="shared" si="26"/>
        <v>145644.9</v>
      </c>
      <c r="J146">
        <f t="shared" si="26"/>
        <v>310710.09999999998</v>
      </c>
      <c r="K146">
        <f t="shared" si="26"/>
        <v>156126.29999999999</v>
      </c>
      <c r="L146">
        <f t="shared" si="26"/>
        <v>152039.1</v>
      </c>
      <c r="M146">
        <f t="shared" si="26"/>
        <v>157457.79999999999</v>
      </c>
      <c r="N146">
        <f t="shared" si="26"/>
        <v>200423.1</v>
      </c>
    </row>
    <row r="147" spans="2:14" x14ac:dyDescent="0.25">
      <c r="B147">
        <f t="shared" ref="B147:N147" si="27">B131/10</f>
        <v>139092.20000000001</v>
      </c>
      <c r="C147">
        <f t="shared" si="27"/>
        <v>143967.9</v>
      </c>
      <c r="D147">
        <f t="shared" si="27"/>
        <v>163846.5</v>
      </c>
      <c r="E147">
        <f t="shared" si="27"/>
        <v>162448.29999999999</v>
      </c>
      <c r="F147">
        <f t="shared" si="27"/>
        <v>177224.9</v>
      </c>
      <c r="G147">
        <f t="shared" si="27"/>
        <v>228259.7</v>
      </c>
      <c r="H147">
        <f t="shared" si="27"/>
        <v>248389.5</v>
      </c>
      <c r="I147">
        <f t="shared" si="27"/>
        <v>207438.6</v>
      </c>
      <c r="J147">
        <f t="shared" si="27"/>
        <v>209410.6</v>
      </c>
      <c r="K147">
        <f t="shared" si="27"/>
        <v>187911</v>
      </c>
      <c r="L147">
        <f t="shared" si="27"/>
        <v>205987.4</v>
      </c>
      <c r="M147">
        <f t="shared" si="27"/>
        <v>162650.6</v>
      </c>
      <c r="N147">
        <f t="shared" si="27"/>
        <v>74797.899999999994</v>
      </c>
    </row>
    <row r="148" spans="2:14" x14ac:dyDescent="0.25">
      <c r="B148">
        <f t="shared" ref="B148:N148" si="28">B132/10</f>
        <v>197841.6</v>
      </c>
      <c r="C148">
        <f t="shared" si="28"/>
        <v>131075</v>
      </c>
      <c r="D148">
        <f t="shared" si="28"/>
        <v>154591.4</v>
      </c>
      <c r="E148">
        <f t="shared" si="28"/>
        <v>242024</v>
      </c>
      <c r="F148">
        <f t="shared" si="28"/>
        <v>118944</v>
      </c>
      <c r="G148">
        <f t="shared" si="28"/>
        <v>69015</v>
      </c>
      <c r="H148">
        <f t="shared" si="28"/>
        <v>98437</v>
      </c>
      <c r="I148">
        <f t="shared" si="28"/>
        <v>102257</v>
      </c>
      <c r="J148">
        <f t="shared" si="28"/>
        <v>91535</v>
      </c>
      <c r="K148">
        <f t="shared" si="28"/>
        <v>110281</v>
      </c>
      <c r="L148">
        <f t="shared" si="28"/>
        <v>127277</v>
      </c>
      <c r="M148">
        <f t="shared" si="28"/>
        <v>131381</v>
      </c>
      <c r="N148">
        <f t="shared" si="28"/>
        <v>83352</v>
      </c>
    </row>
    <row r="149" spans="2:14" x14ac:dyDescent="0.25">
      <c r="B149">
        <f t="shared" ref="B149:N149" si="29">B133/10</f>
        <v>1565821</v>
      </c>
      <c r="C149">
        <f t="shared" si="29"/>
        <v>1267657.3</v>
      </c>
      <c r="D149">
        <f t="shared" si="29"/>
        <v>1718080.6</v>
      </c>
      <c r="E149">
        <f t="shared" si="29"/>
        <v>2169333.6</v>
      </c>
      <c r="F149">
        <f t="shared" si="29"/>
        <v>2129524.2000000002</v>
      </c>
      <c r="G149">
        <f t="shared" si="29"/>
        <v>2526075.1</v>
      </c>
      <c r="H149">
        <f t="shared" si="29"/>
        <v>2573286.5</v>
      </c>
      <c r="I149">
        <f t="shared" si="29"/>
        <v>2487345.7000000002</v>
      </c>
      <c r="J149">
        <f t="shared" si="29"/>
        <v>2544045.4</v>
      </c>
      <c r="K149">
        <f t="shared" si="29"/>
        <v>2337062</v>
      </c>
      <c r="L149">
        <f t="shared" si="29"/>
        <v>2071906.1</v>
      </c>
      <c r="M149">
        <f t="shared" si="29"/>
        <v>1912797.2</v>
      </c>
      <c r="N149">
        <f t="shared" si="29"/>
        <v>2304081.2000000002</v>
      </c>
    </row>
    <row r="150" spans="2:14" x14ac:dyDescent="0.25">
      <c r="B150">
        <f t="shared" ref="B150:N150" si="30">B134/10</f>
        <v>57557.4</v>
      </c>
      <c r="C150">
        <f t="shared" si="30"/>
        <v>43265.9</v>
      </c>
      <c r="D150">
        <f t="shared" si="30"/>
        <v>45486.9</v>
      </c>
      <c r="E150">
        <f t="shared" si="30"/>
        <v>41824.800000000003</v>
      </c>
      <c r="F150">
        <f t="shared" si="30"/>
        <v>33970.199999999997</v>
      </c>
      <c r="G150">
        <f t="shared" si="30"/>
        <v>27417.7</v>
      </c>
      <c r="H150">
        <f t="shared" si="30"/>
        <v>79206.100000000006</v>
      </c>
      <c r="I150">
        <f t="shared" si="30"/>
        <v>38160.1</v>
      </c>
      <c r="J150">
        <f t="shared" si="30"/>
        <v>60518.5</v>
      </c>
      <c r="K150">
        <f t="shared" si="30"/>
        <v>66591.600000000006</v>
      </c>
      <c r="L150">
        <f t="shared" si="30"/>
        <v>45973.1</v>
      </c>
      <c r="M150">
        <f t="shared" si="30"/>
        <v>46125.8</v>
      </c>
      <c r="N150">
        <f t="shared" si="30"/>
        <v>51375.5</v>
      </c>
    </row>
    <row r="151" spans="2:14" x14ac:dyDescent="0.25">
      <c r="B151">
        <f t="shared" ref="B151:N151" si="31">B135/10</f>
        <v>442605.5</v>
      </c>
      <c r="C151">
        <f t="shared" si="31"/>
        <v>391670.6</v>
      </c>
      <c r="D151">
        <f t="shared" si="31"/>
        <v>490178.3</v>
      </c>
      <c r="E151">
        <f t="shared" si="31"/>
        <v>570825.80000000005</v>
      </c>
      <c r="F151">
        <f t="shared" si="31"/>
        <v>659072.5</v>
      </c>
      <c r="G151">
        <f t="shared" si="31"/>
        <v>700277.9</v>
      </c>
      <c r="H151">
        <f t="shared" si="31"/>
        <v>805764.9</v>
      </c>
      <c r="I151">
        <f t="shared" si="31"/>
        <v>972605.2</v>
      </c>
      <c r="J151">
        <f t="shared" si="31"/>
        <v>899489.6</v>
      </c>
      <c r="K151">
        <f t="shared" si="31"/>
        <v>811242.4</v>
      </c>
      <c r="L151">
        <f t="shared" si="31"/>
        <v>1166536.8999999999</v>
      </c>
      <c r="M151">
        <f t="shared" si="31"/>
        <v>1180804.7</v>
      </c>
      <c r="N151">
        <f t="shared" si="31"/>
        <v>905194.1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86914-EC05-4248-BCC7-5D5B112A14C1}">
  <dimension ref="A1:AC115"/>
  <sheetViews>
    <sheetView topLeftCell="A7" workbookViewId="0">
      <selection activeCell="R29" sqref="R29"/>
    </sheetView>
  </sheetViews>
  <sheetFormatPr defaultRowHeight="13.8" x14ac:dyDescent="0.25"/>
  <cols>
    <col min="2" max="2" width="12.109375" customWidth="1"/>
    <col min="3" max="3" width="12.6640625" customWidth="1"/>
    <col min="4" max="4" width="14" customWidth="1"/>
    <col min="5" max="5" width="13.21875" customWidth="1"/>
    <col min="6" max="6" width="12.5546875" customWidth="1"/>
    <col min="7" max="7" width="13.21875" customWidth="1"/>
    <col min="8" max="8" width="12.21875" customWidth="1"/>
    <col min="9" max="9" width="12.6640625" customWidth="1"/>
    <col min="10" max="10" width="12.109375" customWidth="1"/>
    <col min="11" max="11" width="11.88671875" customWidth="1"/>
    <col min="12" max="12" width="12.33203125" customWidth="1"/>
    <col min="13" max="13" width="12.44140625" customWidth="1"/>
    <col min="14" max="15" width="12.5546875" customWidth="1"/>
    <col min="17" max="17" width="12.77734375" bestFit="1" customWidth="1"/>
    <col min="18" max="18" width="12.109375" customWidth="1"/>
    <col min="19" max="19" width="12.44140625" customWidth="1"/>
    <col min="20" max="20" width="11.88671875" customWidth="1"/>
    <col min="21" max="21" width="12.88671875" customWidth="1"/>
    <col min="22" max="22" width="13.44140625" customWidth="1"/>
    <col min="23" max="23" width="12.21875" customWidth="1"/>
    <col min="24" max="24" width="12.6640625" customWidth="1"/>
    <col min="25" max="26" width="11.88671875" customWidth="1"/>
    <col min="27" max="27" width="12.6640625" customWidth="1"/>
    <col min="28" max="28" width="11.88671875" customWidth="1"/>
    <col min="29" max="29" width="12.33203125" customWidth="1"/>
  </cols>
  <sheetData>
    <row r="1" spans="1:29" x14ac:dyDescent="0.25">
      <c r="A1" t="s">
        <v>29</v>
      </c>
    </row>
    <row r="2" spans="1:29" x14ac:dyDescent="0.25">
      <c r="A2" s="10" t="s">
        <v>24</v>
      </c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  <c r="N2">
        <v>2020</v>
      </c>
      <c r="P2" s="10" t="s">
        <v>24</v>
      </c>
      <c r="Q2">
        <v>2008</v>
      </c>
      <c r="R2">
        <v>2009</v>
      </c>
      <c r="S2">
        <v>2010</v>
      </c>
      <c r="T2">
        <v>2011</v>
      </c>
      <c r="U2">
        <v>2012</v>
      </c>
      <c r="V2">
        <v>2013</v>
      </c>
      <c r="W2">
        <v>2014</v>
      </c>
      <c r="X2">
        <v>2015</v>
      </c>
      <c r="Y2">
        <v>2016</v>
      </c>
      <c r="Z2">
        <v>2017</v>
      </c>
      <c r="AA2">
        <v>2018</v>
      </c>
      <c r="AB2">
        <v>2019</v>
      </c>
      <c r="AC2">
        <v>2020</v>
      </c>
    </row>
    <row r="3" spans="1:29" x14ac:dyDescent="0.25">
      <c r="A3" s="3" t="s">
        <v>0</v>
      </c>
      <c r="B3" s="12">
        <f>(B43/B61)*(1-B80/B100)</f>
        <v>0.31227072031229586</v>
      </c>
      <c r="C3" s="12">
        <f t="shared" ref="C3:N3" si="0">(C43/C61)*(1-C80/C100)</f>
        <v>0.25187110969836463</v>
      </c>
      <c r="D3" s="12">
        <f t="shared" si="0"/>
        <v>0.22196802529468712</v>
      </c>
      <c r="E3" s="12">
        <f t="shared" si="0"/>
        <v>0.32383580522144512</v>
      </c>
      <c r="F3" s="12">
        <f t="shared" si="0"/>
        <v>0.41028469398631601</v>
      </c>
      <c r="G3" s="12">
        <f t="shared" si="0"/>
        <v>0.24095086329814439</v>
      </c>
      <c r="H3" s="12">
        <f t="shared" si="0"/>
        <v>0.35595220365521885</v>
      </c>
      <c r="I3" s="12">
        <f t="shared" si="0"/>
        <v>1.3556861037939499E-2</v>
      </c>
      <c r="J3" s="12">
        <f t="shared" si="0"/>
        <v>1.1225940928119396E-2</v>
      </c>
      <c r="K3" s="12">
        <f t="shared" si="0"/>
        <v>5.5391938587875857E-3</v>
      </c>
      <c r="L3" s="12">
        <f t="shared" si="0"/>
        <v>2.8513341932817275E-5</v>
      </c>
      <c r="M3" s="12">
        <f t="shared" si="0"/>
        <v>1.7171571776027132E-4</v>
      </c>
      <c r="N3" s="12">
        <f t="shared" si="0"/>
        <v>2.7712506001005045E-4</v>
      </c>
      <c r="O3" s="12"/>
      <c r="P3" s="3" t="s">
        <v>0</v>
      </c>
      <c r="Q3" s="12">
        <f>(B3/B25)*0.5+0.2</f>
        <v>0.58055370440252263</v>
      </c>
      <c r="R3" s="12">
        <f t="shared" ref="R3:AC3" si="1">(C3/C25)*0.5+0.2</f>
        <v>0.50694675354714203</v>
      </c>
      <c r="S3" s="12">
        <f t="shared" si="1"/>
        <v>0.47050488179080147</v>
      </c>
      <c r="T3" s="12">
        <f t="shared" si="1"/>
        <v>0.59464767997443968</v>
      </c>
      <c r="U3" s="12">
        <f t="shared" si="1"/>
        <v>0.7</v>
      </c>
      <c r="V3" s="12">
        <f t="shared" si="1"/>
        <v>0.49363862073073178</v>
      </c>
      <c r="W3" s="12">
        <f t="shared" si="1"/>
        <v>0.63378684224945858</v>
      </c>
      <c r="X3" s="12">
        <f t="shared" si="1"/>
        <v>0.21652128538627821</v>
      </c>
      <c r="Y3" s="12">
        <f t="shared" si="1"/>
        <v>0.21368067233881971</v>
      </c>
      <c r="Z3" s="12">
        <f t="shared" si="1"/>
        <v>0.20675042713020675</v>
      </c>
      <c r="AA3" s="12">
        <f t="shared" si="1"/>
        <v>0.20003474823988165</v>
      </c>
      <c r="AB3" s="12">
        <f t="shared" si="1"/>
        <v>0.20020926410401993</v>
      </c>
      <c r="AC3" s="12">
        <f t="shared" si="1"/>
        <v>0.20033772288373411</v>
      </c>
    </row>
    <row r="4" spans="1:29" x14ac:dyDescent="0.25">
      <c r="A4" s="3" t="s">
        <v>1</v>
      </c>
      <c r="B4" s="12">
        <f t="shared" ref="B4:N4" si="2">(B44/B62)*(1-B81/B101)</f>
        <v>2.1007469036443453E-2</v>
      </c>
      <c r="C4" s="12">
        <f t="shared" si="2"/>
        <v>2.171512456853724E-2</v>
      </c>
      <c r="D4" s="12">
        <f t="shared" si="2"/>
        <v>3.4922186667321678E-2</v>
      </c>
      <c r="E4" s="12">
        <f t="shared" si="2"/>
        <v>3.9968239691190753E-2</v>
      </c>
      <c r="F4" s="12">
        <f t="shared" si="2"/>
        <v>4.3552519455502425E-2</v>
      </c>
      <c r="G4" s="12">
        <f t="shared" si="2"/>
        <v>4.3205797680656695E-2</v>
      </c>
      <c r="H4" s="12">
        <f t="shared" si="2"/>
        <v>4.0643238647644214E-2</v>
      </c>
      <c r="I4" s="12">
        <f t="shared" si="2"/>
        <v>5.0579122207460372E-2</v>
      </c>
      <c r="J4" s="12">
        <f t="shared" si="2"/>
        <v>5.4733254147203154E-2</v>
      </c>
      <c r="K4" s="12">
        <f t="shared" si="2"/>
        <v>5.393658995065001E-2</v>
      </c>
      <c r="L4" s="12">
        <f t="shared" si="2"/>
        <v>7.7009504687317154E-2</v>
      </c>
      <c r="M4" s="12">
        <f t="shared" si="2"/>
        <v>7.520698897044148E-2</v>
      </c>
      <c r="N4" s="12">
        <f t="shared" si="2"/>
        <v>8.4237418915490761E-2</v>
      </c>
      <c r="O4" s="12"/>
      <c r="P4" s="3" t="s">
        <v>1</v>
      </c>
      <c r="Q4" s="12">
        <f t="shared" ref="Q4:Q18" si="3">(B4/B26)*0.5+0.2</f>
        <v>0.22560108790841721</v>
      </c>
      <c r="R4" s="12">
        <f t="shared" ref="R4:R18" si="4">(C4/C26)*0.5+0.2</f>
        <v>0.22646348363322261</v>
      </c>
      <c r="S4" s="12">
        <f t="shared" ref="S4:S18" si="5">(D4/D26)*0.5+0.2</f>
        <v>0.24255848095138352</v>
      </c>
      <c r="T4" s="12">
        <f t="shared" ref="T4:T18" si="6">(E4/E26)*0.5+0.2</f>
        <v>0.24870793412113468</v>
      </c>
      <c r="U4" s="12">
        <f t="shared" ref="U4:U18" si="7">(F4/F26)*0.5+0.2</f>
        <v>0.25307597394427173</v>
      </c>
      <c r="V4" s="12">
        <f t="shared" ref="V4:V18" si="8">(G4/G26)*0.5+0.2</f>
        <v>0.25265343591162304</v>
      </c>
      <c r="W4" s="12">
        <f t="shared" ref="W4:W18" si="9">(H4/H26)*0.5+0.2</f>
        <v>0.24953053238807854</v>
      </c>
      <c r="X4" s="12">
        <f t="shared" ref="X4:X18" si="10">(I4/I26)*0.5+0.2</f>
        <v>0.26163905569573515</v>
      </c>
      <c r="Y4" s="12">
        <f t="shared" ref="Y4:Y18" si="11">(J4/J26)*0.5+0.2</f>
        <v>0.26670155498053827</v>
      </c>
      <c r="Z4" s="12">
        <f t="shared" ref="Z4:Z18" si="12">(K4/K26)*0.5+0.2</f>
        <v>0.26573068742414374</v>
      </c>
      <c r="AA4" s="12">
        <f t="shared" ref="AA4:AA18" si="13">(L4/L26)*0.5+0.2</f>
        <v>0.29384886374762692</v>
      </c>
      <c r="AB4" s="12">
        <f t="shared" ref="AB4:AB18" si="14">(M4/M26)*0.5+0.2</f>
        <v>0.29165219915923773</v>
      </c>
      <c r="AC4" s="12">
        <f t="shared" ref="AC4:AC18" si="15">(N4/N26)*0.5+0.2</f>
        <v>0.30265727694718769</v>
      </c>
    </row>
    <row r="5" spans="1:29" x14ac:dyDescent="0.25">
      <c r="A5" s="3" t="s">
        <v>2</v>
      </c>
      <c r="B5" s="12">
        <f t="shared" ref="B5:N5" si="16">(B45/B63)*(1-B82/B102)</f>
        <v>0</v>
      </c>
      <c r="C5" s="12">
        <f t="shared" si="16"/>
        <v>0</v>
      </c>
      <c r="D5" s="12">
        <f t="shared" si="16"/>
        <v>1.6005304615243909E-6</v>
      </c>
      <c r="E5" s="12">
        <f t="shared" si="16"/>
        <v>0</v>
      </c>
      <c r="F5" s="12">
        <f t="shared" si="16"/>
        <v>0</v>
      </c>
      <c r="G5" s="12">
        <f t="shared" si="16"/>
        <v>0</v>
      </c>
      <c r="H5" s="12">
        <f t="shared" si="16"/>
        <v>0</v>
      </c>
      <c r="I5" s="12">
        <f t="shared" si="16"/>
        <v>0</v>
      </c>
      <c r="J5" s="12">
        <f t="shared" si="16"/>
        <v>0</v>
      </c>
      <c r="K5" s="12">
        <f t="shared" si="16"/>
        <v>0</v>
      </c>
      <c r="L5" s="12">
        <f t="shared" si="16"/>
        <v>0</v>
      </c>
      <c r="M5" s="12">
        <f t="shared" si="16"/>
        <v>0</v>
      </c>
      <c r="N5" s="12">
        <f t="shared" si="16"/>
        <v>0</v>
      </c>
      <c r="O5" s="12"/>
      <c r="P5" s="3" t="s">
        <v>2</v>
      </c>
      <c r="Q5" s="12">
        <f t="shared" si="3"/>
        <v>0.2</v>
      </c>
      <c r="R5" s="12">
        <f t="shared" si="4"/>
        <v>0.2</v>
      </c>
      <c r="S5" s="12">
        <f t="shared" si="5"/>
        <v>0.2000019505120286</v>
      </c>
      <c r="T5" s="12">
        <f t="shared" si="6"/>
        <v>0.2</v>
      </c>
      <c r="U5" s="12">
        <f t="shared" si="7"/>
        <v>0.2</v>
      </c>
      <c r="V5" s="12">
        <f t="shared" si="8"/>
        <v>0.2</v>
      </c>
      <c r="W5" s="12">
        <f t="shared" si="9"/>
        <v>0.2</v>
      </c>
      <c r="X5" s="12">
        <f t="shared" si="10"/>
        <v>0.2</v>
      </c>
      <c r="Y5" s="12">
        <f t="shared" si="11"/>
        <v>0.2</v>
      </c>
      <c r="Z5" s="12">
        <f t="shared" si="12"/>
        <v>0.2</v>
      </c>
      <c r="AA5" s="12">
        <f t="shared" si="13"/>
        <v>0.2</v>
      </c>
      <c r="AB5" s="12">
        <f t="shared" si="14"/>
        <v>0.2</v>
      </c>
      <c r="AC5" s="12">
        <f t="shared" si="15"/>
        <v>0.2</v>
      </c>
    </row>
    <row r="6" spans="1:29" x14ac:dyDescent="0.25">
      <c r="A6" s="3" t="s">
        <v>3</v>
      </c>
      <c r="B6" s="12">
        <f t="shared" ref="B6:N6" si="17">(B46/B64)*(1-B83/B103)</f>
        <v>3.9152844547278035E-2</v>
      </c>
      <c r="C6" s="12">
        <f t="shared" si="17"/>
        <v>5.6455987999492578E-2</v>
      </c>
      <c r="D6" s="12">
        <f t="shared" si="17"/>
        <v>4.374637525365848E-2</v>
      </c>
      <c r="E6" s="12">
        <f t="shared" si="17"/>
        <v>3.9894082881365256E-2</v>
      </c>
      <c r="F6" s="12">
        <f t="shared" si="17"/>
        <v>5.8549430744077861E-2</v>
      </c>
      <c r="G6" s="12">
        <f t="shared" si="17"/>
        <v>8.1758286311102865E-2</v>
      </c>
      <c r="H6" s="12">
        <f t="shared" si="17"/>
        <v>9.8023922755152454E-2</v>
      </c>
      <c r="I6" s="12">
        <f t="shared" si="17"/>
        <v>0.10224545445706042</v>
      </c>
      <c r="J6" s="12">
        <f t="shared" si="17"/>
        <v>0.11403089445825125</v>
      </c>
      <c r="K6" s="12">
        <f t="shared" si="17"/>
        <v>9.7022459946986106E-2</v>
      </c>
      <c r="L6" s="12">
        <f t="shared" si="17"/>
        <v>8.8698979114395088E-2</v>
      </c>
      <c r="M6" s="12">
        <f t="shared" si="17"/>
        <v>0.13957011974926584</v>
      </c>
      <c r="N6" s="12">
        <f t="shared" si="17"/>
        <v>0.19549802668974189</v>
      </c>
      <c r="O6" s="12"/>
      <c r="P6" s="3" t="s">
        <v>3</v>
      </c>
      <c r="Q6" s="12">
        <f t="shared" si="3"/>
        <v>0.24771423979635943</v>
      </c>
      <c r="R6" s="12">
        <f t="shared" si="4"/>
        <v>0.26880099212447772</v>
      </c>
      <c r="S6" s="12">
        <f t="shared" si="5"/>
        <v>0.25331221941113591</v>
      </c>
      <c r="T6" s="12">
        <f t="shared" si="6"/>
        <v>0.24861756173957567</v>
      </c>
      <c r="U6" s="12">
        <f t="shared" si="7"/>
        <v>0.27135219958513812</v>
      </c>
      <c r="V6" s="12">
        <f t="shared" si="8"/>
        <v>0.29963604237431007</v>
      </c>
      <c r="W6" s="12">
        <f t="shared" si="9"/>
        <v>0.31945842020421777</v>
      </c>
      <c r="X6" s="12">
        <f t="shared" si="10"/>
        <v>0.32460305728644923</v>
      </c>
      <c r="Y6" s="12">
        <f t="shared" si="11"/>
        <v>0.33896557211326833</v>
      </c>
      <c r="Z6" s="12">
        <f t="shared" si="12"/>
        <v>0.31823797154643801</v>
      </c>
      <c r="AA6" s="12">
        <f t="shared" si="13"/>
        <v>0.30809442859371378</v>
      </c>
      <c r="AB6" s="12">
        <f t="shared" si="14"/>
        <v>0.37008935721340952</v>
      </c>
      <c r="AC6" s="12">
        <f t="shared" si="15"/>
        <v>0.43824679491487717</v>
      </c>
    </row>
    <row r="7" spans="1:29" x14ac:dyDescent="0.25">
      <c r="A7" s="3" t="s">
        <v>4</v>
      </c>
      <c r="B7" s="12">
        <f t="shared" ref="B7:N7" si="18">(B47/B65)*(1-B84/B104)</f>
        <v>1.1422897106521586E-2</v>
      </c>
      <c r="C7" s="12">
        <f t="shared" si="18"/>
        <v>1.9190542310116007E-2</v>
      </c>
      <c r="D7" s="12">
        <f t="shared" si="18"/>
        <v>2.9638870718546664E-2</v>
      </c>
      <c r="E7" s="12">
        <f t="shared" si="18"/>
        <v>3.9223527013610836E-2</v>
      </c>
      <c r="F7" s="12">
        <f t="shared" si="18"/>
        <v>5.1179340494463071E-2</v>
      </c>
      <c r="G7" s="12">
        <f t="shared" si="18"/>
        <v>6.4685031590322781E-2</v>
      </c>
      <c r="H7" s="12">
        <f t="shared" si="18"/>
        <v>7.6696226605180953E-2</v>
      </c>
      <c r="I7" s="12">
        <f t="shared" si="18"/>
        <v>6.7547612212154481E-2</v>
      </c>
      <c r="J7" s="12">
        <f t="shared" si="18"/>
        <v>7.8111536843428447E-2</v>
      </c>
      <c r="K7" s="12">
        <f t="shared" si="18"/>
        <v>0.10713814842169062</v>
      </c>
      <c r="L7" s="12">
        <f t="shared" si="18"/>
        <v>0.11296557597808146</v>
      </c>
      <c r="M7" s="12">
        <f t="shared" si="18"/>
        <v>0.12344833221501036</v>
      </c>
      <c r="N7" s="12">
        <f t="shared" si="18"/>
        <v>0.15146680341046376</v>
      </c>
      <c r="O7" s="12"/>
      <c r="P7" s="3" t="s">
        <v>4</v>
      </c>
      <c r="Q7" s="12">
        <f t="shared" si="3"/>
        <v>0.21392069613362494</v>
      </c>
      <c r="R7" s="12">
        <f t="shared" si="4"/>
        <v>0.22338686111302516</v>
      </c>
      <c r="S7" s="12">
        <f t="shared" si="5"/>
        <v>0.23611988352596844</v>
      </c>
      <c r="T7" s="12">
        <f t="shared" si="6"/>
        <v>0.24780037811368982</v>
      </c>
      <c r="U7" s="12">
        <f t="shared" si="7"/>
        <v>0.26237052130461641</v>
      </c>
      <c r="V7" s="12">
        <f t="shared" si="8"/>
        <v>0.27882944762311823</v>
      </c>
      <c r="W7" s="12">
        <f t="shared" si="9"/>
        <v>0.29346708240563679</v>
      </c>
      <c r="X7" s="12">
        <f t="shared" si="10"/>
        <v>0.28231797725119057</v>
      </c>
      <c r="Y7" s="12">
        <f t="shared" si="11"/>
        <v>0.29519187284870252</v>
      </c>
      <c r="Z7" s="12">
        <f t="shared" si="12"/>
        <v>0.33056561698748621</v>
      </c>
      <c r="AA7" s="12">
        <f t="shared" si="13"/>
        <v>0.33766730472018186</v>
      </c>
      <c r="AB7" s="12">
        <f t="shared" si="14"/>
        <v>0.35044228315659232</v>
      </c>
      <c r="AC7" s="12">
        <f t="shared" si="15"/>
        <v>0.38458744090452901</v>
      </c>
    </row>
    <row r="8" spans="1:29" x14ac:dyDescent="0.25">
      <c r="A8" s="3" t="s">
        <v>5</v>
      </c>
      <c r="B8" s="12">
        <f t="shared" ref="B8:N8" si="19">(B48/B66)*(1-B85/B105)</f>
        <v>6.778851684960595E-3</v>
      </c>
      <c r="C8" s="12">
        <f t="shared" si="19"/>
        <v>6.8781472997105327E-3</v>
      </c>
      <c r="D8" s="12">
        <f t="shared" si="19"/>
        <v>1.1560391523828747E-2</v>
      </c>
      <c r="E8" s="12">
        <f t="shared" si="19"/>
        <v>2.0189409333816587E-2</v>
      </c>
      <c r="F8" s="12">
        <f t="shared" si="19"/>
        <v>1.8667818506289863E-2</v>
      </c>
      <c r="G8" s="12">
        <f t="shared" si="19"/>
        <v>2.3714555415602655E-2</v>
      </c>
      <c r="H8" s="12">
        <f t="shared" si="19"/>
        <v>4.978097552665376E-2</v>
      </c>
      <c r="I8" s="12">
        <f t="shared" si="19"/>
        <v>2.2568348776732532E-3</v>
      </c>
      <c r="J8" s="12">
        <f t="shared" si="19"/>
        <v>5.1858602667560968E-3</v>
      </c>
      <c r="K8" s="12">
        <f t="shared" si="19"/>
        <v>2.099045919162178E-2</v>
      </c>
      <c r="L8" s="12">
        <f t="shared" si="19"/>
        <v>1.8408748352464508E-2</v>
      </c>
      <c r="M8" s="12">
        <f t="shared" si="19"/>
        <v>1.7486084313553606E-2</v>
      </c>
      <c r="N8" s="12">
        <f t="shared" si="19"/>
        <v>9.3641988170717165E-3</v>
      </c>
      <c r="O8" s="12"/>
      <c r="P8" s="3" t="s">
        <v>5</v>
      </c>
      <c r="Q8" s="12">
        <f t="shared" si="3"/>
        <v>0.20826115595380545</v>
      </c>
      <c r="R8" s="12">
        <f t="shared" si="4"/>
        <v>0.20838216414178484</v>
      </c>
      <c r="S8" s="12">
        <f t="shared" si="5"/>
        <v>0.21408825590288086</v>
      </c>
      <c r="T8" s="12">
        <f t="shared" si="6"/>
        <v>0.22460414637657669</v>
      </c>
      <c r="U8" s="12">
        <f t="shared" si="7"/>
        <v>0.22274983539467902</v>
      </c>
      <c r="V8" s="12">
        <f t="shared" si="8"/>
        <v>0.22890012199235685</v>
      </c>
      <c r="W8" s="12">
        <f t="shared" si="9"/>
        <v>0.26066638148621024</v>
      </c>
      <c r="X8" s="12">
        <f t="shared" si="10"/>
        <v>0.20275032789518166</v>
      </c>
      <c r="Y8" s="12">
        <f t="shared" si="11"/>
        <v>0.20631983150086641</v>
      </c>
      <c r="Z8" s="12">
        <f t="shared" si="12"/>
        <v>0.22558035858915307</v>
      </c>
      <c r="AA8" s="12">
        <f t="shared" si="13"/>
        <v>0.22243411541094255</v>
      </c>
      <c r="AB8" s="12">
        <f t="shared" si="14"/>
        <v>0.2213096961327746</v>
      </c>
      <c r="AC8" s="12">
        <f t="shared" si="15"/>
        <v>0.21141183055854387</v>
      </c>
    </row>
    <row r="9" spans="1:29" x14ac:dyDescent="0.25">
      <c r="A9" s="3" t="s">
        <v>6</v>
      </c>
      <c r="B9" s="12">
        <f t="shared" ref="B9:N9" si="20">(B49/B67)*(1-B86/B106)</f>
        <v>6.7233581606294711E-3</v>
      </c>
      <c r="C9" s="12">
        <f t="shared" si="20"/>
        <v>1.2045743452021116E-2</v>
      </c>
      <c r="D9" s="12">
        <f t="shared" si="20"/>
        <v>1.4226152674231001E-2</v>
      </c>
      <c r="E9" s="12">
        <f t="shared" si="20"/>
        <v>1.6225397366628768E-2</v>
      </c>
      <c r="F9" s="12">
        <f t="shared" si="20"/>
        <v>1.6167976148163427E-2</v>
      </c>
      <c r="G9" s="12">
        <f t="shared" si="20"/>
        <v>1.9542207208652972E-2</v>
      </c>
      <c r="H9" s="12">
        <f t="shared" si="20"/>
        <v>2.1119919282571325E-2</v>
      </c>
      <c r="I9" s="12">
        <f t="shared" si="20"/>
        <v>2.7733970834939801E-2</v>
      </c>
      <c r="J9" s="12">
        <f t="shared" si="20"/>
        <v>2.6620264651104359E-2</v>
      </c>
      <c r="K9" s="12">
        <f t="shared" si="20"/>
        <v>2.7710225095785617E-2</v>
      </c>
      <c r="L9" s="12">
        <f t="shared" si="20"/>
        <v>3.2689480621119947E-2</v>
      </c>
      <c r="M9" s="12">
        <f t="shared" si="20"/>
        <v>3.5237711012469759E-2</v>
      </c>
      <c r="N9" s="12">
        <f t="shared" si="20"/>
        <v>4.6456939275374316E-2</v>
      </c>
      <c r="O9" s="12"/>
      <c r="P9" s="3" t="s">
        <v>6</v>
      </c>
      <c r="Q9" s="12">
        <f t="shared" si="3"/>
        <v>0.20819352788341372</v>
      </c>
      <c r="R9" s="12">
        <f t="shared" si="4"/>
        <v>0.21467973778766272</v>
      </c>
      <c r="S9" s="12">
        <f t="shared" si="5"/>
        <v>0.21733692833628529</v>
      </c>
      <c r="T9" s="12">
        <f t="shared" si="6"/>
        <v>0.21977333983505845</v>
      </c>
      <c r="U9" s="12">
        <f t="shared" si="7"/>
        <v>0.21970336254939926</v>
      </c>
      <c r="V9" s="12">
        <f t="shared" si="8"/>
        <v>0.2238154231623673</v>
      </c>
      <c r="W9" s="12">
        <f t="shared" si="9"/>
        <v>0.22573812719817882</v>
      </c>
      <c r="X9" s="12">
        <f t="shared" si="10"/>
        <v>0.23379844683636286</v>
      </c>
      <c r="Y9" s="12">
        <f t="shared" si="11"/>
        <v>0.23244121099481257</v>
      </c>
      <c r="Z9" s="12">
        <f t="shared" si="12"/>
        <v>0.23376950871180907</v>
      </c>
      <c r="AA9" s="12">
        <f t="shared" si="13"/>
        <v>0.23983755804233126</v>
      </c>
      <c r="AB9" s="12">
        <f t="shared" si="14"/>
        <v>0.24294299973769559</v>
      </c>
      <c r="AC9" s="12">
        <f t="shared" si="15"/>
        <v>0.25661549157976116</v>
      </c>
    </row>
    <row r="10" spans="1:29" x14ac:dyDescent="0.25">
      <c r="A10" s="3" t="s">
        <v>7</v>
      </c>
      <c r="B10" s="12">
        <f t="shared" ref="B10:N10" si="21">(B50/B68)*(1-B87/B107)</f>
        <v>1.1003467192138093E-3</v>
      </c>
      <c r="C10" s="12">
        <f t="shared" si="21"/>
        <v>2.0955427518688802E-2</v>
      </c>
      <c r="D10" s="12">
        <f t="shared" si="21"/>
        <v>9.6806867477318322E-3</v>
      </c>
      <c r="E10" s="12">
        <f t="shared" si="21"/>
        <v>8.1094778354437753E-3</v>
      </c>
      <c r="F10" s="12">
        <f t="shared" si="21"/>
        <v>0</v>
      </c>
      <c r="G10" s="12">
        <f t="shared" si="21"/>
        <v>8.9802497365616286E-3</v>
      </c>
      <c r="H10" s="12">
        <f t="shared" si="21"/>
        <v>1.0150462797249253E-2</v>
      </c>
      <c r="I10" s="12">
        <f t="shared" si="21"/>
        <v>1.4870816516444507E-2</v>
      </c>
      <c r="J10" s="12">
        <f t="shared" si="21"/>
        <v>1.0789626909950714E-2</v>
      </c>
      <c r="K10" s="12">
        <f t="shared" si="21"/>
        <v>9.0414163332533382E-3</v>
      </c>
      <c r="L10" s="12">
        <f t="shared" si="21"/>
        <v>1.3204360936040405E-2</v>
      </c>
      <c r="M10" s="12">
        <f t="shared" si="21"/>
        <v>1.4083047268615862E-2</v>
      </c>
      <c r="N10" s="12">
        <f t="shared" si="21"/>
        <v>1.4850155184496762E-2</v>
      </c>
      <c r="O10" s="12"/>
      <c r="P10" s="3" t="s">
        <v>7</v>
      </c>
      <c r="Q10" s="12">
        <f t="shared" si="3"/>
        <v>0.2013409551164618</v>
      </c>
      <c r="R10" s="12">
        <f t="shared" si="4"/>
        <v>0.2255376666810141</v>
      </c>
      <c r="S10" s="12">
        <f t="shared" si="5"/>
        <v>0.21179752363374141</v>
      </c>
      <c r="T10" s="12">
        <f t="shared" si="6"/>
        <v>0.20988274477979216</v>
      </c>
      <c r="U10" s="12">
        <f t="shared" si="7"/>
        <v>0.2</v>
      </c>
      <c r="V10" s="12">
        <f t="shared" si="8"/>
        <v>0.21094392487483477</v>
      </c>
      <c r="W10" s="12">
        <f t="shared" si="9"/>
        <v>0.21237002372502325</v>
      </c>
      <c r="X10" s="12">
        <f t="shared" si="10"/>
        <v>0.21812255823140758</v>
      </c>
      <c r="Y10" s="12">
        <f t="shared" si="11"/>
        <v>0.21314895128687225</v>
      </c>
      <c r="Z10" s="12">
        <f t="shared" si="12"/>
        <v>0.21101846652553274</v>
      </c>
      <c r="AA10" s="12">
        <f t="shared" si="13"/>
        <v>0.2160917055030096</v>
      </c>
      <c r="AB10" s="12">
        <f t="shared" si="14"/>
        <v>0.21716253064644617</v>
      </c>
      <c r="AC10" s="12">
        <f t="shared" si="15"/>
        <v>0.2180973789689947</v>
      </c>
    </row>
    <row r="11" spans="1:29" x14ac:dyDescent="0.25">
      <c r="A11" s="3" t="s">
        <v>8</v>
      </c>
      <c r="B11" s="12">
        <f t="shared" ref="B11:N11" si="22">(B51/B69)*(1-B88/B108)</f>
        <v>1.4151581435278882E-2</v>
      </c>
      <c r="C11" s="12">
        <f t="shared" si="22"/>
        <v>8.2499589389133966E-3</v>
      </c>
      <c r="D11" s="12">
        <f t="shared" si="22"/>
        <v>1.60622681868497E-2</v>
      </c>
      <c r="E11" s="12">
        <f t="shared" si="22"/>
        <v>2.5389325714350906E-2</v>
      </c>
      <c r="F11" s="12">
        <f t="shared" si="22"/>
        <v>2.400903483637426E-2</v>
      </c>
      <c r="G11" s="12">
        <f t="shared" si="22"/>
        <v>1.3336983653420922E-2</v>
      </c>
      <c r="H11" s="12">
        <f t="shared" si="22"/>
        <v>2.2196380480464226E-2</v>
      </c>
      <c r="I11" s="12">
        <f t="shared" si="22"/>
        <v>2.7469923157069819E-2</v>
      </c>
      <c r="J11" s="12">
        <f t="shared" si="22"/>
        <v>1.7108745339312469E-2</v>
      </c>
      <c r="K11" s="12">
        <f t="shared" si="22"/>
        <v>2.1742035352538196E-2</v>
      </c>
      <c r="L11" s="12">
        <f t="shared" si="22"/>
        <v>1.4389430503453645E-2</v>
      </c>
      <c r="M11" s="12">
        <f t="shared" si="22"/>
        <v>2.4837721429711038E-2</v>
      </c>
      <c r="N11" s="12">
        <f t="shared" si="22"/>
        <v>2.1131515567712131E-2</v>
      </c>
      <c r="O11" s="12"/>
      <c r="P11" s="3" t="s">
        <v>8</v>
      </c>
      <c r="Q11" s="12">
        <f t="shared" si="3"/>
        <v>0.21724605090404722</v>
      </c>
      <c r="R11" s="12">
        <f t="shared" si="4"/>
        <v>0.21005394432187685</v>
      </c>
      <c r="S11" s="12">
        <f t="shared" si="5"/>
        <v>0.21957453985278991</v>
      </c>
      <c r="T11" s="12">
        <f t="shared" si="6"/>
        <v>0.23094110758516098</v>
      </c>
      <c r="U11" s="12">
        <f t="shared" si="7"/>
        <v>0.22925899404521172</v>
      </c>
      <c r="V11" s="12">
        <f t="shared" si="8"/>
        <v>0.21625332829728441</v>
      </c>
      <c r="W11" s="12">
        <f t="shared" si="9"/>
        <v>0.22704997384231512</v>
      </c>
      <c r="X11" s="12">
        <f t="shared" si="10"/>
        <v>0.23347666091339253</v>
      </c>
      <c r="Y11" s="12">
        <f t="shared" si="11"/>
        <v>0.22084984596072099</v>
      </c>
      <c r="Z11" s="12">
        <f t="shared" si="12"/>
        <v>0.22649627889026658</v>
      </c>
      <c r="AA11" s="12">
        <f t="shared" si="13"/>
        <v>0.21753590947257415</v>
      </c>
      <c r="AB11" s="12">
        <f t="shared" si="14"/>
        <v>0.23026888620726788</v>
      </c>
      <c r="AC11" s="12">
        <f t="shared" si="15"/>
        <v>0.2257522591964117</v>
      </c>
    </row>
    <row r="12" spans="1:29" x14ac:dyDescent="0.25">
      <c r="A12" s="3" t="s">
        <v>9</v>
      </c>
      <c r="B12" s="12">
        <f t="shared" ref="B12:N12" si="23">(B52/B70)*(1-B89/B109)</f>
        <v>4.7026731907199339E-3</v>
      </c>
      <c r="C12" s="12">
        <f t="shared" si="23"/>
        <v>2.1477386399646318E-3</v>
      </c>
      <c r="D12" s="12">
        <f t="shared" si="23"/>
        <v>2.8657153456685624E-3</v>
      </c>
      <c r="E12" s="12">
        <f t="shared" si="23"/>
        <v>2.2274612947093147E-3</v>
      </c>
      <c r="F12" s="12">
        <f t="shared" si="23"/>
        <v>5.9666450070897225E-3</v>
      </c>
      <c r="G12" s="12">
        <f t="shared" si="23"/>
        <v>4.6794055817167349E-3</v>
      </c>
      <c r="H12" s="12">
        <f t="shared" si="23"/>
        <v>7.1376786582014991E-3</v>
      </c>
      <c r="I12" s="12">
        <f t="shared" si="23"/>
        <v>8.2493928117934965E-3</v>
      </c>
      <c r="J12" s="12">
        <f t="shared" si="23"/>
        <v>1.2239487433077843E-2</v>
      </c>
      <c r="K12" s="12">
        <f t="shared" si="23"/>
        <v>1.5495089313511793E-2</v>
      </c>
      <c r="L12" s="12">
        <f t="shared" si="23"/>
        <v>1.295105441123726E-2</v>
      </c>
      <c r="M12" s="12">
        <f t="shared" si="23"/>
        <v>2.3585197530329467E-2</v>
      </c>
      <c r="N12" s="12">
        <f t="shared" si="23"/>
        <v>2.3468928307628166E-2</v>
      </c>
      <c r="O12" s="12"/>
      <c r="P12" s="3" t="s">
        <v>9</v>
      </c>
      <c r="Q12" s="12">
        <f t="shared" si="3"/>
        <v>0.205730987847766</v>
      </c>
      <c r="R12" s="12">
        <f t="shared" si="4"/>
        <v>0.20261737602138805</v>
      </c>
      <c r="S12" s="12">
        <f t="shared" si="5"/>
        <v>0.20349234980937914</v>
      </c>
      <c r="T12" s="12">
        <f t="shared" si="6"/>
        <v>0.20271453130881797</v>
      </c>
      <c r="U12" s="12">
        <f t="shared" si="7"/>
        <v>0.20727134730413405</v>
      </c>
      <c r="V12" s="12">
        <f t="shared" si="8"/>
        <v>0.20570263240416278</v>
      </c>
      <c r="W12" s="12">
        <f t="shared" si="9"/>
        <v>0.20869844617995861</v>
      </c>
      <c r="X12" s="12">
        <f t="shared" si="10"/>
        <v>0.21005325440201364</v>
      </c>
      <c r="Y12" s="12">
        <f t="shared" si="11"/>
        <v>0.21491584698683161</v>
      </c>
      <c r="Z12" s="12">
        <f t="shared" si="12"/>
        <v>0.21888333825344775</v>
      </c>
      <c r="AA12" s="12">
        <f t="shared" si="13"/>
        <v>0.21578300945790244</v>
      </c>
      <c r="AB12" s="12">
        <f t="shared" si="14"/>
        <v>0.22874247793791219</v>
      </c>
      <c r="AC12" s="12">
        <f t="shared" si="15"/>
        <v>0.22860078459130981</v>
      </c>
    </row>
    <row r="13" spans="1:29" x14ac:dyDescent="0.25">
      <c r="A13" s="3" t="s">
        <v>10</v>
      </c>
      <c r="B13" s="12">
        <f t="shared" ref="B13:N13" si="24">(B53/B71)*(1-B90/B110)</f>
        <v>0.29256212445711355</v>
      </c>
      <c r="C13" s="12">
        <f t="shared" si="24"/>
        <v>0.17900743004357392</v>
      </c>
      <c r="D13" s="12">
        <f t="shared" si="24"/>
        <v>0.25532011127830495</v>
      </c>
      <c r="E13" s="12">
        <f t="shared" si="24"/>
        <v>0.30231637903177999</v>
      </c>
      <c r="F13" s="12">
        <f t="shared" si="24"/>
        <v>2.0047548602903628E-2</v>
      </c>
      <c r="G13" s="12">
        <f t="shared" si="24"/>
        <v>2.7051742667226819E-2</v>
      </c>
      <c r="H13" s="12">
        <f t="shared" si="24"/>
        <v>1.3594156307392467E-2</v>
      </c>
      <c r="I13" s="12">
        <f t="shared" si="24"/>
        <v>4.1551880502395638E-2</v>
      </c>
      <c r="J13" s="12">
        <f t="shared" si="24"/>
        <v>2.1056396234501736E-2</v>
      </c>
      <c r="K13" s="12">
        <f t="shared" si="24"/>
        <v>2.0992803665875085E-2</v>
      </c>
      <c r="L13" s="12">
        <f t="shared" si="24"/>
        <v>1.85229684862297E-2</v>
      </c>
      <c r="M13" s="12">
        <f t="shared" si="24"/>
        <v>1.6486803106041864E-2</v>
      </c>
      <c r="N13" s="12">
        <f t="shared" si="24"/>
        <v>2.5339057637652131E-2</v>
      </c>
      <c r="O13" s="12"/>
      <c r="P13" s="3" t="s">
        <v>10</v>
      </c>
      <c r="Q13" s="12">
        <f t="shared" si="3"/>
        <v>0.55653550905663474</v>
      </c>
      <c r="R13" s="12">
        <f t="shared" si="4"/>
        <v>0.41815026573906783</v>
      </c>
      <c r="S13" s="12">
        <f t="shared" si="5"/>
        <v>0.51114993444871293</v>
      </c>
      <c r="T13" s="12">
        <f t="shared" si="6"/>
        <v>0.5684226872985213</v>
      </c>
      <c r="U13" s="12">
        <f t="shared" si="7"/>
        <v>0.2244312655294573</v>
      </c>
      <c r="V13" s="12">
        <f t="shared" si="8"/>
        <v>0.23296703857557147</v>
      </c>
      <c r="W13" s="12">
        <f t="shared" si="9"/>
        <v>0.21656673586249586</v>
      </c>
      <c r="X13" s="12">
        <f t="shared" si="10"/>
        <v>0.25063786330740079</v>
      </c>
      <c r="Y13" s="12">
        <f t="shared" si="11"/>
        <v>0.22566071382034547</v>
      </c>
      <c r="Z13" s="12">
        <f t="shared" si="12"/>
        <v>0.22558321572017412</v>
      </c>
      <c r="AA13" s="12">
        <f t="shared" si="13"/>
        <v>0.22257331160256189</v>
      </c>
      <c r="AB13" s="12">
        <f t="shared" si="14"/>
        <v>0.2200919061175016</v>
      </c>
      <c r="AC13" s="12">
        <f t="shared" si="15"/>
        <v>0.23087984759004593</v>
      </c>
    </row>
    <row r="14" spans="1:29" x14ac:dyDescent="0.25">
      <c r="A14" s="3" t="s">
        <v>11</v>
      </c>
      <c r="B14" s="12">
        <f t="shared" ref="B14:N14" si="25">(B54/B72)*(1-B91/B111)</f>
        <v>1.2463332768460022E-2</v>
      </c>
      <c r="C14" s="12">
        <f t="shared" si="25"/>
        <v>7.7006389546443801E-3</v>
      </c>
      <c r="D14" s="12">
        <f t="shared" si="25"/>
        <v>9.9406075439502726E-3</v>
      </c>
      <c r="E14" s="12">
        <f t="shared" si="25"/>
        <v>7.6875167612116884E-3</v>
      </c>
      <c r="F14" s="12">
        <f t="shared" si="25"/>
        <v>5.5737479835651161E-3</v>
      </c>
      <c r="G14" s="12">
        <f t="shared" si="25"/>
        <v>5.5967537452728056E-3</v>
      </c>
      <c r="H14" s="12">
        <f t="shared" si="25"/>
        <v>2.7252612097019699E-3</v>
      </c>
      <c r="I14" s="12">
        <f t="shared" si="25"/>
        <v>2.476423545605348E-3</v>
      </c>
      <c r="J14" s="12">
        <f t="shared" si="25"/>
        <v>1.7819262366890853E-3</v>
      </c>
      <c r="K14" s="12">
        <f t="shared" si="25"/>
        <v>4.2274781906823863E-3</v>
      </c>
      <c r="L14" s="12">
        <f t="shared" si="25"/>
        <v>5.7913067374407096E-3</v>
      </c>
      <c r="M14" s="12">
        <f t="shared" si="25"/>
        <v>2.8125508704907039E-3</v>
      </c>
      <c r="N14" s="12">
        <f t="shared" si="25"/>
        <v>4.3888936955719989E-3</v>
      </c>
      <c r="O14" s="12"/>
      <c r="P14" s="3" t="s">
        <v>11</v>
      </c>
      <c r="Q14" s="12">
        <f t="shared" si="3"/>
        <v>0.21518863968256602</v>
      </c>
      <c r="R14" s="12">
        <f t="shared" si="4"/>
        <v>0.20938450674314119</v>
      </c>
      <c r="S14" s="12">
        <f t="shared" si="5"/>
        <v>0.2121142802664262</v>
      </c>
      <c r="T14" s="12">
        <f t="shared" si="6"/>
        <v>0.20936851517237942</v>
      </c>
      <c r="U14" s="12">
        <f t="shared" si="7"/>
        <v>0.20679253706665332</v>
      </c>
      <c r="V14" s="12">
        <f t="shared" si="8"/>
        <v>0.20682057340586471</v>
      </c>
      <c r="W14" s="12">
        <f t="shared" si="9"/>
        <v>0.20332118313167305</v>
      </c>
      <c r="X14" s="12">
        <f t="shared" si="10"/>
        <v>0.20301793313509273</v>
      </c>
      <c r="Y14" s="12">
        <f t="shared" si="11"/>
        <v>0.20217157288927348</v>
      </c>
      <c r="Z14" s="12">
        <f t="shared" si="12"/>
        <v>0.20515188386582048</v>
      </c>
      <c r="AA14" s="12">
        <f t="shared" si="13"/>
        <v>0.20705766851935484</v>
      </c>
      <c r="AB14" s="12">
        <f t="shared" si="14"/>
        <v>0.20342756007196375</v>
      </c>
      <c r="AC14" s="12">
        <f t="shared" si="15"/>
        <v>0.20534859545079495</v>
      </c>
    </row>
    <row r="15" spans="1:29" x14ac:dyDescent="0.25">
      <c r="A15" s="3" t="s">
        <v>12</v>
      </c>
      <c r="B15" s="12">
        <f t="shared" ref="B15:N15" si="26">(B55/B73)*(1-B92/B112)</f>
        <v>1.3465029284018771E-3</v>
      </c>
      <c r="C15" s="12">
        <f t="shared" si="26"/>
        <v>1.24927757318043E-3</v>
      </c>
      <c r="D15" s="12">
        <f t="shared" si="26"/>
        <v>6.3552582249373065E-3</v>
      </c>
      <c r="E15" s="12">
        <f t="shared" si="26"/>
        <v>0</v>
      </c>
      <c r="F15" s="12">
        <f t="shared" si="26"/>
        <v>0</v>
      </c>
      <c r="G15" s="12">
        <f t="shared" si="26"/>
        <v>0</v>
      </c>
      <c r="H15" s="12">
        <f t="shared" si="26"/>
        <v>0</v>
      </c>
      <c r="I15" s="12">
        <f t="shared" si="26"/>
        <v>0</v>
      </c>
      <c r="J15" s="12">
        <f t="shared" si="26"/>
        <v>0</v>
      </c>
      <c r="K15" s="12">
        <f t="shared" si="26"/>
        <v>0</v>
      </c>
      <c r="L15" s="12">
        <f t="shared" si="26"/>
        <v>0</v>
      </c>
      <c r="M15" s="12">
        <f t="shared" si="26"/>
        <v>0</v>
      </c>
      <c r="N15" s="12">
        <f t="shared" si="26"/>
        <v>0</v>
      </c>
      <c r="O15" s="12"/>
      <c r="P15" s="3" t="s">
        <v>12</v>
      </c>
      <c r="Q15" s="12">
        <f t="shared" si="3"/>
        <v>0.2016409373151595</v>
      </c>
      <c r="R15" s="12">
        <f t="shared" si="4"/>
        <v>0.20152245208204392</v>
      </c>
      <c r="S15" s="12">
        <f t="shared" si="5"/>
        <v>0.20774493701335747</v>
      </c>
      <c r="T15" s="12">
        <f t="shared" si="6"/>
        <v>0.2</v>
      </c>
      <c r="U15" s="12">
        <f t="shared" si="7"/>
        <v>0.2</v>
      </c>
      <c r="V15" s="12">
        <f t="shared" si="8"/>
        <v>0.2</v>
      </c>
      <c r="W15" s="12">
        <f t="shared" si="9"/>
        <v>0.2</v>
      </c>
      <c r="X15" s="12">
        <f t="shared" si="10"/>
        <v>0.2</v>
      </c>
      <c r="Y15" s="12">
        <f t="shared" si="11"/>
        <v>0.2</v>
      </c>
      <c r="Z15" s="12">
        <f t="shared" si="12"/>
        <v>0.2</v>
      </c>
      <c r="AA15" s="12">
        <f t="shared" si="13"/>
        <v>0.2</v>
      </c>
      <c r="AB15" s="12">
        <f t="shared" si="14"/>
        <v>0.2</v>
      </c>
      <c r="AC15" s="12">
        <f t="shared" si="15"/>
        <v>0.2</v>
      </c>
    </row>
    <row r="16" spans="1:29" x14ac:dyDescent="0.25">
      <c r="A16" s="3" t="s">
        <v>13</v>
      </c>
      <c r="B16" s="12">
        <f t="shared" ref="B16:N16" si="27">(B56/B74)*(1-B93/B113)</f>
        <v>1.0735165725331525E-2</v>
      </c>
      <c r="C16" s="12">
        <f t="shared" si="27"/>
        <v>1.5469762975915399E-2</v>
      </c>
      <c r="D16" s="12">
        <f t="shared" si="27"/>
        <v>1.9680233842693816E-2</v>
      </c>
      <c r="E16" s="12">
        <f t="shared" si="27"/>
        <v>1.805413880987829E-2</v>
      </c>
      <c r="F16" s="12">
        <f t="shared" si="27"/>
        <v>1.8365732097512525E-2</v>
      </c>
      <c r="G16" s="12">
        <f t="shared" si="27"/>
        <v>2.4419849096918973E-2</v>
      </c>
      <c r="H16" s="12">
        <f t="shared" si="27"/>
        <v>1.760679291670331E-2</v>
      </c>
      <c r="I16" s="12">
        <f t="shared" si="27"/>
        <v>1.6313022037289317E-2</v>
      </c>
      <c r="J16" s="12">
        <f t="shared" si="27"/>
        <v>1.5690843556983747E-2</v>
      </c>
      <c r="K16" s="12">
        <f t="shared" si="27"/>
        <v>1.8228806474477628E-2</v>
      </c>
      <c r="L16" s="12">
        <f t="shared" si="27"/>
        <v>1.7201749437856399E-2</v>
      </c>
      <c r="M16" s="12">
        <f t="shared" si="27"/>
        <v>1.4936451864954303E-2</v>
      </c>
      <c r="N16" s="12">
        <f t="shared" si="27"/>
        <v>1.6709000620006229E-2</v>
      </c>
      <c r="O16" s="12"/>
      <c r="P16" s="3" t="s">
        <v>13</v>
      </c>
      <c r="Q16" s="12">
        <f t="shared" si="3"/>
        <v>0.21308258129377058</v>
      </c>
      <c r="R16" s="12">
        <f t="shared" si="4"/>
        <v>0.21885247390733928</v>
      </c>
      <c r="S16" s="12">
        <f t="shared" si="5"/>
        <v>0.22398363152605227</v>
      </c>
      <c r="T16" s="12">
        <f t="shared" si="6"/>
        <v>0.22200196482406487</v>
      </c>
      <c r="U16" s="12">
        <f t="shared" si="7"/>
        <v>0.22238169296430674</v>
      </c>
      <c r="V16" s="12">
        <f t="shared" si="8"/>
        <v>0.2297596394099623</v>
      </c>
      <c r="W16" s="12">
        <f t="shared" si="9"/>
        <v>0.22145679960131603</v>
      </c>
      <c r="X16" s="12">
        <f t="shared" si="10"/>
        <v>0.21988012504048396</v>
      </c>
      <c r="Y16" s="12">
        <f t="shared" si="11"/>
        <v>0.21912189729103942</v>
      </c>
      <c r="Z16" s="12">
        <f t="shared" si="12"/>
        <v>0.22221482636528186</v>
      </c>
      <c r="AA16" s="12">
        <f t="shared" si="13"/>
        <v>0.22096318689191721</v>
      </c>
      <c r="AB16" s="12">
        <f t="shared" si="14"/>
        <v>0.21820254579793377</v>
      </c>
      <c r="AC16" s="12">
        <f t="shared" si="15"/>
        <v>0.22036269066932768</v>
      </c>
    </row>
    <row r="17" spans="1:29" x14ac:dyDescent="0.25">
      <c r="A17" s="3" t="s">
        <v>14</v>
      </c>
      <c r="B17" s="12">
        <f t="shared" ref="B17:N17" si="28">(B57/B75)*(1-B94/B114)</f>
        <v>6.6542813088289682E-3</v>
      </c>
      <c r="C17" s="12">
        <f t="shared" si="28"/>
        <v>1.2716922170590084E-2</v>
      </c>
      <c r="D17" s="12">
        <f t="shared" si="28"/>
        <v>1.4797060515645631E-2</v>
      </c>
      <c r="E17" s="12">
        <f t="shared" si="28"/>
        <v>1.4518727804249128E-2</v>
      </c>
      <c r="F17" s="12">
        <f t="shared" si="28"/>
        <v>2.0792007850247624E-2</v>
      </c>
      <c r="G17" s="12">
        <f t="shared" si="28"/>
        <v>2.1596661990540538E-2</v>
      </c>
      <c r="H17" s="12">
        <f t="shared" si="28"/>
        <v>1.6563131849524227E-2</v>
      </c>
      <c r="I17" s="12">
        <f t="shared" si="28"/>
        <v>1.307388974876901E-2</v>
      </c>
      <c r="J17" s="12">
        <f t="shared" si="28"/>
        <v>1.6078487388074721E-2</v>
      </c>
      <c r="K17" s="12">
        <f t="shared" si="28"/>
        <v>2.1379967377183392E-2</v>
      </c>
      <c r="L17" s="12">
        <f t="shared" si="28"/>
        <v>1.5084354680498773E-2</v>
      </c>
      <c r="M17" s="12">
        <f t="shared" si="28"/>
        <v>1.1169450306703613E-2</v>
      </c>
      <c r="N17" s="12">
        <f t="shared" si="28"/>
        <v>3.2543341778500122E-2</v>
      </c>
      <c r="O17" s="12"/>
      <c r="P17" s="3" t="s">
        <v>14</v>
      </c>
      <c r="Q17" s="12">
        <f t="shared" si="3"/>
        <v>0.20810934627389599</v>
      </c>
      <c r="R17" s="12">
        <f t="shared" si="4"/>
        <v>0.2154976804606489</v>
      </c>
      <c r="S17" s="12">
        <f t="shared" si="5"/>
        <v>0.2180326743021751</v>
      </c>
      <c r="T17" s="12">
        <f t="shared" si="6"/>
        <v>0.21769347969477673</v>
      </c>
      <c r="U17" s="12">
        <f t="shared" si="7"/>
        <v>0.22533851269009453</v>
      </c>
      <c r="V17" s="12">
        <f t="shared" si="8"/>
        <v>0.22631911731913262</v>
      </c>
      <c r="W17" s="12">
        <f t="shared" si="9"/>
        <v>0.22018492536072606</v>
      </c>
      <c r="X17" s="12">
        <f t="shared" si="10"/>
        <v>0.21593270470529063</v>
      </c>
      <c r="Y17" s="12">
        <f t="shared" si="11"/>
        <v>0.21959430564159796</v>
      </c>
      <c r="Z17" s="12">
        <f t="shared" si="12"/>
        <v>0.22605503896508564</v>
      </c>
      <c r="AA17" s="12">
        <f t="shared" si="13"/>
        <v>0.21838278992806137</v>
      </c>
      <c r="AB17" s="12">
        <f t="shared" si="14"/>
        <v>0.21361182914012891</v>
      </c>
      <c r="AC17" s="12">
        <f t="shared" si="15"/>
        <v>0.23965946360600224</v>
      </c>
    </row>
    <row r="18" spans="1:29" x14ac:dyDescent="0.25">
      <c r="A18" s="3" t="s">
        <v>15</v>
      </c>
      <c r="B18" s="12">
        <f t="shared" ref="B18:N18" si="29">(B58/B76)*(1-B95/B115)</f>
        <v>1.2998242299653651E-2</v>
      </c>
      <c r="C18" s="12">
        <f t="shared" si="29"/>
        <v>4.2263661042563606E-2</v>
      </c>
      <c r="D18" s="12">
        <f t="shared" si="29"/>
        <v>1.6267618701477953E-2</v>
      </c>
      <c r="E18" s="12">
        <f t="shared" si="29"/>
        <v>2.0352010057786758E-2</v>
      </c>
      <c r="F18" s="12">
        <f t="shared" si="29"/>
        <v>2.5311511773010487E-2</v>
      </c>
      <c r="G18" s="12">
        <f t="shared" si="29"/>
        <v>1.9229289601054102E-2</v>
      </c>
      <c r="H18" s="12">
        <f t="shared" si="29"/>
        <v>1.2235714848186486E-2</v>
      </c>
      <c r="I18" s="12">
        <f t="shared" si="29"/>
        <v>2.0503864634956449E-2</v>
      </c>
      <c r="J18" s="12">
        <f t="shared" si="29"/>
        <v>1.9425960213015937E-2</v>
      </c>
      <c r="K18" s="12">
        <f t="shared" si="29"/>
        <v>2.7080712358035899E-2</v>
      </c>
      <c r="L18" s="12">
        <f t="shared" si="29"/>
        <v>3.7462972923359011E-2</v>
      </c>
      <c r="M18" s="12">
        <f t="shared" si="29"/>
        <v>1.9116923642864925E-2</v>
      </c>
      <c r="N18" s="12">
        <f t="shared" si="29"/>
        <v>2.2548866879857219E-2</v>
      </c>
      <c r="O18" s="12"/>
      <c r="P18" s="3" t="s">
        <v>15</v>
      </c>
      <c r="Q18" s="12">
        <f t="shared" si="3"/>
        <v>0.21584051573233581</v>
      </c>
      <c r="R18" s="12">
        <f t="shared" si="4"/>
        <v>0.25150528603922673</v>
      </c>
      <c r="S18" s="12">
        <f t="shared" si="5"/>
        <v>0.2198247935396056</v>
      </c>
      <c r="T18" s="12">
        <f t="shared" si="6"/>
        <v>0.2248023023477273</v>
      </c>
      <c r="U18" s="12">
        <f t="shared" si="7"/>
        <v>0.23084627838182856</v>
      </c>
      <c r="V18" s="12">
        <f t="shared" si="8"/>
        <v>0.22343408111843366</v>
      </c>
      <c r="W18" s="12">
        <f t="shared" si="9"/>
        <v>0.21491124946595569</v>
      </c>
      <c r="X18" s="12">
        <f t="shared" si="10"/>
        <v>0.22498736235532138</v>
      </c>
      <c r="Y18" s="12">
        <f t="shared" si="11"/>
        <v>0.22367375690313207</v>
      </c>
      <c r="Z18" s="12">
        <f t="shared" si="12"/>
        <v>0.2330023429523051</v>
      </c>
      <c r="AA18" s="12">
        <f t="shared" si="13"/>
        <v>0.245654850732268</v>
      </c>
      <c r="AB18" s="12">
        <f t="shared" si="14"/>
        <v>0.22329714454751576</v>
      </c>
      <c r="AC18" s="12">
        <f t="shared" si="15"/>
        <v>0.22747953702680568</v>
      </c>
    </row>
    <row r="21" spans="1:29" x14ac:dyDescent="0.25">
      <c r="B21" s="13">
        <f>MIN(B3:N18)</f>
        <v>0</v>
      </c>
      <c r="C21" s="13">
        <f>MAX(B3:N18)</f>
        <v>0.41028469398631601</v>
      </c>
    </row>
    <row r="22" spans="1:29" x14ac:dyDescent="0.25">
      <c r="B22" s="13">
        <f>C21-B21</f>
        <v>0.41028469398631601</v>
      </c>
    </row>
    <row r="25" spans="1:29" x14ac:dyDescent="0.25">
      <c r="B25">
        <v>0.41028469398631601</v>
      </c>
      <c r="C25">
        <v>0.41028469398631601</v>
      </c>
      <c r="D25">
        <v>0.41028469398631601</v>
      </c>
      <c r="E25">
        <v>0.41028469398631601</v>
      </c>
      <c r="F25">
        <v>0.41028469398631601</v>
      </c>
      <c r="G25">
        <v>0.41028469398631601</v>
      </c>
      <c r="H25">
        <v>0.41028469398631601</v>
      </c>
      <c r="I25">
        <v>0.41028469398631601</v>
      </c>
      <c r="J25">
        <v>0.41028469398631601</v>
      </c>
      <c r="K25">
        <v>0.41028469398631601</v>
      </c>
      <c r="L25">
        <v>0.41028469398631601</v>
      </c>
      <c r="M25">
        <v>0.41028469398631601</v>
      </c>
      <c r="N25">
        <v>0.41028469398631601</v>
      </c>
    </row>
    <row r="26" spans="1:29" x14ac:dyDescent="0.25">
      <c r="B26">
        <v>0.41028469398631601</v>
      </c>
      <c r="C26">
        <v>0.41028469398631601</v>
      </c>
      <c r="D26">
        <v>0.41028469398631601</v>
      </c>
      <c r="E26">
        <v>0.41028469398631601</v>
      </c>
      <c r="F26">
        <v>0.41028469398631601</v>
      </c>
      <c r="G26">
        <v>0.41028469398631601</v>
      </c>
      <c r="H26">
        <v>0.41028469398631601</v>
      </c>
      <c r="I26">
        <v>0.41028469398631601</v>
      </c>
      <c r="J26">
        <v>0.41028469398631601</v>
      </c>
      <c r="K26">
        <v>0.41028469398631601</v>
      </c>
      <c r="L26">
        <v>0.41028469398631601</v>
      </c>
      <c r="M26">
        <v>0.41028469398631601</v>
      </c>
      <c r="N26">
        <v>0.41028469398631601</v>
      </c>
    </row>
    <row r="27" spans="1:29" x14ac:dyDescent="0.25">
      <c r="B27">
        <v>0.41028469398631601</v>
      </c>
      <c r="C27">
        <v>0.41028469398631601</v>
      </c>
      <c r="D27">
        <v>0.41028469398631601</v>
      </c>
      <c r="E27">
        <v>0.41028469398631601</v>
      </c>
      <c r="F27">
        <v>0.41028469398631601</v>
      </c>
      <c r="G27">
        <v>0.41028469398631601</v>
      </c>
      <c r="H27">
        <v>0.41028469398631601</v>
      </c>
      <c r="I27">
        <v>0.41028469398631601</v>
      </c>
      <c r="J27">
        <v>0.41028469398631601</v>
      </c>
      <c r="K27">
        <v>0.41028469398631601</v>
      </c>
      <c r="L27">
        <v>0.41028469398631601</v>
      </c>
      <c r="M27">
        <v>0.41028469398631601</v>
      </c>
      <c r="N27">
        <v>0.41028469398631601</v>
      </c>
    </row>
    <row r="28" spans="1:29" x14ac:dyDescent="0.25">
      <c r="B28">
        <v>0.41028469398631601</v>
      </c>
      <c r="C28">
        <v>0.41028469398631601</v>
      </c>
      <c r="D28">
        <v>0.41028469398631601</v>
      </c>
      <c r="E28">
        <v>0.41028469398631601</v>
      </c>
      <c r="F28">
        <v>0.41028469398631601</v>
      </c>
      <c r="G28">
        <v>0.41028469398631601</v>
      </c>
      <c r="H28">
        <v>0.41028469398631601</v>
      </c>
      <c r="I28">
        <v>0.41028469398631601</v>
      </c>
      <c r="J28">
        <v>0.41028469398631601</v>
      </c>
      <c r="K28">
        <v>0.41028469398631601</v>
      </c>
      <c r="L28">
        <v>0.41028469398631601</v>
      </c>
      <c r="M28">
        <v>0.41028469398631601</v>
      </c>
      <c r="N28">
        <v>0.41028469398631601</v>
      </c>
    </row>
    <row r="29" spans="1:29" x14ac:dyDescent="0.25">
      <c r="B29">
        <v>0.41028469398631601</v>
      </c>
      <c r="C29">
        <v>0.41028469398631601</v>
      </c>
      <c r="D29">
        <v>0.41028469398631601</v>
      </c>
      <c r="E29">
        <v>0.41028469398631601</v>
      </c>
      <c r="F29">
        <v>0.41028469398631601</v>
      </c>
      <c r="G29">
        <v>0.41028469398631601</v>
      </c>
      <c r="H29">
        <v>0.41028469398631601</v>
      </c>
      <c r="I29">
        <v>0.41028469398631601</v>
      </c>
      <c r="J29">
        <v>0.41028469398631601</v>
      </c>
      <c r="K29">
        <v>0.41028469398631601</v>
      </c>
      <c r="L29">
        <v>0.41028469398631601</v>
      </c>
      <c r="M29">
        <v>0.41028469398631601</v>
      </c>
      <c r="N29">
        <v>0.41028469398631601</v>
      </c>
    </row>
    <row r="30" spans="1:29" x14ac:dyDescent="0.25">
      <c r="B30">
        <v>0.41028469398631601</v>
      </c>
      <c r="C30">
        <v>0.41028469398631601</v>
      </c>
      <c r="D30">
        <v>0.41028469398631601</v>
      </c>
      <c r="E30">
        <v>0.41028469398631601</v>
      </c>
      <c r="F30">
        <v>0.41028469398631601</v>
      </c>
      <c r="G30">
        <v>0.41028469398631601</v>
      </c>
      <c r="H30">
        <v>0.41028469398631601</v>
      </c>
      <c r="I30">
        <v>0.41028469398631601</v>
      </c>
      <c r="J30">
        <v>0.41028469398631601</v>
      </c>
      <c r="K30">
        <v>0.41028469398631601</v>
      </c>
      <c r="L30">
        <v>0.41028469398631601</v>
      </c>
      <c r="M30">
        <v>0.41028469398631601</v>
      </c>
      <c r="N30">
        <v>0.41028469398631601</v>
      </c>
    </row>
    <row r="31" spans="1:29" x14ac:dyDescent="0.25">
      <c r="B31">
        <v>0.41028469398631601</v>
      </c>
      <c r="C31">
        <v>0.41028469398631601</v>
      </c>
      <c r="D31">
        <v>0.41028469398631601</v>
      </c>
      <c r="E31">
        <v>0.41028469398631601</v>
      </c>
      <c r="F31">
        <v>0.41028469398631601</v>
      </c>
      <c r="G31">
        <v>0.41028469398631601</v>
      </c>
      <c r="H31">
        <v>0.41028469398631601</v>
      </c>
      <c r="I31">
        <v>0.41028469398631601</v>
      </c>
      <c r="J31">
        <v>0.41028469398631601</v>
      </c>
      <c r="K31">
        <v>0.41028469398631601</v>
      </c>
      <c r="L31">
        <v>0.41028469398631601</v>
      </c>
      <c r="M31">
        <v>0.41028469398631601</v>
      </c>
      <c r="N31">
        <v>0.41028469398631601</v>
      </c>
    </row>
    <row r="32" spans="1:29" x14ac:dyDescent="0.25">
      <c r="B32">
        <v>0.41028469398631601</v>
      </c>
      <c r="C32">
        <v>0.41028469398631601</v>
      </c>
      <c r="D32">
        <v>0.41028469398631601</v>
      </c>
      <c r="E32">
        <v>0.41028469398631601</v>
      </c>
      <c r="F32">
        <v>0.41028469398631601</v>
      </c>
      <c r="G32">
        <v>0.41028469398631601</v>
      </c>
      <c r="H32">
        <v>0.41028469398631601</v>
      </c>
      <c r="I32">
        <v>0.41028469398631601</v>
      </c>
      <c r="J32">
        <v>0.41028469398631601</v>
      </c>
      <c r="K32">
        <v>0.41028469398631601</v>
      </c>
      <c r="L32">
        <v>0.41028469398631601</v>
      </c>
      <c r="M32">
        <v>0.41028469398631601</v>
      </c>
      <c r="N32">
        <v>0.41028469398631601</v>
      </c>
    </row>
    <row r="33" spans="1:14" x14ac:dyDescent="0.25">
      <c r="B33">
        <v>0.41028469398631601</v>
      </c>
      <c r="C33">
        <v>0.41028469398631601</v>
      </c>
      <c r="D33">
        <v>0.41028469398631601</v>
      </c>
      <c r="E33">
        <v>0.41028469398631601</v>
      </c>
      <c r="F33">
        <v>0.41028469398631601</v>
      </c>
      <c r="G33">
        <v>0.41028469398631601</v>
      </c>
      <c r="H33">
        <v>0.41028469398631601</v>
      </c>
      <c r="I33">
        <v>0.41028469398631601</v>
      </c>
      <c r="J33">
        <v>0.41028469398631601</v>
      </c>
      <c r="K33">
        <v>0.41028469398631601</v>
      </c>
      <c r="L33">
        <v>0.41028469398631601</v>
      </c>
      <c r="M33">
        <v>0.41028469398631601</v>
      </c>
      <c r="N33">
        <v>0.41028469398631601</v>
      </c>
    </row>
    <row r="34" spans="1:14" x14ac:dyDescent="0.25">
      <c r="B34">
        <v>0.41028469398631601</v>
      </c>
      <c r="C34">
        <v>0.41028469398631601</v>
      </c>
      <c r="D34">
        <v>0.41028469398631601</v>
      </c>
      <c r="E34">
        <v>0.41028469398631601</v>
      </c>
      <c r="F34">
        <v>0.41028469398631601</v>
      </c>
      <c r="G34">
        <v>0.41028469398631601</v>
      </c>
      <c r="H34">
        <v>0.41028469398631601</v>
      </c>
      <c r="I34">
        <v>0.41028469398631601</v>
      </c>
      <c r="J34">
        <v>0.41028469398631601</v>
      </c>
      <c r="K34">
        <v>0.41028469398631601</v>
      </c>
      <c r="L34">
        <v>0.41028469398631601</v>
      </c>
      <c r="M34">
        <v>0.41028469398631601</v>
      </c>
      <c r="N34">
        <v>0.41028469398631601</v>
      </c>
    </row>
    <row r="35" spans="1:14" x14ac:dyDescent="0.25">
      <c r="B35">
        <v>0.41028469398631601</v>
      </c>
      <c r="C35">
        <v>0.41028469398631601</v>
      </c>
      <c r="D35">
        <v>0.41028469398631601</v>
      </c>
      <c r="E35">
        <v>0.41028469398631601</v>
      </c>
      <c r="F35">
        <v>0.41028469398631601</v>
      </c>
      <c r="G35">
        <v>0.41028469398631601</v>
      </c>
      <c r="H35">
        <v>0.41028469398631601</v>
      </c>
      <c r="I35">
        <v>0.41028469398631601</v>
      </c>
      <c r="J35">
        <v>0.41028469398631601</v>
      </c>
      <c r="K35">
        <v>0.41028469398631601</v>
      </c>
      <c r="L35">
        <v>0.41028469398631601</v>
      </c>
      <c r="M35">
        <v>0.41028469398631601</v>
      </c>
      <c r="N35">
        <v>0.41028469398631601</v>
      </c>
    </row>
    <row r="36" spans="1:14" x14ac:dyDescent="0.25">
      <c r="B36">
        <v>0.41028469398631601</v>
      </c>
      <c r="C36">
        <v>0.41028469398631601</v>
      </c>
      <c r="D36">
        <v>0.41028469398631601</v>
      </c>
      <c r="E36">
        <v>0.41028469398631601</v>
      </c>
      <c r="F36">
        <v>0.41028469398631601</v>
      </c>
      <c r="G36">
        <v>0.41028469398631601</v>
      </c>
      <c r="H36">
        <v>0.41028469398631601</v>
      </c>
      <c r="I36">
        <v>0.41028469398631601</v>
      </c>
      <c r="J36">
        <v>0.41028469398631601</v>
      </c>
      <c r="K36">
        <v>0.41028469398631601</v>
      </c>
      <c r="L36">
        <v>0.41028469398631601</v>
      </c>
      <c r="M36">
        <v>0.41028469398631601</v>
      </c>
      <c r="N36">
        <v>0.41028469398631601</v>
      </c>
    </row>
    <row r="37" spans="1:14" x14ac:dyDescent="0.25">
      <c r="B37">
        <v>0.41028469398631601</v>
      </c>
      <c r="C37">
        <v>0.41028469398631601</v>
      </c>
      <c r="D37">
        <v>0.41028469398631601</v>
      </c>
      <c r="E37">
        <v>0.41028469398631601</v>
      </c>
      <c r="F37">
        <v>0.41028469398631601</v>
      </c>
      <c r="G37">
        <v>0.41028469398631601</v>
      </c>
      <c r="H37">
        <v>0.41028469398631601</v>
      </c>
      <c r="I37">
        <v>0.41028469398631601</v>
      </c>
      <c r="J37">
        <v>0.41028469398631601</v>
      </c>
      <c r="K37">
        <v>0.41028469398631601</v>
      </c>
      <c r="L37">
        <v>0.41028469398631601</v>
      </c>
      <c r="M37">
        <v>0.41028469398631601</v>
      </c>
      <c r="N37">
        <v>0.41028469398631601</v>
      </c>
    </row>
    <row r="38" spans="1:14" x14ac:dyDescent="0.25">
      <c r="B38">
        <v>0.41028469398631601</v>
      </c>
      <c r="C38">
        <v>0.41028469398631601</v>
      </c>
      <c r="D38">
        <v>0.41028469398631601</v>
      </c>
      <c r="E38">
        <v>0.41028469398631601</v>
      </c>
      <c r="F38">
        <v>0.41028469398631601</v>
      </c>
      <c r="G38">
        <v>0.41028469398631601</v>
      </c>
      <c r="H38">
        <v>0.41028469398631601</v>
      </c>
      <c r="I38">
        <v>0.41028469398631601</v>
      </c>
      <c r="J38">
        <v>0.41028469398631601</v>
      </c>
      <c r="K38">
        <v>0.41028469398631601</v>
      </c>
      <c r="L38">
        <v>0.41028469398631601</v>
      </c>
      <c r="M38">
        <v>0.41028469398631601</v>
      </c>
      <c r="N38">
        <v>0.41028469398631601</v>
      </c>
    </row>
    <row r="39" spans="1:14" x14ac:dyDescent="0.25">
      <c r="B39">
        <v>0.41028469398631601</v>
      </c>
      <c r="C39">
        <v>0.41028469398631601</v>
      </c>
      <c r="D39">
        <v>0.41028469398631601</v>
      </c>
      <c r="E39">
        <v>0.41028469398631601</v>
      </c>
      <c r="F39">
        <v>0.41028469398631601</v>
      </c>
      <c r="G39">
        <v>0.41028469398631601</v>
      </c>
      <c r="H39">
        <v>0.41028469398631601</v>
      </c>
      <c r="I39">
        <v>0.41028469398631601</v>
      </c>
      <c r="J39">
        <v>0.41028469398631601</v>
      </c>
      <c r="K39">
        <v>0.41028469398631601</v>
      </c>
      <c r="L39">
        <v>0.41028469398631601</v>
      </c>
      <c r="M39">
        <v>0.41028469398631601</v>
      </c>
      <c r="N39">
        <v>0.41028469398631601</v>
      </c>
    </row>
    <row r="40" spans="1:14" x14ac:dyDescent="0.25">
      <c r="B40">
        <v>0.41028469398631601</v>
      </c>
      <c r="C40">
        <v>0.41028469398631601</v>
      </c>
      <c r="D40">
        <v>0.41028469398631601</v>
      </c>
      <c r="E40">
        <v>0.41028469398631601</v>
      </c>
      <c r="F40">
        <v>0.41028469398631601</v>
      </c>
      <c r="G40">
        <v>0.41028469398631601</v>
      </c>
      <c r="H40">
        <v>0.41028469398631601</v>
      </c>
      <c r="I40">
        <v>0.41028469398631601</v>
      </c>
      <c r="J40">
        <v>0.41028469398631601</v>
      </c>
      <c r="K40">
        <v>0.41028469398631601</v>
      </c>
      <c r="L40">
        <v>0.41028469398631601</v>
      </c>
      <c r="M40">
        <v>0.41028469398631601</v>
      </c>
      <c r="N40">
        <v>0.41028469398631601</v>
      </c>
    </row>
    <row r="42" spans="1:14" x14ac:dyDescent="0.25">
      <c r="A42" s="1" t="s">
        <v>16</v>
      </c>
      <c r="B42">
        <v>2008</v>
      </c>
      <c r="C42">
        <v>2009</v>
      </c>
      <c r="D42">
        <v>2010</v>
      </c>
      <c r="E42">
        <v>2011</v>
      </c>
      <c r="F42">
        <v>2012</v>
      </c>
      <c r="G42">
        <v>2013</v>
      </c>
      <c r="H42">
        <v>2014</v>
      </c>
      <c r="I42">
        <v>2015</v>
      </c>
      <c r="J42">
        <v>2016</v>
      </c>
      <c r="K42">
        <v>2017</v>
      </c>
      <c r="L42">
        <v>2018</v>
      </c>
      <c r="M42">
        <v>2019</v>
      </c>
      <c r="N42">
        <v>2020</v>
      </c>
    </row>
    <row r="43" spans="1:14" x14ac:dyDescent="0.25">
      <c r="A43" t="s">
        <v>0</v>
      </c>
      <c r="B43">
        <v>236984.8235</v>
      </c>
      <c r="C43">
        <v>157779.16039999999</v>
      </c>
      <c r="D43">
        <v>142966.34460000001</v>
      </c>
      <c r="E43">
        <v>225074.27179999999</v>
      </c>
      <c r="F43">
        <v>289879.01939999999</v>
      </c>
      <c r="G43">
        <v>171884.04749999999</v>
      </c>
      <c r="H43">
        <v>86089.701300000001</v>
      </c>
      <c r="I43">
        <v>691.4991</v>
      </c>
      <c r="J43">
        <v>461.5412</v>
      </c>
      <c r="K43">
        <v>231.58330000000001</v>
      </c>
      <c r="L43">
        <v>1.6254</v>
      </c>
      <c r="M43">
        <v>11.198499999999999</v>
      </c>
      <c r="N43">
        <v>11.198499999999999</v>
      </c>
    </row>
    <row r="44" spans="1:14" x14ac:dyDescent="0.25">
      <c r="A44" t="s">
        <v>1</v>
      </c>
      <c r="B44">
        <v>129339.2</v>
      </c>
      <c r="C44">
        <v>104457.2</v>
      </c>
      <c r="D44">
        <v>204685.6</v>
      </c>
      <c r="E44">
        <v>271819.8</v>
      </c>
      <c r="F44">
        <v>275800.7</v>
      </c>
      <c r="G44">
        <v>288619.5</v>
      </c>
      <c r="H44">
        <v>279289.09999999998</v>
      </c>
      <c r="I44">
        <v>325143.90000000002</v>
      </c>
      <c r="J44">
        <v>332762.5</v>
      </c>
      <c r="K44">
        <v>330993.59999999998</v>
      </c>
      <c r="L44">
        <v>479437.6</v>
      </c>
      <c r="M44">
        <v>442187.3</v>
      </c>
      <c r="N44">
        <v>424042.9</v>
      </c>
    </row>
    <row r="45" spans="1:14" x14ac:dyDescent="0.25">
      <c r="A45" t="s">
        <v>2</v>
      </c>
      <c r="B45">
        <v>0</v>
      </c>
      <c r="C45">
        <v>0</v>
      </c>
      <c r="D45">
        <v>8.4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</row>
    <row r="46" spans="1:14" x14ac:dyDescent="0.25">
      <c r="A46" t="s">
        <v>3</v>
      </c>
      <c r="B46">
        <v>445042.55339999998</v>
      </c>
      <c r="C46">
        <v>445042.55339999998</v>
      </c>
      <c r="D46">
        <v>445042.55339999998</v>
      </c>
      <c r="E46">
        <v>528738.4105</v>
      </c>
      <c r="F46">
        <v>637277.50630000001</v>
      </c>
      <c r="G46">
        <v>745816.60210000002</v>
      </c>
      <c r="H46">
        <v>938890.71</v>
      </c>
      <c r="I46">
        <v>723038.50190000003</v>
      </c>
      <c r="J46">
        <v>836957.22250000003</v>
      </c>
      <c r="K46">
        <v>906466.96519999998</v>
      </c>
      <c r="L46">
        <v>921770.21380000003</v>
      </c>
      <c r="M46">
        <v>921770.21380000003</v>
      </c>
      <c r="N46">
        <v>921770.21380000003</v>
      </c>
    </row>
    <row r="47" spans="1:14" x14ac:dyDescent="0.25">
      <c r="A47" t="s">
        <v>4</v>
      </c>
      <c r="B47">
        <v>77021.140400000004</v>
      </c>
      <c r="C47">
        <v>92317.282600000006</v>
      </c>
      <c r="D47">
        <v>222521.6061</v>
      </c>
      <c r="E47">
        <v>449494.11479999998</v>
      </c>
      <c r="F47">
        <v>681413.69590000005</v>
      </c>
      <c r="G47">
        <v>886456.0969</v>
      </c>
      <c r="H47">
        <v>1010915.0407</v>
      </c>
      <c r="I47">
        <v>527842.02480000001</v>
      </c>
      <c r="J47">
        <v>448583.17249999999</v>
      </c>
      <c r="K47">
        <v>724496.56700000004</v>
      </c>
      <c r="L47">
        <v>960864.21070000005</v>
      </c>
      <c r="M47">
        <v>901881.63399999996</v>
      </c>
      <c r="N47">
        <v>781571.06099999999</v>
      </c>
    </row>
    <row r="48" spans="1:14" x14ac:dyDescent="0.25">
      <c r="A48" t="s">
        <v>5</v>
      </c>
      <c r="B48">
        <v>11749.7736</v>
      </c>
      <c r="C48">
        <v>8173.52</v>
      </c>
      <c r="D48">
        <v>17321.969700000001</v>
      </c>
      <c r="E48">
        <v>39703.792399999998</v>
      </c>
      <c r="F48">
        <v>36930.326000000001</v>
      </c>
      <c r="G48">
        <v>52041.671999999999</v>
      </c>
      <c r="H48">
        <v>100291.8196</v>
      </c>
      <c r="I48">
        <v>3736.4106999999999</v>
      </c>
      <c r="J48">
        <v>6636.0973999999997</v>
      </c>
      <c r="K48">
        <v>32303.904699999999</v>
      </c>
      <c r="L48">
        <v>33245.2955</v>
      </c>
      <c r="M48">
        <v>31715.732100000001</v>
      </c>
      <c r="N48">
        <v>13182.546200000001</v>
      </c>
    </row>
    <row r="49" spans="1:14" x14ac:dyDescent="0.25">
      <c r="A49" t="s">
        <v>6</v>
      </c>
      <c r="B49">
        <v>213087.38639999999</v>
      </c>
      <c r="C49">
        <v>234145.74350000001</v>
      </c>
      <c r="D49">
        <v>360465.35720000003</v>
      </c>
      <c r="E49">
        <v>597612.00029999996</v>
      </c>
      <c r="F49">
        <v>634821.35349999997</v>
      </c>
      <c r="G49">
        <v>742459.19469999999</v>
      </c>
      <c r="H49">
        <v>731835.15529999998</v>
      </c>
      <c r="I49">
        <v>572935.73569999996</v>
      </c>
      <c r="J49">
        <v>494856.61310000002</v>
      </c>
      <c r="K49">
        <v>621629.78300000005</v>
      </c>
      <c r="L49">
        <v>972428.98479999998</v>
      </c>
      <c r="M49">
        <v>933987.77749999997</v>
      </c>
      <c r="N49">
        <v>818151.58750000002</v>
      </c>
    </row>
    <row r="50" spans="1:14" x14ac:dyDescent="0.25">
      <c r="A50" t="s">
        <v>7</v>
      </c>
      <c r="B50">
        <v>9648.0411000000004</v>
      </c>
      <c r="C50">
        <v>113500.2053</v>
      </c>
      <c r="D50">
        <v>67881.359400000001</v>
      </c>
      <c r="E50">
        <v>82976.661099999998</v>
      </c>
      <c r="F50">
        <v>0</v>
      </c>
      <c r="G50">
        <v>103578.93309999999</v>
      </c>
      <c r="H50">
        <v>103883.1015</v>
      </c>
      <c r="I50">
        <v>80727.744300000006</v>
      </c>
      <c r="J50">
        <v>50073.883699999998</v>
      </c>
      <c r="K50">
        <v>49890.529699999999</v>
      </c>
      <c r="L50">
        <v>95256.770399999994</v>
      </c>
      <c r="M50">
        <v>91073.858800000002</v>
      </c>
      <c r="N50">
        <v>59715.170899999997</v>
      </c>
    </row>
    <row r="51" spans="1:14" x14ac:dyDescent="0.25">
      <c r="A51" t="s">
        <v>8</v>
      </c>
      <c r="B51">
        <v>11250.249400000001</v>
      </c>
      <c r="C51">
        <v>5267.5065000000004</v>
      </c>
      <c r="D51">
        <v>11302.5038</v>
      </c>
      <c r="E51">
        <v>20349.112700000001</v>
      </c>
      <c r="F51">
        <v>18955.181</v>
      </c>
      <c r="G51">
        <v>10575.0036</v>
      </c>
      <c r="H51">
        <v>18633.998299999999</v>
      </c>
      <c r="I51">
        <v>21551.0013</v>
      </c>
      <c r="J51">
        <v>12936.6813</v>
      </c>
      <c r="K51">
        <v>16356.0003</v>
      </c>
      <c r="L51">
        <v>11166.666499999999</v>
      </c>
      <c r="M51">
        <v>20688.9987</v>
      </c>
      <c r="N51">
        <v>16807.5262</v>
      </c>
    </row>
    <row r="52" spans="1:14" x14ac:dyDescent="0.25">
      <c r="A52" t="s">
        <v>9</v>
      </c>
      <c r="B52">
        <v>114244.8134</v>
      </c>
      <c r="C52">
        <v>41777.630599999997</v>
      </c>
      <c r="D52">
        <v>61929.137000000002</v>
      </c>
      <c r="E52">
        <v>67860.082899999994</v>
      </c>
      <c r="F52">
        <v>218469.65470000001</v>
      </c>
      <c r="G52">
        <v>176692.9039</v>
      </c>
      <c r="H52">
        <v>247647.82689999999</v>
      </c>
      <c r="I52">
        <v>251292.92360000001</v>
      </c>
      <c r="J52">
        <v>366274.87650000001</v>
      </c>
      <c r="K52">
        <v>498627.99739999999</v>
      </c>
      <c r="L52">
        <v>511568.14809999999</v>
      </c>
      <c r="M52">
        <v>936848.1372</v>
      </c>
      <c r="N52">
        <v>802172.75360000005</v>
      </c>
    </row>
    <row r="53" spans="1:14" x14ac:dyDescent="0.25">
      <c r="A53" t="s">
        <v>10</v>
      </c>
      <c r="B53">
        <v>1104538.4450999999</v>
      </c>
      <c r="C53">
        <v>495404.34779999999</v>
      </c>
      <c r="D53">
        <v>935145.9118</v>
      </c>
      <c r="E53">
        <v>1424556.7076999999</v>
      </c>
      <c r="F53">
        <v>104602.86259999999</v>
      </c>
      <c r="G53">
        <v>150210.14980000001</v>
      </c>
      <c r="H53">
        <v>68994.728700000007</v>
      </c>
      <c r="I53">
        <v>132956.64079999999</v>
      </c>
      <c r="J53">
        <v>63321.727700000003</v>
      </c>
      <c r="K53">
        <v>69133.359700000001</v>
      </c>
      <c r="L53">
        <v>77410.6109</v>
      </c>
      <c r="M53">
        <v>63891.186699999998</v>
      </c>
      <c r="N53">
        <v>84915.775699999998</v>
      </c>
    </row>
    <row r="54" spans="1:14" x14ac:dyDescent="0.25">
      <c r="A54" t="s">
        <v>11</v>
      </c>
      <c r="B54">
        <v>5557.9943000000003</v>
      </c>
      <c r="C54">
        <v>3228.8804</v>
      </c>
      <c r="D54">
        <v>4997.0439999999999</v>
      </c>
      <c r="E54">
        <v>4358.2704999999996</v>
      </c>
      <c r="F54">
        <v>3132.6518999999998</v>
      </c>
      <c r="G54">
        <v>2896.7379000000001</v>
      </c>
      <c r="H54">
        <v>1241.1249</v>
      </c>
      <c r="I54">
        <v>987.21299999999997</v>
      </c>
      <c r="J54">
        <v>701.24419999999998</v>
      </c>
      <c r="K54">
        <v>1703.6092000000001</v>
      </c>
      <c r="L54">
        <v>2220.1143000000002</v>
      </c>
      <c r="M54">
        <v>1359.2603999999999</v>
      </c>
      <c r="N54">
        <v>1793.3000999999999</v>
      </c>
    </row>
    <row r="55" spans="1:14" x14ac:dyDescent="0.25">
      <c r="A55" t="s">
        <v>12</v>
      </c>
      <c r="B55">
        <v>2078.5920000000001</v>
      </c>
      <c r="C55">
        <v>1357.8758</v>
      </c>
      <c r="D55">
        <v>8141.2726000000002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</row>
    <row r="56" spans="1:14" x14ac:dyDescent="0.25">
      <c r="A56" t="s">
        <v>13</v>
      </c>
      <c r="B56">
        <v>143720.38560000001</v>
      </c>
      <c r="C56">
        <v>160029.62119999999</v>
      </c>
      <c r="D56">
        <v>226917.54730000001</v>
      </c>
      <c r="E56">
        <v>246631.6097</v>
      </c>
      <c r="F56">
        <v>283325.527</v>
      </c>
      <c r="G56">
        <v>375564.92290000001</v>
      </c>
      <c r="H56">
        <v>297063.33439999999</v>
      </c>
      <c r="I56">
        <v>250061.8224</v>
      </c>
      <c r="J56">
        <v>237853.77230000001</v>
      </c>
      <c r="K56">
        <v>303767.50410000002</v>
      </c>
      <c r="L56">
        <v>307864.42129999999</v>
      </c>
      <c r="M56">
        <v>272607.75</v>
      </c>
      <c r="N56">
        <v>286638.92989999999</v>
      </c>
    </row>
    <row r="57" spans="1:14" x14ac:dyDescent="0.25">
      <c r="A57" t="s">
        <v>14</v>
      </c>
      <c r="B57">
        <v>1087.2385999999999</v>
      </c>
      <c r="C57">
        <v>1599.6454000000001</v>
      </c>
      <c r="D57">
        <v>2075.4609</v>
      </c>
      <c r="E57">
        <v>2640.1410000000001</v>
      </c>
      <c r="F57">
        <v>3617.6931</v>
      </c>
      <c r="G57">
        <v>4361.5041000000001</v>
      </c>
      <c r="H57">
        <v>5241.7963</v>
      </c>
      <c r="I57">
        <v>4309.2428</v>
      </c>
      <c r="J57">
        <v>4768.4054999999998</v>
      </c>
      <c r="K57">
        <v>7031.2914000000001</v>
      </c>
      <c r="L57">
        <v>7621.8343999999997</v>
      </c>
      <c r="M57">
        <v>3857.7608</v>
      </c>
      <c r="N57">
        <v>9971.0442999999996</v>
      </c>
    </row>
    <row r="58" spans="1:14" x14ac:dyDescent="0.25">
      <c r="A58" t="s">
        <v>15</v>
      </c>
      <c r="B58">
        <v>34220.007899999997</v>
      </c>
      <c r="C58">
        <v>97847.888699999996</v>
      </c>
      <c r="D58">
        <v>43159.577299999997</v>
      </c>
      <c r="E58">
        <v>62334.101300000002</v>
      </c>
      <c r="F58">
        <v>74709.944600000003</v>
      </c>
      <c r="G58">
        <v>55999.989600000001</v>
      </c>
      <c r="H58">
        <v>32992.250699999997</v>
      </c>
      <c r="I58">
        <v>44028.662600000003</v>
      </c>
      <c r="J58">
        <v>49755.881399999998</v>
      </c>
      <c r="K58">
        <v>69643.879000000001</v>
      </c>
      <c r="L58">
        <v>104056.6403</v>
      </c>
      <c r="M58">
        <v>55742.251199999999</v>
      </c>
      <c r="N58">
        <v>60311.424500000001</v>
      </c>
    </row>
    <row r="60" spans="1:14" x14ac:dyDescent="0.25">
      <c r="A60" s="1" t="s">
        <v>30</v>
      </c>
      <c r="B60">
        <v>2008</v>
      </c>
      <c r="C60">
        <v>2009</v>
      </c>
      <c r="D60">
        <v>2010</v>
      </c>
      <c r="E60">
        <v>2011</v>
      </c>
      <c r="F60">
        <v>2012</v>
      </c>
      <c r="G60">
        <v>2013</v>
      </c>
      <c r="H60">
        <v>2014</v>
      </c>
      <c r="I60">
        <v>2015</v>
      </c>
      <c r="J60">
        <v>2016</v>
      </c>
      <c r="K60">
        <v>2017</v>
      </c>
      <c r="L60">
        <v>2018</v>
      </c>
      <c r="M60">
        <v>2019</v>
      </c>
      <c r="N60">
        <v>2020</v>
      </c>
    </row>
    <row r="61" spans="1:14" x14ac:dyDescent="0.25">
      <c r="A61" t="s">
        <v>0</v>
      </c>
      <c r="B61">
        <v>758378.39999999991</v>
      </c>
      <c r="C61">
        <v>625895.5</v>
      </c>
      <c r="D61">
        <v>643747.69999999995</v>
      </c>
      <c r="E61">
        <v>694766.70000000007</v>
      </c>
      <c r="F61">
        <v>706205.9</v>
      </c>
      <c r="G61">
        <v>712980.6</v>
      </c>
      <c r="H61">
        <v>241688.8</v>
      </c>
      <c r="I61">
        <v>50985.8</v>
      </c>
      <c r="J61">
        <v>41100</v>
      </c>
      <c r="K61">
        <v>41800</v>
      </c>
      <c r="L61">
        <v>57000</v>
      </c>
      <c r="M61">
        <v>65200</v>
      </c>
      <c r="N61">
        <v>40400</v>
      </c>
    </row>
    <row r="62" spans="1:14" x14ac:dyDescent="0.25">
      <c r="A62" t="s">
        <v>1</v>
      </c>
      <c r="B62">
        <v>6133748.5</v>
      </c>
      <c r="C62">
        <v>4793500</v>
      </c>
      <c r="D62">
        <v>5841302.7999999998</v>
      </c>
      <c r="E62">
        <v>6779632.7999999998</v>
      </c>
      <c r="F62">
        <v>6314063.5</v>
      </c>
      <c r="G62">
        <v>6660720</v>
      </c>
      <c r="H62">
        <v>6850700</v>
      </c>
      <c r="I62">
        <v>6406344.2000000002</v>
      </c>
      <c r="J62">
        <v>6057138.7000000002</v>
      </c>
      <c r="K62">
        <v>6114992</v>
      </c>
      <c r="L62">
        <v>6195155</v>
      </c>
      <c r="M62">
        <v>5850662.5999999996</v>
      </c>
      <c r="N62">
        <v>5015246</v>
      </c>
    </row>
    <row r="63" spans="1:14" x14ac:dyDescent="0.25">
      <c r="A63" t="s">
        <v>2</v>
      </c>
      <c r="B63">
        <v>6127330</v>
      </c>
      <c r="C63">
        <v>4192864.1000000006</v>
      </c>
      <c r="D63">
        <v>5248260</v>
      </c>
      <c r="E63">
        <v>8322589.9999999991</v>
      </c>
      <c r="F63">
        <v>9439160</v>
      </c>
      <c r="G63">
        <v>9306560</v>
      </c>
      <c r="H63">
        <v>8811190</v>
      </c>
      <c r="I63">
        <v>5757710</v>
      </c>
      <c r="J63">
        <v>4682950</v>
      </c>
      <c r="K63">
        <v>6360430</v>
      </c>
      <c r="L63">
        <v>9283080</v>
      </c>
      <c r="M63">
        <v>8890290</v>
      </c>
      <c r="N63">
        <v>5061340</v>
      </c>
    </row>
    <row r="64" spans="1:14" x14ac:dyDescent="0.25">
      <c r="A64" t="s">
        <v>3</v>
      </c>
      <c r="B64">
        <v>11366800</v>
      </c>
      <c r="C64">
        <v>7883000</v>
      </c>
      <c r="D64">
        <v>10131600</v>
      </c>
      <c r="E64">
        <v>13200000</v>
      </c>
      <c r="F64">
        <v>10834100</v>
      </c>
      <c r="G64">
        <v>9076500</v>
      </c>
      <c r="H64">
        <v>9516000</v>
      </c>
      <c r="I64">
        <v>7027500</v>
      </c>
      <c r="J64">
        <v>7290300</v>
      </c>
      <c r="K64">
        <v>9276400</v>
      </c>
      <c r="L64">
        <v>10342200</v>
      </c>
      <c r="M64">
        <v>6571800</v>
      </c>
      <c r="N64">
        <v>4691636</v>
      </c>
    </row>
    <row r="65" spans="1:14" x14ac:dyDescent="0.25">
      <c r="A65" t="s">
        <v>4</v>
      </c>
      <c r="B65">
        <v>6730714.2999999998</v>
      </c>
      <c r="C65">
        <v>4800714.3</v>
      </c>
      <c r="D65">
        <v>7496447.8000000007</v>
      </c>
      <c r="E65">
        <v>11444800</v>
      </c>
      <c r="F65">
        <v>13296200</v>
      </c>
      <c r="G65">
        <v>13685500</v>
      </c>
      <c r="H65">
        <v>13159155.300000001</v>
      </c>
      <c r="I65">
        <v>7797107.8999999994</v>
      </c>
      <c r="J65">
        <v>5730863.5</v>
      </c>
      <c r="K65">
        <v>6749810.5999999996</v>
      </c>
      <c r="L65">
        <v>8490461.6999999993</v>
      </c>
      <c r="M65">
        <v>7293495.6000000006</v>
      </c>
      <c r="N65">
        <v>5150415.8000000007</v>
      </c>
    </row>
    <row r="66" spans="1:14" x14ac:dyDescent="0.25">
      <c r="A66" t="s">
        <v>5</v>
      </c>
      <c r="B66">
        <v>1731600</v>
      </c>
      <c r="C66">
        <v>1187365</v>
      </c>
      <c r="D66">
        <v>1497125.1</v>
      </c>
      <c r="E66">
        <v>1965023.3</v>
      </c>
      <c r="F66">
        <v>1976808.5</v>
      </c>
      <c r="G66">
        <v>2193000</v>
      </c>
      <c r="H66">
        <v>2013000</v>
      </c>
      <c r="I66">
        <v>1654042.5999999999</v>
      </c>
      <c r="J66">
        <v>1278500</v>
      </c>
      <c r="K66">
        <v>1537600</v>
      </c>
      <c r="L66">
        <v>1804361.6999999997</v>
      </c>
      <c r="M66">
        <v>1811968.1</v>
      </c>
      <c r="N66">
        <v>1406569.1</v>
      </c>
    </row>
    <row r="67" spans="1:14" x14ac:dyDescent="0.25">
      <c r="A67" t="s">
        <v>6</v>
      </c>
      <c r="B67">
        <v>31346200</v>
      </c>
      <c r="C67">
        <v>19231400</v>
      </c>
      <c r="D67">
        <v>25114300</v>
      </c>
      <c r="E67">
        <v>36469900</v>
      </c>
      <c r="F67">
        <v>38840100</v>
      </c>
      <c r="G67">
        <v>37587200</v>
      </c>
      <c r="H67">
        <v>34243253.299999997</v>
      </c>
      <c r="I67">
        <v>20355015</v>
      </c>
      <c r="J67">
        <v>18357946.699999999</v>
      </c>
      <c r="K67">
        <v>22183493.300000001</v>
      </c>
      <c r="L67">
        <v>29437329.5</v>
      </c>
      <c r="M67">
        <v>26160320.300000001</v>
      </c>
      <c r="N67">
        <v>17385386.699999999</v>
      </c>
    </row>
    <row r="68" spans="1:14" x14ac:dyDescent="0.25">
      <c r="A68" t="s">
        <v>7</v>
      </c>
      <c r="B68">
        <v>8745702.1999999993</v>
      </c>
      <c r="C68">
        <v>5400809.9000000004</v>
      </c>
      <c r="D68">
        <v>6997795.2000000002</v>
      </c>
      <c r="E68">
        <v>10210265.5</v>
      </c>
      <c r="F68">
        <v>11891183</v>
      </c>
      <c r="G68">
        <v>11510351.799999999</v>
      </c>
      <c r="H68">
        <v>10211065.1</v>
      </c>
      <c r="I68">
        <v>5412221.8999999994</v>
      </c>
      <c r="J68">
        <v>4627295.3999999994</v>
      </c>
      <c r="K68">
        <v>5501526.9000000004</v>
      </c>
      <c r="L68">
        <v>7193823</v>
      </c>
      <c r="M68">
        <v>6448289.4000000004</v>
      </c>
      <c r="N68">
        <v>4011591.8</v>
      </c>
    </row>
    <row r="69" spans="1:14" x14ac:dyDescent="0.25">
      <c r="A69" t="s">
        <v>8</v>
      </c>
      <c r="B69">
        <v>793753.3</v>
      </c>
      <c r="C69">
        <v>637510.5</v>
      </c>
      <c r="D69">
        <v>702833.4</v>
      </c>
      <c r="E69">
        <v>800644.89999999991</v>
      </c>
      <c r="F69">
        <v>788658</v>
      </c>
      <c r="G69">
        <v>792000</v>
      </c>
      <c r="H69">
        <v>838481.2</v>
      </c>
      <c r="I69">
        <v>783297.5</v>
      </c>
      <c r="J69">
        <v>754863.29999999993</v>
      </c>
      <c r="K69">
        <v>751147.6</v>
      </c>
      <c r="L69">
        <v>775026.10000000009</v>
      </c>
      <c r="M69">
        <v>831730.3</v>
      </c>
      <c r="N69">
        <v>794336.39999999991</v>
      </c>
    </row>
    <row r="70" spans="1:14" x14ac:dyDescent="0.25">
      <c r="A70" t="s">
        <v>9</v>
      </c>
      <c r="B70">
        <v>23921300</v>
      </c>
      <c r="C70">
        <v>19200000</v>
      </c>
      <c r="D70">
        <v>21400000</v>
      </c>
      <c r="E70">
        <v>30203700</v>
      </c>
      <c r="F70">
        <v>35972800</v>
      </c>
      <c r="G70">
        <v>37421400</v>
      </c>
      <c r="H70">
        <v>34303600</v>
      </c>
      <c r="I70">
        <v>30047651.5</v>
      </c>
      <c r="J70">
        <v>29503063.299999997</v>
      </c>
      <c r="K70">
        <v>31360311.5</v>
      </c>
      <c r="L70">
        <v>38796427.200000003</v>
      </c>
      <c r="M70">
        <v>38942799.399999999</v>
      </c>
      <c r="N70">
        <v>33529690.800000001</v>
      </c>
    </row>
    <row r="71" spans="1:14" x14ac:dyDescent="0.25">
      <c r="A71" t="s">
        <v>10</v>
      </c>
      <c r="B71">
        <v>3771900</v>
      </c>
      <c r="C71">
        <v>2765149.5</v>
      </c>
      <c r="D71">
        <v>3660130.0000000005</v>
      </c>
      <c r="E71">
        <v>4709180.8</v>
      </c>
      <c r="F71">
        <v>5213810.1000000006</v>
      </c>
      <c r="G71">
        <v>5549713.1000000006</v>
      </c>
      <c r="H71">
        <v>5071832.4000000004</v>
      </c>
      <c r="I71">
        <v>3192651.6</v>
      </c>
      <c r="J71">
        <v>3001360</v>
      </c>
      <c r="K71">
        <v>3290404.6999999997</v>
      </c>
      <c r="L71">
        <v>4176097.6</v>
      </c>
      <c r="M71">
        <v>3872358</v>
      </c>
      <c r="N71">
        <v>3347935.8999999994</v>
      </c>
    </row>
    <row r="72" spans="1:14" x14ac:dyDescent="0.25">
      <c r="A72" t="s">
        <v>11</v>
      </c>
      <c r="B72">
        <v>445400</v>
      </c>
      <c r="C72">
        <v>418700</v>
      </c>
      <c r="D72">
        <v>502100</v>
      </c>
      <c r="E72">
        <v>566400</v>
      </c>
      <c r="F72">
        <v>561500</v>
      </c>
      <c r="G72">
        <v>516968.6</v>
      </c>
      <c r="H72">
        <v>454837.8</v>
      </c>
      <c r="I72">
        <v>398152.10000000003</v>
      </c>
      <c r="J72">
        <v>393012.60000000003</v>
      </c>
      <c r="K72">
        <v>402573.9</v>
      </c>
      <c r="L72">
        <v>382984.8</v>
      </c>
      <c r="M72">
        <v>482905.8</v>
      </c>
      <c r="N72">
        <v>408451.89999999997</v>
      </c>
    </row>
    <row r="73" spans="1:14" x14ac:dyDescent="0.25">
      <c r="A73" t="s">
        <v>12</v>
      </c>
      <c r="B73">
        <v>1541000</v>
      </c>
      <c r="C73">
        <v>1085512</v>
      </c>
      <c r="D73">
        <v>1279610.8</v>
      </c>
      <c r="E73">
        <v>1051290</v>
      </c>
      <c r="F73">
        <v>305939</v>
      </c>
      <c r="G73">
        <v>170877</v>
      </c>
      <c r="H73">
        <v>116249</v>
      </c>
      <c r="I73">
        <v>88656</v>
      </c>
      <c r="J73">
        <v>71319</v>
      </c>
      <c r="K73">
        <v>71205</v>
      </c>
      <c r="L73">
        <v>63130.8</v>
      </c>
      <c r="M73">
        <v>51654</v>
      </c>
      <c r="N73">
        <v>87541</v>
      </c>
    </row>
    <row r="74" spans="1:14" x14ac:dyDescent="0.25">
      <c r="A74" t="s">
        <v>13</v>
      </c>
      <c r="B74">
        <v>13202719.6</v>
      </c>
      <c r="C74">
        <v>10214261.299999999</v>
      </c>
      <c r="D74">
        <v>11388321.9</v>
      </c>
      <c r="E74">
        <v>13490686.9</v>
      </c>
      <c r="F74">
        <v>15246173.699999999</v>
      </c>
      <c r="G74">
        <v>15180263.699999999</v>
      </c>
      <c r="H74">
        <v>16650486.199999999</v>
      </c>
      <c r="I74">
        <v>15098211.4</v>
      </c>
      <c r="J74">
        <v>14924699.9</v>
      </c>
      <c r="K74">
        <v>16449461.9</v>
      </c>
      <c r="L74">
        <v>17716875.599999998</v>
      </c>
      <c r="M74">
        <v>18083272.199999999</v>
      </c>
      <c r="N74">
        <v>16963775.5</v>
      </c>
    </row>
    <row r="75" spans="1:14" x14ac:dyDescent="0.25">
      <c r="A75" t="s">
        <v>14</v>
      </c>
      <c r="B75">
        <v>163306.30000000002</v>
      </c>
      <c r="C75">
        <v>125734.6</v>
      </c>
      <c r="D75">
        <v>140216</v>
      </c>
      <c r="E75">
        <v>181800.19999999998</v>
      </c>
      <c r="F75">
        <v>173961.9</v>
      </c>
      <c r="G75">
        <v>201924.3</v>
      </c>
      <c r="H75">
        <v>316345.8</v>
      </c>
      <c r="I75">
        <v>329531.90000000002</v>
      </c>
      <c r="J75">
        <v>296457.5</v>
      </c>
      <c r="K75">
        <v>328754.10000000003</v>
      </c>
      <c r="L75">
        <v>505171.9</v>
      </c>
      <c r="M75">
        <v>345308.39999999997</v>
      </c>
      <c r="N75">
        <v>306316.7</v>
      </c>
    </row>
    <row r="76" spans="1:14" x14ac:dyDescent="0.25">
      <c r="A76" t="s">
        <v>15</v>
      </c>
      <c r="B76">
        <v>2622375.8000000003</v>
      </c>
      <c r="C76">
        <v>2306160</v>
      </c>
      <c r="D76">
        <v>2643781.6</v>
      </c>
      <c r="E76">
        <v>3052770</v>
      </c>
      <c r="F76">
        <v>2940920</v>
      </c>
      <c r="G76">
        <v>2901765.1999999997</v>
      </c>
      <c r="H76">
        <v>2685300</v>
      </c>
      <c r="I76">
        <v>2134900</v>
      </c>
      <c r="J76">
        <v>2546800</v>
      </c>
      <c r="K76">
        <v>2560400</v>
      </c>
      <c r="L76">
        <v>2762400</v>
      </c>
      <c r="M76">
        <v>2899300</v>
      </c>
      <c r="N76">
        <v>2663000</v>
      </c>
    </row>
    <row r="79" spans="1:14" ht="24.6" customHeight="1" x14ac:dyDescent="0.25">
      <c r="A79" s="1" t="s">
        <v>31</v>
      </c>
      <c r="B79">
        <v>2008</v>
      </c>
      <c r="C79">
        <v>2009</v>
      </c>
      <c r="D79">
        <v>2010</v>
      </c>
      <c r="E79">
        <v>2011</v>
      </c>
      <c r="F79">
        <v>2012</v>
      </c>
      <c r="G79">
        <v>2013</v>
      </c>
      <c r="H79">
        <v>2014</v>
      </c>
      <c r="I79">
        <v>2015</v>
      </c>
      <c r="J79">
        <v>2016</v>
      </c>
      <c r="K79">
        <v>2017</v>
      </c>
      <c r="L79">
        <v>2018</v>
      </c>
      <c r="M79">
        <v>2019</v>
      </c>
      <c r="N79">
        <v>2020</v>
      </c>
    </row>
    <row r="80" spans="1:14" x14ac:dyDescent="0.25">
      <c r="A80" t="s">
        <v>0</v>
      </c>
      <c r="B80">
        <v>79071.408299999996</v>
      </c>
      <c r="C80">
        <v>85506.592399999994</v>
      </c>
      <c r="D80">
        <v>73174.384099999996</v>
      </c>
      <c r="E80">
        <v>65017.289400000001</v>
      </c>
      <c r="F80">
        <v>83764.791500000007</v>
      </c>
      <c r="G80">
        <v>102961.4526</v>
      </c>
      <c r="H80">
        <v>136640.17139999999</v>
      </c>
      <c r="I80">
        <v>70848.922600000005</v>
      </c>
      <c r="J80">
        <v>53336.936566666664</v>
      </c>
      <c r="K80">
        <v>35824.950533333329</v>
      </c>
      <c r="L80">
        <v>18312.964499999998</v>
      </c>
      <c r="M80">
        <v>48929.208100000003</v>
      </c>
      <c r="N80">
        <v>48929.208100000003</v>
      </c>
    </row>
    <row r="81" spans="1:14" x14ac:dyDescent="0.25">
      <c r="A81" t="s">
        <v>1</v>
      </c>
      <c r="B81">
        <v>424401.1</v>
      </c>
      <c r="C81">
        <v>352088.9</v>
      </c>
      <c r="D81">
        <v>473687.2</v>
      </c>
      <c r="E81">
        <v>545051</v>
      </c>
      <c r="F81">
        <v>532225.1</v>
      </c>
      <c r="G81">
        <v>566026.6</v>
      </c>
      <c r="H81">
        <v>599413.80000000005</v>
      </c>
      <c r="I81">
        <v>576808.69999999995</v>
      </c>
      <c r="J81">
        <v>589614.5</v>
      </c>
      <c r="K81">
        <v>652739.80000000005</v>
      </c>
      <c r="L81">
        <v>1046596</v>
      </c>
      <c r="M81">
        <v>1023488.5</v>
      </c>
      <c r="N81">
        <v>766991</v>
      </c>
    </row>
    <row r="82" spans="1:14" x14ac:dyDescent="0.25">
      <c r="A82" t="s">
        <v>2</v>
      </c>
      <c r="B82">
        <v>0</v>
      </c>
      <c r="C82">
        <v>0</v>
      </c>
      <c r="D82">
        <v>0</v>
      </c>
      <c r="E82">
        <v>0</v>
      </c>
      <c r="F82">
        <v>0</v>
      </c>
      <c r="G82">
        <v>689409</v>
      </c>
      <c r="H82">
        <v>1050635.8149000001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t="s">
        <v>3</v>
      </c>
      <c r="B83">
        <v>0</v>
      </c>
      <c r="C83">
        <v>0</v>
      </c>
      <c r="D83">
        <v>571452.04489999998</v>
      </c>
      <c r="E83">
        <v>704467.79819999996</v>
      </c>
      <c r="F83">
        <v>840834.46325000003</v>
      </c>
      <c r="G83">
        <v>977201.12829999998</v>
      </c>
      <c r="H83">
        <v>1271889.7468999999</v>
      </c>
      <c r="I83">
        <v>1047307.2302</v>
      </c>
      <c r="J83">
        <v>1069632.6303999999</v>
      </c>
      <c r="K83">
        <v>1311513.9646999999</v>
      </c>
      <c r="L83">
        <v>1024856.2382</v>
      </c>
      <c r="M83">
        <v>1024856.2382</v>
      </c>
      <c r="N83">
        <v>1024856.2382</v>
      </c>
    </row>
    <row r="84" spans="1:14" x14ac:dyDescent="0.25">
      <c r="A84" t="s">
        <v>4</v>
      </c>
      <c r="B84">
        <v>201281.19270000001</v>
      </c>
      <c r="C84">
        <v>205835.2262</v>
      </c>
      <c r="D84">
        <v>210389.2597</v>
      </c>
      <c r="E84">
        <v>228328.69930000001</v>
      </c>
      <c r="F84">
        <v>246268.13889999999</v>
      </c>
      <c r="G84">
        <v>265972.5624</v>
      </c>
      <c r="H84">
        <v>321233.70159999997</v>
      </c>
      <c r="I84">
        <v>371016.06530000002</v>
      </c>
      <c r="J84">
        <v>331549.13549999997</v>
      </c>
      <c r="K84">
        <v>339584.52610000002</v>
      </c>
      <c r="L84">
        <v>385105.67959999997</v>
      </c>
      <c r="M84">
        <v>348537.25160000002</v>
      </c>
      <c r="N84">
        <v>385024.71919999999</v>
      </c>
    </row>
    <row r="85" spans="1:14" x14ac:dyDescent="0.25">
      <c r="A85" t="s">
        <v>5</v>
      </c>
      <c r="B85">
        <v>110983.8066</v>
      </c>
      <c r="C85">
        <v>81795.433600000004</v>
      </c>
      <c r="D85">
        <v>117803.524</v>
      </c>
      <c r="E85">
        <v>136703.55300000001</v>
      </c>
      <c r="F85">
        <v>136000.39859999999</v>
      </c>
      <c r="G85">
        <v>133587.3192</v>
      </c>
      <c r="H85">
        <v>161588.2403</v>
      </c>
      <c r="I85">
        <v>157764.20069999999</v>
      </c>
      <c r="J85">
        <v>142974.14989999999</v>
      </c>
      <c r="K85">
        <v>165377.065</v>
      </c>
      <c r="L85">
        <v>187751.93429999999</v>
      </c>
      <c r="M85">
        <v>206547.8407</v>
      </c>
      <c r="N85">
        <v>175102.13860000001</v>
      </c>
    </row>
    <row r="86" spans="1:14" x14ac:dyDescent="0.25">
      <c r="A86" t="s">
        <v>6</v>
      </c>
      <c r="B86">
        <v>1241404.5651</v>
      </c>
      <c r="C86">
        <v>1069018.4193</v>
      </c>
      <c r="D86">
        <v>1233669.3288</v>
      </c>
      <c r="E86">
        <v>1713423.1018000001</v>
      </c>
      <c r="F86">
        <v>1963504.081</v>
      </c>
      <c r="G86">
        <v>2080721.7209000001</v>
      </c>
      <c r="H86">
        <v>2307815.4841999998</v>
      </c>
      <c r="I86">
        <v>2465496.8716000002</v>
      </c>
      <c r="J86">
        <v>1977682.8186999999</v>
      </c>
      <c r="K86">
        <v>2052571.8458</v>
      </c>
      <c r="L86">
        <v>2224371.4794000001</v>
      </c>
      <c r="M86">
        <v>2706662.0079000001</v>
      </c>
      <c r="N86">
        <v>2650916.9693999998</v>
      </c>
    </row>
    <row r="87" spans="1:14" x14ac:dyDescent="0.25">
      <c r="A87" t="s">
        <v>7</v>
      </c>
      <c r="B87">
        <v>290374.84730000002</v>
      </c>
      <c r="C87">
        <v>286981.30829999998</v>
      </c>
      <c r="D87">
        <v>283587.76929999999</v>
      </c>
      <c r="E87">
        <v>371341.10129999998</v>
      </c>
      <c r="F87">
        <v>386262.57329999999</v>
      </c>
      <c r="G87">
        <v>401184.0453</v>
      </c>
      <c r="H87">
        <v>445218.59289999999</v>
      </c>
      <c r="I87">
        <v>506786.71100000001</v>
      </c>
      <c r="J87">
        <v>466453.91720000003</v>
      </c>
      <c r="K87">
        <v>550413.9436</v>
      </c>
      <c r="L87">
        <v>597893.40960000001</v>
      </c>
      <c r="M87">
        <v>598838.02450000006</v>
      </c>
      <c r="N87">
        <v>493555.37420000002</v>
      </c>
    </row>
    <row r="88" spans="1:14" x14ac:dyDescent="0.25">
      <c r="A88" t="s">
        <v>8</v>
      </c>
      <c r="B88">
        <v>175014.07709999999</v>
      </c>
      <c r="C88">
        <v>154074.57750000001</v>
      </c>
      <c r="D88">
        <v>165571.57860000001</v>
      </c>
      <c r="E88">
        <v>182302.39079999999</v>
      </c>
      <c r="F88">
        <v>194370.4424</v>
      </c>
      <c r="G88">
        <v>223350.96479999999</v>
      </c>
      <c r="H88">
        <v>239206.22070000001</v>
      </c>
      <c r="I88">
        <v>264035.24160000001</v>
      </c>
      <c r="J88">
        <v>269025.63160000002</v>
      </c>
      <c r="K88">
        <v>276440.71600000001</v>
      </c>
      <c r="L88">
        <v>276711.98239999998</v>
      </c>
      <c r="M88">
        <v>308673.80550000002</v>
      </c>
      <c r="N88">
        <v>270822.033</v>
      </c>
    </row>
    <row r="89" spans="1:14" x14ac:dyDescent="0.25">
      <c r="A89" t="s">
        <v>9</v>
      </c>
      <c r="B89">
        <v>1735607.3355</v>
      </c>
      <c r="C89">
        <v>1302262.3646</v>
      </c>
      <c r="D89">
        <v>1358891.3292</v>
      </c>
      <c r="E89">
        <v>1496528.2043000001</v>
      </c>
      <c r="F89">
        <v>3189761.8111</v>
      </c>
      <c r="G89">
        <v>1747002.6817999999</v>
      </c>
      <c r="H89">
        <v>2214989.5833000001</v>
      </c>
      <c r="I89">
        <v>2284514.6261999998</v>
      </c>
      <c r="J89">
        <v>2242448.6749999998</v>
      </c>
      <c r="K89">
        <v>4695073.7136000004</v>
      </c>
      <c r="L89">
        <v>3800985.4468999999</v>
      </c>
      <c r="M89">
        <v>4078128.9394</v>
      </c>
      <c r="N89">
        <v>3938773.7463000002</v>
      </c>
    </row>
    <row r="90" spans="1:14" x14ac:dyDescent="0.25">
      <c r="A90" t="s">
        <v>10</v>
      </c>
      <c r="B90">
        <v>104933.2163</v>
      </c>
      <c r="C90">
        <v>85664.7019</v>
      </c>
      <c r="D90">
        <v>95706.414399999994</v>
      </c>
      <c r="E90">
        <v>109436.0523</v>
      </c>
      <c r="F90">
        <v>136884.7781</v>
      </c>
      <c r="G90">
        <v>104813.62699999999</v>
      </c>
      <c r="H90">
        <v>134732.63099999999</v>
      </c>
      <c r="I90">
        <v>373872.97489999997</v>
      </c>
      <c r="J90">
        <v>310710.12880000001</v>
      </c>
      <c r="K90">
        <v>156126.31229999999</v>
      </c>
      <c r="L90">
        <v>156792.05074999999</v>
      </c>
      <c r="M90">
        <v>157457.7892</v>
      </c>
      <c r="N90">
        <v>200423.1073</v>
      </c>
    </row>
    <row r="91" spans="1:14" x14ac:dyDescent="0.25">
      <c r="A91" t="s">
        <v>11</v>
      </c>
      <c r="B91">
        <v>139092.2439</v>
      </c>
      <c r="C91">
        <v>143967.8835</v>
      </c>
      <c r="D91">
        <v>163846.51459999999</v>
      </c>
      <c r="E91">
        <v>162448.33350000001</v>
      </c>
      <c r="F91">
        <v>173680.08590000001</v>
      </c>
      <c r="G91">
        <v>228335.462</v>
      </c>
      <c r="H91">
        <v>248326.8548</v>
      </c>
      <c r="I91">
        <v>207520.91889999999</v>
      </c>
      <c r="J91">
        <v>209400.45619999999</v>
      </c>
      <c r="K91">
        <v>187973.39490000001</v>
      </c>
      <c r="L91">
        <v>204877.79240000001</v>
      </c>
      <c r="M91">
        <v>162650.63920000001</v>
      </c>
      <c r="N91">
        <v>74797.932100000005</v>
      </c>
    </row>
    <row r="92" spans="1:14" x14ac:dyDescent="0.25">
      <c r="A92" t="s">
        <v>12</v>
      </c>
      <c r="B92">
        <v>197841.56109999999</v>
      </c>
      <c r="C92">
        <v>131075.0031</v>
      </c>
      <c r="D92">
        <v>154591.38380000001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3" spans="1:14" x14ac:dyDescent="0.25">
      <c r="A93" t="s">
        <v>13</v>
      </c>
      <c r="B93">
        <v>1565821.0407</v>
      </c>
      <c r="C93">
        <v>1267657.2760000001</v>
      </c>
      <c r="D93">
        <v>1718080.6446</v>
      </c>
      <c r="E93">
        <v>2169333.5512999999</v>
      </c>
      <c r="F93">
        <v>2129524.1830000002</v>
      </c>
      <c r="G93">
        <v>2526075.1246000002</v>
      </c>
      <c r="H93">
        <v>2573286.5099999998</v>
      </c>
      <c r="I93">
        <v>2528373.4393000002</v>
      </c>
      <c r="J93">
        <v>2451868.9032999999</v>
      </c>
      <c r="K93">
        <v>2375364.3673</v>
      </c>
      <c r="L93">
        <v>2150600.1135999998</v>
      </c>
      <c r="M93">
        <v>1912815.9865000001</v>
      </c>
      <c r="N93">
        <v>2304081.2004999998</v>
      </c>
    </row>
    <row r="94" spans="1:14" x14ac:dyDescent="0.25">
      <c r="A94" t="s">
        <v>14</v>
      </c>
      <c r="B94">
        <v>57557.396500000003</v>
      </c>
      <c r="C94">
        <v>43265.913</v>
      </c>
      <c r="D94">
        <v>45486.949000000001</v>
      </c>
      <c r="E94">
        <v>41824.8099</v>
      </c>
      <c r="F94">
        <v>33970.218000000001</v>
      </c>
      <c r="G94">
        <v>27417.685399999998</v>
      </c>
      <c r="H94">
        <v>79206.111499999999</v>
      </c>
      <c r="I94">
        <v>38160.1198</v>
      </c>
      <c r="J94">
        <v>60518.515099999997</v>
      </c>
      <c r="K94">
        <v>66591.623699999996</v>
      </c>
      <c r="L94">
        <v>45973.050799999997</v>
      </c>
      <c r="M94">
        <v>46125.794600000001</v>
      </c>
      <c r="N94">
        <v>51375.521399999998</v>
      </c>
    </row>
    <row r="95" spans="1:14" x14ac:dyDescent="0.25">
      <c r="A95" t="s">
        <v>15</v>
      </c>
      <c r="B95">
        <v>442605.49119999999</v>
      </c>
      <c r="C95">
        <v>391670.56709999999</v>
      </c>
      <c r="D95">
        <v>490178.28009999997</v>
      </c>
      <c r="E95">
        <v>570825.81920000003</v>
      </c>
      <c r="F95">
        <v>659072.51170000003</v>
      </c>
      <c r="G95">
        <v>700277.94</v>
      </c>
      <c r="H95">
        <v>805764.85569999996</v>
      </c>
      <c r="I95">
        <v>972605.20449999999</v>
      </c>
      <c r="J95">
        <v>899489.60750000004</v>
      </c>
      <c r="K95">
        <v>811242.4473</v>
      </c>
      <c r="L95">
        <v>1166536.8905</v>
      </c>
      <c r="M95">
        <v>1180804.7405000001</v>
      </c>
      <c r="N95">
        <v>905194.07979999995</v>
      </c>
    </row>
    <row r="100" spans="1:15" x14ac:dyDescent="0.25">
      <c r="A100" s="1" t="s">
        <v>22</v>
      </c>
      <c r="B100" s="4">
        <v>113256216.1442</v>
      </c>
      <c r="C100" s="4">
        <v>100555522.52060001</v>
      </c>
      <c r="D100" s="4">
        <v>139600156.52579999</v>
      </c>
      <c r="E100" s="4">
        <v>174339486.6363</v>
      </c>
      <c r="F100" s="4">
        <v>181819922.75709999</v>
      </c>
      <c r="G100" s="4">
        <v>194999231.47049999</v>
      </c>
      <c r="H100" s="4">
        <v>195923462.51620001</v>
      </c>
      <c r="I100" s="4">
        <v>167956432.456</v>
      </c>
      <c r="J100" s="4">
        <v>158792068.81619999</v>
      </c>
      <c r="K100" s="4">
        <v>184379293.8795</v>
      </c>
      <c r="L100" s="4">
        <v>213360539.70559999</v>
      </c>
      <c r="M100" s="4">
        <v>207928549.9197</v>
      </c>
      <c r="N100" s="4">
        <v>206956786.48719999</v>
      </c>
      <c r="O100" s="4"/>
    </row>
    <row r="101" spans="1:15" x14ac:dyDescent="0.25">
      <c r="B101" s="4">
        <v>113256216.1442</v>
      </c>
      <c r="C101" s="4">
        <v>100555522.52060001</v>
      </c>
      <c r="D101" s="4">
        <v>139600156.52579999</v>
      </c>
      <c r="E101" s="4">
        <v>174339486.6363</v>
      </c>
      <c r="F101" s="4">
        <v>181819922.75709999</v>
      </c>
      <c r="G101" s="4">
        <v>194999231.47049999</v>
      </c>
      <c r="H101" s="4">
        <v>195923462.51620001</v>
      </c>
      <c r="I101" s="4">
        <v>167956432.456</v>
      </c>
      <c r="J101" s="4">
        <v>158792068.81619999</v>
      </c>
      <c r="K101" s="4">
        <v>184379293.8795</v>
      </c>
      <c r="L101" s="4">
        <v>213360539.70559999</v>
      </c>
      <c r="M101" s="4">
        <v>207928549.9197</v>
      </c>
      <c r="N101" s="4">
        <v>206956786.48719999</v>
      </c>
      <c r="O101" s="4"/>
    </row>
    <row r="102" spans="1:15" x14ac:dyDescent="0.25">
      <c r="B102" s="4">
        <v>113256216.1442</v>
      </c>
      <c r="C102" s="4">
        <v>100555522.52060001</v>
      </c>
      <c r="D102" s="4">
        <v>139600156.52579999</v>
      </c>
      <c r="E102" s="4">
        <v>174339486.6363</v>
      </c>
      <c r="F102" s="4">
        <v>181819922.75709999</v>
      </c>
      <c r="G102" s="4">
        <v>194999231.47049999</v>
      </c>
      <c r="H102" s="4">
        <v>195923462.51620001</v>
      </c>
      <c r="I102" s="4">
        <v>167956432.456</v>
      </c>
      <c r="J102" s="4">
        <v>158792068.81619999</v>
      </c>
      <c r="K102" s="4">
        <v>184379293.8795</v>
      </c>
      <c r="L102" s="4">
        <v>213360539.70559999</v>
      </c>
      <c r="M102" s="4">
        <v>207928549.9197</v>
      </c>
      <c r="N102" s="4">
        <v>206956786.48719999</v>
      </c>
      <c r="O102" s="4"/>
    </row>
    <row r="103" spans="1:15" x14ac:dyDescent="0.25">
      <c r="B103" s="4">
        <v>113256216.1442</v>
      </c>
      <c r="C103" s="4">
        <v>100555522.52060001</v>
      </c>
      <c r="D103" s="4">
        <v>139600156.52579999</v>
      </c>
      <c r="E103" s="4">
        <v>174339486.6363</v>
      </c>
      <c r="F103" s="4">
        <v>181819922.75709999</v>
      </c>
      <c r="G103" s="4">
        <v>194999231.47049999</v>
      </c>
      <c r="H103" s="4">
        <v>195923462.51620001</v>
      </c>
      <c r="I103" s="4">
        <v>167956432.456</v>
      </c>
      <c r="J103" s="4">
        <v>158792068.81619999</v>
      </c>
      <c r="K103" s="4">
        <v>184379293.8795</v>
      </c>
      <c r="L103" s="4">
        <v>213360539.70559999</v>
      </c>
      <c r="M103" s="4">
        <v>207928549.9197</v>
      </c>
      <c r="N103" s="4">
        <v>206956786.48719999</v>
      </c>
      <c r="O103" s="4"/>
    </row>
    <row r="104" spans="1:15" x14ac:dyDescent="0.25">
      <c r="B104" s="4">
        <v>113256216.1442</v>
      </c>
      <c r="C104" s="4">
        <v>100555522.52060001</v>
      </c>
      <c r="D104" s="4">
        <v>139600156.52579999</v>
      </c>
      <c r="E104" s="4">
        <v>174339486.6363</v>
      </c>
      <c r="F104" s="4">
        <v>181819922.75709999</v>
      </c>
      <c r="G104" s="4">
        <v>194999231.47049999</v>
      </c>
      <c r="H104" s="4">
        <v>195923462.51620001</v>
      </c>
      <c r="I104" s="4">
        <v>167956432.456</v>
      </c>
      <c r="J104" s="4">
        <v>158792068.81619999</v>
      </c>
      <c r="K104" s="4">
        <v>184379293.8795</v>
      </c>
      <c r="L104" s="4">
        <v>213360539.70559999</v>
      </c>
      <c r="M104" s="4">
        <v>207928549.9197</v>
      </c>
      <c r="N104" s="4">
        <v>206956786.48719999</v>
      </c>
      <c r="O104" s="4"/>
    </row>
    <row r="105" spans="1:15" x14ac:dyDescent="0.25">
      <c r="B105" s="4">
        <v>113256216.1442</v>
      </c>
      <c r="C105" s="4">
        <v>100555522.52060001</v>
      </c>
      <c r="D105" s="4">
        <v>139600156.52579999</v>
      </c>
      <c r="E105" s="4">
        <v>174339486.6363</v>
      </c>
      <c r="F105" s="4">
        <v>181819922.75709999</v>
      </c>
      <c r="G105" s="4">
        <v>194999231.47049999</v>
      </c>
      <c r="H105" s="4">
        <v>195923462.51620001</v>
      </c>
      <c r="I105" s="4">
        <v>167956432.456</v>
      </c>
      <c r="J105" s="4">
        <v>158792068.81619999</v>
      </c>
      <c r="K105" s="4">
        <v>184379293.8795</v>
      </c>
      <c r="L105" s="4">
        <v>213360539.70559999</v>
      </c>
      <c r="M105" s="4">
        <v>207928549.9197</v>
      </c>
      <c r="N105" s="4">
        <v>206956786.48719999</v>
      </c>
      <c r="O105" s="4"/>
    </row>
    <row r="106" spans="1:15" x14ac:dyDescent="0.25">
      <c r="B106" s="4">
        <v>113256216.1442</v>
      </c>
      <c r="C106" s="4">
        <v>100555522.52060001</v>
      </c>
      <c r="D106" s="4">
        <v>139600156.52579999</v>
      </c>
      <c r="E106" s="4">
        <v>174339486.6363</v>
      </c>
      <c r="F106" s="4">
        <v>181819922.75709999</v>
      </c>
      <c r="G106" s="4">
        <v>194999231.47049999</v>
      </c>
      <c r="H106" s="4">
        <v>195923462.51620001</v>
      </c>
      <c r="I106" s="4">
        <v>167956432.456</v>
      </c>
      <c r="J106" s="4">
        <v>158792068.81619999</v>
      </c>
      <c r="K106" s="4">
        <v>184379293.8795</v>
      </c>
      <c r="L106" s="4">
        <v>213360539.70559999</v>
      </c>
      <c r="M106" s="4">
        <v>207928549.9197</v>
      </c>
      <c r="N106" s="4">
        <v>206956786.48719999</v>
      </c>
      <c r="O106" s="4"/>
    </row>
    <row r="107" spans="1:15" x14ac:dyDescent="0.25">
      <c r="B107" s="4">
        <v>113256216.1442</v>
      </c>
      <c r="C107" s="4">
        <v>100555522.52060001</v>
      </c>
      <c r="D107" s="4">
        <v>139600156.52579999</v>
      </c>
      <c r="E107" s="4">
        <v>174339486.6363</v>
      </c>
      <c r="F107" s="4">
        <v>181819922.75709999</v>
      </c>
      <c r="G107" s="4">
        <v>194999231.47049999</v>
      </c>
      <c r="H107" s="4">
        <v>195923462.51620001</v>
      </c>
      <c r="I107" s="4">
        <v>167956432.456</v>
      </c>
      <c r="J107" s="4">
        <v>158792068.81619999</v>
      </c>
      <c r="K107" s="4">
        <v>184379293.8795</v>
      </c>
      <c r="L107" s="4">
        <v>213360539.70559999</v>
      </c>
      <c r="M107" s="4">
        <v>207928549.9197</v>
      </c>
      <c r="N107" s="4">
        <v>206956786.48719999</v>
      </c>
      <c r="O107" s="4"/>
    </row>
    <row r="108" spans="1:15" x14ac:dyDescent="0.25">
      <c r="B108" s="4">
        <v>113256216.1442</v>
      </c>
      <c r="C108" s="4">
        <v>100555522.52060001</v>
      </c>
      <c r="D108" s="4">
        <v>139600156.52579999</v>
      </c>
      <c r="E108" s="4">
        <v>174339486.6363</v>
      </c>
      <c r="F108" s="4">
        <v>181819922.75709999</v>
      </c>
      <c r="G108" s="4">
        <v>194999231.47049999</v>
      </c>
      <c r="H108" s="4">
        <v>195923462.51620001</v>
      </c>
      <c r="I108" s="4">
        <v>167956432.456</v>
      </c>
      <c r="J108" s="4">
        <v>158792068.81619999</v>
      </c>
      <c r="K108" s="4">
        <v>184379293.8795</v>
      </c>
      <c r="L108" s="4">
        <v>213360539.70559999</v>
      </c>
      <c r="M108" s="4">
        <v>207928549.9197</v>
      </c>
      <c r="N108" s="4">
        <v>206956786.48719999</v>
      </c>
      <c r="O108" s="4"/>
    </row>
    <row r="109" spans="1:15" x14ac:dyDescent="0.25">
      <c r="B109" s="4">
        <v>113256216.1442</v>
      </c>
      <c r="C109" s="4">
        <v>100555522.52060001</v>
      </c>
      <c r="D109" s="4">
        <v>139600156.52579999</v>
      </c>
      <c r="E109" s="4">
        <v>174339486.6363</v>
      </c>
      <c r="F109" s="4">
        <v>181819922.75709999</v>
      </c>
      <c r="G109" s="4">
        <v>194999231.47049999</v>
      </c>
      <c r="H109" s="4">
        <v>195923462.51620001</v>
      </c>
      <c r="I109" s="4">
        <v>167956432.456</v>
      </c>
      <c r="J109" s="4">
        <v>158792068.81619999</v>
      </c>
      <c r="K109" s="4">
        <v>184379293.8795</v>
      </c>
      <c r="L109" s="4">
        <v>213360539.70559999</v>
      </c>
      <c r="M109" s="4">
        <v>207928549.9197</v>
      </c>
      <c r="N109" s="4">
        <v>206956786.48719999</v>
      </c>
      <c r="O109" s="4"/>
    </row>
    <row r="110" spans="1:15" x14ac:dyDescent="0.25">
      <c r="B110" s="4">
        <v>113256216.1442</v>
      </c>
      <c r="C110" s="4">
        <v>100555522.52060001</v>
      </c>
      <c r="D110" s="4">
        <v>139600156.52579999</v>
      </c>
      <c r="E110" s="4">
        <v>174339486.6363</v>
      </c>
      <c r="F110" s="4">
        <v>181819922.75709999</v>
      </c>
      <c r="G110" s="4">
        <v>194999231.47049999</v>
      </c>
      <c r="H110" s="4">
        <v>195923462.51620001</v>
      </c>
      <c r="I110" s="4">
        <v>167956432.456</v>
      </c>
      <c r="J110" s="4">
        <v>158792068.81619999</v>
      </c>
      <c r="K110" s="4">
        <v>184379293.8795</v>
      </c>
      <c r="L110" s="4">
        <v>213360539.70559999</v>
      </c>
      <c r="M110" s="4">
        <v>207928549.9197</v>
      </c>
      <c r="N110" s="4">
        <v>206956786.48719999</v>
      </c>
      <c r="O110" s="4"/>
    </row>
    <row r="111" spans="1:15" x14ac:dyDescent="0.25">
      <c r="B111" s="4">
        <v>113256216.1442</v>
      </c>
      <c r="C111" s="4">
        <v>100555522.52060001</v>
      </c>
      <c r="D111" s="4">
        <v>139600156.52579999</v>
      </c>
      <c r="E111" s="4">
        <v>174339486.6363</v>
      </c>
      <c r="F111" s="4">
        <v>181819922.75709999</v>
      </c>
      <c r="G111" s="4">
        <v>194999231.47049999</v>
      </c>
      <c r="H111" s="4">
        <v>195923462.51620001</v>
      </c>
      <c r="I111" s="4">
        <v>167956432.456</v>
      </c>
      <c r="J111" s="4">
        <v>158792068.81619999</v>
      </c>
      <c r="K111" s="4">
        <v>184379293.8795</v>
      </c>
      <c r="L111" s="4">
        <v>213360539.70559999</v>
      </c>
      <c r="M111" s="4">
        <v>207928549.9197</v>
      </c>
      <c r="N111" s="4">
        <v>206956786.48719999</v>
      </c>
      <c r="O111" s="4"/>
    </row>
    <row r="112" spans="1:15" x14ac:dyDescent="0.25">
      <c r="B112" s="4">
        <v>113256216.1442</v>
      </c>
      <c r="C112" s="4">
        <v>100555522.52060001</v>
      </c>
      <c r="D112" s="4">
        <v>139600156.52579999</v>
      </c>
      <c r="E112" s="4">
        <v>174339486.6363</v>
      </c>
      <c r="F112" s="4">
        <v>181819922.75709999</v>
      </c>
      <c r="G112" s="4">
        <v>194999231.47049999</v>
      </c>
      <c r="H112" s="4">
        <v>195923462.51620001</v>
      </c>
      <c r="I112" s="4">
        <v>167956432.456</v>
      </c>
      <c r="J112" s="4">
        <v>158792068.81619999</v>
      </c>
      <c r="K112" s="4">
        <v>184379293.8795</v>
      </c>
      <c r="L112" s="4">
        <v>213360539.70559999</v>
      </c>
      <c r="M112" s="4">
        <v>207928549.9197</v>
      </c>
      <c r="N112" s="4">
        <v>206956786.48719999</v>
      </c>
      <c r="O112" s="4"/>
    </row>
    <row r="113" spans="2:15" x14ac:dyDescent="0.25">
      <c r="B113" s="4">
        <v>113256216.1442</v>
      </c>
      <c r="C113" s="4">
        <v>100555522.52060001</v>
      </c>
      <c r="D113" s="4">
        <v>139600156.52579999</v>
      </c>
      <c r="E113" s="4">
        <v>174339486.6363</v>
      </c>
      <c r="F113" s="4">
        <v>181819922.75709999</v>
      </c>
      <c r="G113" s="4">
        <v>194999231.47049999</v>
      </c>
      <c r="H113" s="4">
        <v>195923462.51620001</v>
      </c>
      <c r="I113" s="4">
        <v>167956432.456</v>
      </c>
      <c r="J113" s="4">
        <v>158792068.81619999</v>
      </c>
      <c r="K113" s="4">
        <v>184379293.8795</v>
      </c>
      <c r="L113" s="4">
        <v>213360539.70559999</v>
      </c>
      <c r="M113" s="4">
        <v>207928549.9197</v>
      </c>
      <c r="N113" s="4">
        <v>206956786.48719999</v>
      </c>
      <c r="O113" s="4"/>
    </row>
    <row r="114" spans="2:15" x14ac:dyDescent="0.25">
      <c r="B114" s="4">
        <v>113256216.1442</v>
      </c>
      <c r="C114" s="4">
        <v>100555522.52060001</v>
      </c>
      <c r="D114" s="4">
        <v>139600156.52579999</v>
      </c>
      <c r="E114" s="4">
        <v>174339486.6363</v>
      </c>
      <c r="F114" s="4">
        <v>181819922.75709999</v>
      </c>
      <c r="G114" s="4">
        <v>194999231.47049999</v>
      </c>
      <c r="H114" s="4">
        <v>195923462.51620001</v>
      </c>
      <c r="I114" s="4">
        <v>167956432.456</v>
      </c>
      <c r="J114" s="4">
        <v>158792068.81619999</v>
      </c>
      <c r="K114" s="4">
        <v>184379293.8795</v>
      </c>
      <c r="L114" s="4">
        <v>213360539.70559999</v>
      </c>
      <c r="M114" s="4">
        <v>207928549.9197</v>
      </c>
      <c r="N114" s="4">
        <v>206956786.48719999</v>
      </c>
      <c r="O114" s="4"/>
    </row>
    <row r="115" spans="2:15" x14ac:dyDescent="0.25">
      <c r="B115" s="4">
        <v>113256216.1442</v>
      </c>
      <c r="C115" s="4">
        <v>100555522.52060001</v>
      </c>
      <c r="D115" s="4">
        <v>139600156.52579999</v>
      </c>
      <c r="E115" s="4">
        <v>174339486.6363</v>
      </c>
      <c r="F115" s="4">
        <v>181819922.75709999</v>
      </c>
      <c r="G115" s="4">
        <v>194999231.47049999</v>
      </c>
      <c r="H115" s="4">
        <v>195923462.51620001</v>
      </c>
      <c r="I115" s="4">
        <v>167956432.456</v>
      </c>
      <c r="J115" s="4">
        <v>158792068.81619999</v>
      </c>
      <c r="K115" s="4">
        <v>184379293.8795</v>
      </c>
      <c r="L115" s="4">
        <v>213360539.70559999</v>
      </c>
      <c r="M115" s="4">
        <v>207928549.9197</v>
      </c>
      <c r="N115" s="4">
        <v>206956786.48719999</v>
      </c>
      <c r="O115" s="4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7BB0A-300B-4468-A24D-0606D5658D04}">
  <dimension ref="A1:O21"/>
  <sheetViews>
    <sheetView workbookViewId="0"/>
  </sheetViews>
  <sheetFormatPr defaultRowHeight="13.8" x14ac:dyDescent="0.25"/>
  <cols>
    <col min="1" max="1" width="16.21875" customWidth="1"/>
    <col min="2" max="2" width="17.44140625" customWidth="1"/>
    <col min="3" max="3" width="18.77734375" customWidth="1"/>
    <col min="4" max="4" width="16.77734375" customWidth="1"/>
    <col min="5" max="5" width="17.44140625" customWidth="1"/>
    <col min="6" max="6" width="19.109375" customWidth="1"/>
    <col min="7" max="7" width="20.109375" customWidth="1"/>
    <col min="8" max="8" width="17.5546875" customWidth="1"/>
    <col min="9" max="10" width="19.33203125" customWidth="1"/>
    <col min="11" max="11" width="17.109375" customWidth="1"/>
    <col min="12" max="12" width="21.109375" customWidth="1"/>
    <col min="13" max="13" width="17.88671875" customWidth="1"/>
    <col min="14" max="14" width="19.5546875" customWidth="1"/>
  </cols>
  <sheetData>
    <row r="1" spans="1:15" x14ac:dyDescent="0.25">
      <c r="A1" s="1" t="s">
        <v>22</v>
      </c>
      <c r="B1">
        <v>2008</v>
      </c>
      <c r="C1">
        <v>2009</v>
      </c>
      <c r="D1">
        <v>2010</v>
      </c>
      <c r="E1">
        <v>2011</v>
      </c>
      <c r="F1">
        <v>2012</v>
      </c>
      <c r="G1">
        <v>2013</v>
      </c>
      <c r="H1">
        <v>2014</v>
      </c>
      <c r="I1">
        <v>2015</v>
      </c>
      <c r="J1">
        <v>2016</v>
      </c>
      <c r="K1">
        <v>2017</v>
      </c>
      <c r="L1">
        <v>2018</v>
      </c>
      <c r="M1">
        <v>2019</v>
      </c>
      <c r="N1">
        <v>2020</v>
      </c>
    </row>
    <row r="2" spans="1:15" x14ac:dyDescent="0.25">
      <c r="A2" t="s">
        <v>19</v>
      </c>
      <c r="B2" s="4">
        <v>1132562161442</v>
      </c>
      <c r="C2" s="4">
        <v>1005555225206</v>
      </c>
      <c r="D2" s="4">
        <v>1396001565258</v>
      </c>
      <c r="E2" s="4">
        <v>1743394866363</v>
      </c>
      <c r="F2" s="4">
        <v>1818199227571</v>
      </c>
      <c r="G2" s="4">
        <v>1949992314705</v>
      </c>
      <c r="H2" s="4">
        <v>1959234625162</v>
      </c>
      <c r="I2" s="4">
        <v>1679564324560</v>
      </c>
      <c r="J2" s="4">
        <v>1587920688162</v>
      </c>
      <c r="K2" s="4">
        <v>1843792938795</v>
      </c>
      <c r="L2" s="4">
        <v>2133605397056</v>
      </c>
      <c r="M2" s="4">
        <v>2079285499197</v>
      </c>
      <c r="N2" s="4">
        <v>2069567864872</v>
      </c>
      <c r="O2" s="4"/>
    </row>
    <row r="3" spans="1:15" x14ac:dyDescent="0.25">
      <c r="A3" t="s">
        <v>25</v>
      </c>
      <c r="B3" s="4">
        <v>113256216.1442</v>
      </c>
      <c r="C3" s="4">
        <v>100555522.52060001</v>
      </c>
      <c r="D3" s="4">
        <v>139600156.52579999</v>
      </c>
      <c r="E3" s="4">
        <v>174339486.6363</v>
      </c>
      <c r="F3" s="4">
        <v>181819922.75709999</v>
      </c>
      <c r="G3" s="4">
        <v>194999231.47049999</v>
      </c>
      <c r="H3" s="4">
        <v>195923462.51620001</v>
      </c>
      <c r="I3" s="4">
        <v>167956432.456</v>
      </c>
      <c r="J3" s="4">
        <v>158792068.81619999</v>
      </c>
      <c r="K3" s="4">
        <v>184379293.8795</v>
      </c>
      <c r="L3" s="4">
        <v>213360539.70559999</v>
      </c>
      <c r="M3" s="4">
        <v>207928549.9197</v>
      </c>
      <c r="N3" s="4">
        <v>206956786.48719999</v>
      </c>
      <c r="O3" s="4"/>
    </row>
    <row r="6" spans="1:15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>
        <v>23783553</v>
      </c>
    </row>
    <row r="7" spans="1:15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5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5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5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5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5" x14ac:dyDescent="0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5" x14ac:dyDescent="0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x14ac:dyDescent="0.25">
      <c r="A14" s="3"/>
    </row>
    <row r="15" spans="1:15" x14ac:dyDescent="0.25">
      <c r="A15" s="3"/>
    </row>
    <row r="16" spans="1:15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3BE80-2E47-42CB-AAA3-4143A96398B9}">
  <dimension ref="A1:N37"/>
  <sheetViews>
    <sheetView workbookViewId="0">
      <selection activeCell="B3" sqref="B3:N18"/>
    </sheetView>
  </sheetViews>
  <sheetFormatPr defaultRowHeight="13.8" x14ac:dyDescent="0.25"/>
  <cols>
    <col min="2" max="2" width="11" customWidth="1"/>
    <col min="3" max="3" width="12.88671875" customWidth="1"/>
    <col min="4" max="4" width="13.44140625" customWidth="1"/>
    <col min="5" max="5" width="12.109375" customWidth="1"/>
    <col min="6" max="6" width="11.109375" customWidth="1"/>
    <col min="7" max="7" width="11.21875" customWidth="1"/>
    <col min="8" max="9" width="12.33203125" customWidth="1"/>
    <col min="10" max="10" width="13.21875" customWidth="1"/>
    <col min="11" max="12" width="13.6640625" customWidth="1"/>
    <col min="13" max="13" width="12.5546875" customWidth="1"/>
    <col min="14" max="14" width="10.77734375" customWidth="1"/>
  </cols>
  <sheetData>
    <row r="1" spans="1:14" x14ac:dyDescent="0.25">
      <c r="A1" s="1" t="s">
        <v>20</v>
      </c>
    </row>
    <row r="2" spans="1:14" x14ac:dyDescent="0.25">
      <c r="A2" s="1" t="s">
        <v>18</v>
      </c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  <c r="N2">
        <v>2020</v>
      </c>
    </row>
    <row r="3" spans="1:14" x14ac:dyDescent="0.25">
      <c r="A3" s="3" t="s">
        <v>0</v>
      </c>
      <c r="B3" s="7">
        <v>913223</v>
      </c>
      <c r="C3" s="7">
        <v>859059</v>
      </c>
      <c r="D3" s="7">
        <v>122386</v>
      </c>
      <c r="E3" s="7">
        <v>110428</v>
      </c>
      <c r="F3" s="7">
        <v>195510</v>
      </c>
      <c r="G3" s="7">
        <v>213882</v>
      </c>
      <c r="H3" s="7">
        <v>220131</v>
      </c>
      <c r="I3" s="7">
        <v>142997</v>
      </c>
      <c r="J3" s="7">
        <v>169241</v>
      </c>
      <c r="K3" s="7">
        <v>164304</v>
      </c>
      <c r="L3" s="7">
        <v>187461</v>
      </c>
      <c r="M3" s="7">
        <v>281903</v>
      </c>
      <c r="N3" s="7">
        <v>288134</v>
      </c>
    </row>
    <row r="4" spans="1:14" x14ac:dyDescent="0.25">
      <c r="A4" s="3" t="s">
        <v>1</v>
      </c>
      <c r="B4" s="7">
        <v>3230581</v>
      </c>
      <c r="C4" s="7">
        <v>3005194</v>
      </c>
      <c r="D4" s="7">
        <v>503705</v>
      </c>
      <c r="E4" s="7">
        <v>674080</v>
      </c>
      <c r="F4" s="7">
        <v>698813</v>
      </c>
      <c r="G4" s="7">
        <v>764530</v>
      </c>
      <c r="H4" s="7">
        <v>773911</v>
      </c>
      <c r="I4" s="7">
        <v>861595</v>
      </c>
      <c r="J4" s="7">
        <v>818106</v>
      </c>
      <c r="K4" s="7">
        <v>891847</v>
      </c>
      <c r="L4" s="7">
        <v>927442</v>
      </c>
      <c r="M4" s="7">
        <v>961496</v>
      </c>
      <c r="N4" s="7">
        <v>1125361</v>
      </c>
    </row>
    <row r="5" spans="1:14" x14ac:dyDescent="0.25">
      <c r="A5" s="3" t="s">
        <v>2</v>
      </c>
      <c r="B5" s="7">
        <v>107416</v>
      </c>
      <c r="C5" s="7">
        <v>87211</v>
      </c>
      <c r="D5" s="7">
        <v>358977</v>
      </c>
      <c r="E5" s="7">
        <v>382465</v>
      </c>
      <c r="F5" s="7">
        <v>491182</v>
      </c>
      <c r="G5" s="7">
        <v>689409</v>
      </c>
      <c r="H5" s="7">
        <v>774384</v>
      </c>
      <c r="I5" s="7">
        <v>790923</v>
      </c>
      <c r="J5" s="7">
        <v>754818</v>
      </c>
      <c r="K5" s="7">
        <v>833042</v>
      </c>
      <c r="L5" s="7">
        <v>790332</v>
      </c>
      <c r="M5" s="7">
        <v>946132</v>
      </c>
      <c r="N5" s="7">
        <v>1092298</v>
      </c>
    </row>
    <row r="6" spans="1:14" x14ac:dyDescent="0.25">
      <c r="A6" s="3" t="s">
        <v>3</v>
      </c>
      <c r="B6" s="7">
        <v>1082347</v>
      </c>
      <c r="C6" s="7">
        <v>897745</v>
      </c>
      <c r="D6" s="7">
        <v>1109199</v>
      </c>
      <c r="E6" s="7">
        <v>1476209</v>
      </c>
      <c r="F6" s="7">
        <v>1159745</v>
      </c>
      <c r="G6" s="7">
        <v>1403665</v>
      </c>
      <c r="H6" s="7">
        <v>2433849</v>
      </c>
      <c r="I6" s="7">
        <v>1777011</v>
      </c>
      <c r="J6" s="7">
        <v>1641866</v>
      </c>
      <c r="K6" s="7">
        <v>1858482</v>
      </c>
      <c r="L6" s="7">
        <v>1393973</v>
      </c>
      <c r="M6" s="7">
        <v>958999</v>
      </c>
      <c r="N6" s="7">
        <v>849184</v>
      </c>
    </row>
    <row r="7" spans="1:14" x14ac:dyDescent="0.25">
      <c r="A7" s="3" t="s">
        <v>4</v>
      </c>
      <c r="B7" s="7">
        <v>1880746</v>
      </c>
      <c r="C7" s="7">
        <v>1411886</v>
      </c>
      <c r="D7" s="7">
        <v>85544</v>
      </c>
      <c r="E7" s="7">
        <v>119876</v>
      </c>
      <c r="F7" s="7">
        <v>120510</v>
      </c>
      <c r="G7" s="7">
        <v>171091</v>
      </c>
      <c r="H7" s="7">
        <v>225401</v>
      </c>
      <c r="I7" s="7">
        <v>227564</v>
      </c>
      <c r="J7" s="7">
        <v>151637</v>
      </c>
      <c r="K7" s="7">
        <v>168233</v>
      </c>
      <c r="L7" s="7">
        <v>248241</v>
      </c>
      <c r="M7" s="7">
        <v>240968</v>
      </c>
      <c r="N7" s="7">
        <v>263117</v>
      </c>
    </row>
    <row r="8" spans="1:14" x14ac:dyDescent="0.25">
      <c r="A8" s="3" t="s">
        <v>5</v>
      </c>
      <c r="B8" s="7">
        <v>306</v>
      </c>
      <c r="C8" s="7">
        <v>130</v>
      </c>
      <c r="D8" s="7">
        <v>79950</v>
      </c>
      <c r="E8" s="7">
        <v>88001</v>
      </c>
      <c r="F8" s="7">
        <v>120278</v>
      </c>
      <c r="G8" s="7">
        <v>123893</v>
      </c>
      <c r="H8" s="7">
        <v>123178</v>
      </c>
      <c r="I8" s="7">
        <v>101185</v>
      </c>
      <c r="J8" s="7">
        <v>79080</v>
      </c>
      <c r="K8" s="7">
        <v>90252</v>
      </c>
      <c r="L8" s="7">
        <v>113552</v>
      </c>
      <c r="M8" s="7">
        <v>148415</v>
      </c>
      <c r="N8" s="7">
        <v>112026</v>
      </c>
    </row>
    <row r="9" spans="1:14" x14ac:dyDescent="0.25">
      <c r="A9" s="3" t="s">
        <v>6</v>
      </c>
      <c r="B9" s="7">
        <v>105998</v>
      </c>
      <c r="C9" s="7">
        <v>65570</v>
      </c>
      <c r="D9" s="7">
        <v>1036644</v>
      </c>
      <c r="E9" s="7">
        <v>1484971</v>
      </c>
      <c r="F9" s="7">
        <v>1845235</v>
      </c>
      <c r="G9" s="7">
        <v>1873981</v>
      </c>
      <c r="H9" s="7">
        <v>2057524</v>
      </c>
      <c r="I9" s="7">
        <v>2161293</v>
      </c>
      <c r="J9" s="7">
        <v>1865528</v>
      </c>
      <c r="K9" s="7">
        <v>1837501</v>
      </c>
      <c r="L9" s="7">
        <v>1742804</v>
      </c>
      <c r="M9" s="7">
        <v>2387651</v>
      </c>
      <c r="N9" s="7">
        <v>2809529</v>
      </c>
    </row>
    <row r="10" spans="1:14" x14ac:dyDescent="0.25">
      <c r="A10" s="3" t="s">
        <v>7</v>
      </c>
      <c r="B10" s="7">
        <v>7575</v>
      </c>
      <c r="C10" s="7">
        <v>2232</v>
      </c>
      <c r="D10" s="7">
        <v>184859</v>
      </c>
      <c r="E10" s="7">
        <v>212841</v>
      </c>
      <c r="F10" s="7">
        <v>208918</v>
      </c>
      <c r="G10" s="7">
        <v>267551</v>
      </c>
      <c r="H10" s="7">
        <v>342872</v>
      </c>
      <c r="I10" s="7">
        <v>377267</v>
      </c>
      <c r="J10" s="7">
        <v>300179</v>
      </c>
      <c r="K10" s="7">
        <v>311277</v>
      </c>
      <c r="L10" s="7">
        <v>331265</v>
      </c>
      <c r="M10" s="7">
        <v>383632</v>
      </c>
      <c r="N10" s="7">
        <v>354783</v>
      </c>
    </row>
    <row r="11" spans="1:14" x14ac:dyDescent="0.25">
      <c r="A11" s="3" t="s">
        <v>8</v>
      </c>
      <c r="B11" s="7">
        <v>2364369</v>
      </c>
      <c r="C11" s="7">
        <v>1863180</v>
      </c>
      <c r="D11" s="7">
        <v>188890</v>
      </c>
      <c r="E11" s="7">
        <v>251272</v>
      </c>
      <c r="F11" s="7">
        <v>295864</v>
      </c>
      <c r="G11" s="7">
        <v>343456</v>
      </c>
      <c r="H11" s="7">
        <v>336453</v>
      </c>
      <c r="I11" s="7">
        <v>342440</v>
      </c>
      <c r="J11" s="7">
        <v>295483</v>
      </c>
      <c r="K11" s="7">
        <v>280361</v>
      </c>
      <c r="L11" s="7">
        <v>296949</v>
      </c>
      <c r="M11" s="7">
        <v>367792</v>
      </c>
      <c r="N11" s="7">
        <v>318151</v>
      </c>
    </row>
    <row r="12" spans="1:14" x14ac:dyDescent="0.25">
      <c r="A12" s="3" t="s">
        <v>9</v>
      </c>
      <c r="B12" s="7">
        <v>2224726</v>
      </c>
      <c r="C12" s="7">
        <v>2064177</v>
      </c>
      <c r="D12" s="7">
        <v>2123534</v>
      </c>
      <c r="E12" s="7">
        <v>2681285</v>
      </c>
      <c r="F12" s="7">
        <v>2956832</v>
      </c>
      <c r="G12" s="7">
        <v>3341130</v>
      </c>
      <c r="H12" s="7">
        <v>3903451</v>
      </c>
      <c r="I12" s="7">
        <v>3702016</v>
      </c>
      <c r="J12" s="7">
        <v>3007253</v>
      </c>
      <c r="K12" s="7">
        <v>2872397</v>
      </c>
      <c r="L12" s="7">
        <v>2965125</v>
      </c>
      <c r="M12" s="7">
        <v>3341289</v>
      </c>
      <c r="N12" s="7">
        <v>3231035</v>
      </c>
    </row>
    <row r="13" spans="1:14" x14ac:dyDescent="0.25">
      <c r="A13" s="3" t="s">
        <v>10</v>
      </c>
      <c r="B13" s="7">
        <v>9109</v>
      </c>
      <c r="C13" s="7">
        <v>9655</v>
      </c>
      <c r="D13" s="7">
        <v>94450</v>
      </c>
      <c r="E13" s="7">
        <v>99818</v>
      </c>
      <c r="F13" s="7">
        <v>181158</v>
      </c>
      <c r="G13" s="7">
        <v>190084</v>
      </c>
      <c r="H13" s="7">
        <v>206538</v>
      </c>
      <c r="I13" s="7">
        <v>211639</v>
      </c>
      <c r="J13" s="7">
        <v>214809</v>
      </c>
      <c r="K13" s="7">
        <v>231645</v>
      </c>
      <c r="L13" s="7">
        <v>286461</v>
      </c>
      <c r="M13" s="7">
        <v>302094</v>
      </c>
      <c r="N13" s="7">
        <v>307647</v>
      </c>
    </row>
    <row r="14" spans="1:14" x14ac:dyDescent="0.25">
      <c r="A14" s="3" t="s">
        <v>11</v>
      </c>
      <c r="B14" s="7">
        <v>2856</v>
      </c>
      <c r="C14" s="7">
        <v>3006</v>
      </c>
      <c r="D14" s="7">
        <v>131945</v>
      </c>
      <c r="E14" s="7">
        <v>145839</v>
      </c>
      <c r="F14" s="7">
        <v>169194</v>
      </c>
      <c r="G14" s="7">
        <v>249083</v>
      </c>
      <c r="H14" s="7">
        <v>260486</v>
      </c>
      <c r="I14" s="7">
        <v>228553</v>
      </c>
      <c r="J14" s="7">
        <v>210071</v>
      </c>
      <c r="K14" s="7">
        <v>201061</v>
      </c>
      <c r="L14" s="7">
        <v>196928</v>
      </c>
      <c r="M14" s="7">
        <v>167960</v>
      </c>
      <c r="N14" s="7">
        <v>94562</v>
      </c>
    </row>
    <row r="15" spans="1:14" x14ac:dyDescent="0.25">
      <c r="A15" s="3" t="s">
        <v>12</v>
      </c>
      <c r="B15" s="7">
        <v>79452</v>
      </c>
      <c r="C15" s="7">
        <v>74750</v>
      </c>
      <c r="D15" s="7">
        <v>244297</v>
      </c>
      <c r="E15" s="7">
        <v>242024</v>
      </c>
      <c r="F15" s="7">
        <v>118944</v>
      </c>
      <c r="G15" s="7">
        <v>69015</v>
      </c>
      <c r="H15" s="7">
        <v>98437</v>
      </c>
      <c r="I15" s="7">
        <v>102257</v>
      </c>
      <c r="J15" s="7">
        <v>91535</v>
      </c>
      <c r="K15" s="7">
        <v>110281</v>
      </c>
      <c r="L15" s="7">
        <v>127277</v>
      </c>
      <c r="M15" s="7">
        <v>131381</v>
      </c>
      <c r="N15" s="7">
        <v>83352</v>
      </c>
    </row>
    <row r="16" spans="1:14" x14ac:dyDescent="0.25">
      <c r="A16" s="3" t="s">
        <v>13</v>
      </c>
      <c r="B16" s="7">
        <v>112487</v>
      </c>
      <c r="C16" s="7">
        <v>120374</v>
      </c>
      <c r="D16" s="7">
        <v>1194204</v>
      </c>
      <c r="E16" s="7">
        <v>1561357</v>
      </c>
      <c r="F16" s="7">
        <v>1558456</v>
      </c>
      <c r="G16" s="7">
        <v>1774699</v>
      </c>
      <c r="H16" s="7">
        <v>1930546</v>
      </c>
      <c r="I16" s="7">
        <v>1860784</v>
      </c>
      <c r="J16" s="7">
        <v>1668951</v>
      </c>
      <c r="K16" s="7">
        <v>1812151</v>
      </c>
      <c r="L16" s="7">
        <v>1778860</v>
      </c>
      <c r="M16" s="7">
        <v>1732370</v>
      </c>
      <c r="N16" s="7">
        <v>2034648</v>
      </c>
    </row>
    <row r="17" spans="1:14" x14ac:dyDescent="0.25">
      <c r="A17" s="3" t="s">
        <v>14</v>
      </c>
      <c r="B17" s="7">
        <v>58813</v>
      </c>
      <c r="C17" s="7">
        <v>36254</v>
      </c>
      <c r="D17" s="7">
        <v>134779</v>
      </c>
      <c r="E17" s="7">
        <v>112341</v>
      </c>
      <c r="F17" s="7">
        <v>109332</v>
      </c>
      <c r="G17" s="7">
        <v>97173</v>
      </c>
      <c r="H17" s="7">
        <v>103758</v>
      </c>
      <c r="I17" s="7">
        <v>58967</v>
      </c>
      <c r="J17" s="7">
        <v>46236</v>
      </c>
      <c r="K17" s="7">
        <v>52431</v>
      </c>
      <c r="L17" s="7">
        <v>73812</v>
      </c>
      <c r="M17" s="7">
        <v>58081</v>
      </c>
      <c r="N17" s="7">
        <v>89311</v>
      </c>
    </row>
    <row r="18" spans="1:14" x14ac:dyDescent="0.25">
      <c r="A18" s="3" t="s">
        <v>15</v>
      </c>
      <c r="B18" s="7">
        <v>2</v>
      </c>
      <c r="C18" s="7">
        <v>2</v>
      </c>
      <c r="D18" s="7">
        <v>604097</v>
      </c>
      <c r="E18" s="7">
        <v>728324</v>
      </c>
      <c r="F18" s="7">
        <v>822399</v>
      </c>
      <c r="G18" s="7">
        <v>836268</v>
      </c>
      <c r="H18" s="7">
        <v>1046051</v>
      </c>
      <c r="I18" s="7">
        <v>1195858</v>
      </c>
      <c r="J18" s="7">
        <v>1043728</v>
      </c>
      <c r="K18" s="7">
        <v>948564</v>
      </c>
      <c r="L18" s="7">
        <v>1198721</v>
      </c>
      <c r="M18" s="7">
        <v>1220071</v>
      </c>
      <c r="N18" s="7">
        <v>1362784</v>
      </c>
    </row>
    <row r="21" spans="1:14" x14ac:dyDescent="0.25">
      <c r="A21" s="1" t="s">
        <v>16</v>
      </c>
      <c r="B21">
        <v>2008</v>
      </c>
      <c r="C21">
        <v>2009</v>
      </c>
      <c r="D21">
        <v>2010</v>
      </c>
      <c r="E21">
        <v>2011</v>
      </c>
      <c r="F21">
        <v>2012</v>
      </c>
      <c r="G21">
        <v>2013</v>
      </c>
      <c r="H21">
        <v>2014</v>
      </c>
      <c r="I21">
        <v>2015</v>
      </c>
      <c r="J21">
        <v>2016</v>
      </c>
      <c r="K21">
        <v>2017</v>
      </c>
      <c r="L21">
        <v>2018</v>
      </c>
      <c r="M21">
        <v>2019</v>
      </c>
      <c r="N21">
        <v>2020</v>
      </c>
    </row>
    <row r="22" spans="1:14" x14ac:dyDescent="0.25">
      <c r="A22" s="3" t="s">
        <v>0</v>
      </c>
      <c r="B22" s="7">
        <v>320987</v>
      </c>
      <c r="C22" s="7">
        <v>123751</v>
      </c>
      <c r="D22" s="7">
        <v>277908</v>
      </c>
      <c r="E22" s="7">
        <v>313570</v>
      </c>
      <c r="F22" s="7">
        <v>360406</v>
      </c>
      <c r="G22" s="7">
        <v>306130</v>
      </c>
      <c r="H22" s="7">
        <v>293285</v>
      </c>
      <c r="I22" s="7">
        <v>89814</v>
      </c>
      <c r="J22" s="7">
        <v>16603</v>
      </c>
      <c r="K22" s="7">
        <v>65996</v>
      </c>
      <c r="L22" s="7">
        <v>71993</v>
      </c>
      <c r="M22" s="7">
        <v>86663</v>
      </c>
      <c r="N22" s="7">
        <v>67402</v>
      </c>
    </row>
    <row r="23" spans="1:14" x14ac:dyDescent="0.25">
      <c r="A23" s="3" t="s">
        <v>1</v>
      </c>
      <c r="B23" s="7">
        <v>179282</v>
      </c>
      <c r="C23" s="7">
        <v>152574</v>
      </c>
      <c r="D23" s="7">
        <v>260739</v>
      </c>
      <c r="E23" s="7">
        <v>303770</v>
      </c>
      <c r="F23" s="7">
        <v>292232</v>
      </c>
      <c r="G23" s="7">
        <v>318132</v>
      </c>
      <c r="H23" s="7">
        <v>314064</v>
      </c>
      <c r="I23" s="7">
        <v>280203</v>
      </c>
      <c r="J23" s="7">
        <v>317290</v>
      </c>
      <c r="K23" s="7">
        <v>420624</v>
      </c>
      <c r="L23" s="7">
        <v>464116</v>
      </c>
      <c r="M23" s="7">
        <v>515419</v>
      </c>
      <c r="N23" s="7">
        <v>628560</v>
      </c>
    </row>
    <row r="24" spans="1:14" x14ac:dyDescent="0.25">
      <c r="A24" s="3" t="s">
        <v>2</v>
      </c>
      <c r="B24" s="7">
        <v>138166</v>
      </c>
      <c r="C24" s="7">
        <v>330960</v>
      </c>
      <c r="D24" s="7">
        <v>627519</v>
      </c>
      <c r="E24" s="7">
        <v>1044363</v>
      </c>
      <c r="F24" s="7">
        <v>1265577</v>
      </c>
      <c r="G24" s="7">
        <v>1798476</v>
      </c>
      <c r="H24" s="7">
        <v>2076124</v>
      </c>
      <c r="I24" s="7">
        <v>1267463</v>
      </c>
      <c r="J24" s="7">
        <v>1066327</v>
      </c>
      <c r="K24" s="7">
        <v>1381411</v>
      </c>
      <c r="L24" s="7">
        <v>2249527</v>
      </c>
      <c r="M24" s="7">
        <v>2392734</v>
      </c>
      <c r="N24" s="7">
        <v>1930376</v>
      </c>
    </row>
    <row r="25" spans="1:14" x14ac:dyDescent="0.25">
      <c r="A25" s="3" t="s">
        <v>3</v>
      </c>
      <c r="B25" s="7">
        <v>1959420</v>
      </c>
      <c r="C25" s="7">
        <v>1329997</v>
      </c>
      <c r="D25" s="7">
        <v>1829908</v>
      </c>
      <c r="E25" s="7">
        <v>3034131</v>
      </c>
      <c r="F25" s="7">
        <v>2486839</v>
      </c>
      <c r="G25" s="7">
        <v>2538986</v>
      </c>
      <c r="H25" s="7">
        <v>2750385</v>
      </c>
      <c r="I25" s="7">
        <v>1605745</v>
      </c>
      <c r="J25" s="7">
        <v>1482719</v>
      </c>
      <c r="K25" s="7">
        <v>1855369</v>
      </c>
      <c r="L25" s="7">
        <v>2110228</v>
      </c>
      <c r="M25" s="7">
        <v>1344563</v>
      </c>
      <c r="N25" s="7">
        <v>644156</v>
      </c>
    </row>
    <row r="26" spans="1:14" x14ac:dyDescent="0.25">
      <c r="A26" s="3" t="s">
        <v>4</v>
      </c>
      <c r="B26" s="7">
        <v>131163</v>
      </c>
      <c r="C26" s="7">
        <v>138176</v>
      </c>
      <c r="D26" s="7">
        <v>245584</v>
      </c>
      <c r="E26" s="7">
        <v>469431</v>
      </c>
      <c r="F26" s="7">
        <v>727810</v>
      </c>
      <c r="G26" s="7">
        <v>846335</v>
      </c>
      <c r="H26" s="7">
        <v>833673</v>
      </c>
      <c r="I26" s="7">
        <v>461437</v>
      </c>
      <c r="J26" s="7">
        <v>401237</v>
      </c>
      <c r="K26" s="7">
        <v>640027</v>
      </c>
      <c r="L26" s="7">
        <v>914639</v>
      </c>
      <c r="M26" s="7">
        <v>871311</v>
      </c>
      <c r="N26" s="7">
        <v>830510</v>
      </c>
    </row>
    <row r="27" spans="1:14" x14ac:dyDescent="0.25">
      <c r="A27" s="3" t="s">
        <v>5</v>
      </c>
      <c r="B27" s="7">
        <v>13132</v>
      </c>
      <c r="C27" s="7">
        <v>21123</v>
      </c>
      <c r="D27" s="7">
        <v>25191</v>
      </c>
      <c r="E27" s="7">
        <v>32584</v>
      </c>
      <c r="F27" s="7">
        <v>34803</v>
      </c>
      <c r="G27" s="7">
        <v>30518</v>
      </c>
      <c r="H27" s="7">
        <v>18396</v>
      </c>
      <c r="I27" s="7">
        <v>11154</v>
      </c>
      <c r="J27" s="7">
        <v>6372</v>
      </c>
      <c r="K27" s="7">
        <v>12395</v>
      </c>
      <c r="L27" s="7">
        <v>15013</v>
      </c>
      <c r="M27" s="7">
        <v>19533</v>
      </c>
      <c r="N27" s="7">
        <v>14631</v>
      </c>
    </row>
    <row r="28" spans="1:14" x14ac:dyDescent="0.25">
      <c r="A28" s="3" t="s">
        <v>6</v>
      </c>
      <c r="B28" s="7">
        <v>3102270</v>
      </c>
      <c r="C28" s="7">
        <v>2357094</v>
      </c>
      <c r="D28" s="7">
        <v>3282905</v>
      </c>
      <c r="E28" s="7">
        <v>4946754</v>
      </c>
      <c r="F28" s="7">
        <v>5486187</v>
      </c>
      <c r="G28" s="7">
        <v>5345071</v>
      </c>
      <c r="H28" s="7">
        <v>4850803</v>
      </c>
      <c r="I28" s="7">
        <v>3002105</v>
      </c>
      <c r="J28" s="7">
        <v>2362602</v>
      </c>
      <c r="K28" s="7">
        <v>3176187</v>
      </c>
      <c r="L28" s="7">
        <v>4585438</v>
      </c>
      <c r="M28" s="7">
        <v>5419594</v>
      </c>
      <c r="N28" s="7">
        <v>3906986</v>
      </c>
    </row>
    <row r="29" spans="1:14" x14ac:dyDescent="0.25">
      <c r="A29" s="3" t="s">
        <v>7</v>
      </c>
      <c r="B29" s="7">
        <v>503881</v>
      </c>
      <c r="C29" s="7">
        <v>350069</v>
      </c>
      <c r="D29" s="7">
        <v>670836</v>
      </c>
      <c r="E29" s="7">
        <v>917520</v>
      </c>
      <c r="F29" s="7">
        <v>1046781</v>
      </c>
      <c r="G29" s="7">
        <v>958664</v>
      </c>
      <c r="H29" s="7">
        <v>1000496</v>
      </c>
      <c r="I29" s="7">
        <v>749707</v>
      </c>
      <c r="J29" s="7">
        <v>637028</v>
      </c>
      <c r="K29" s="7">
        <v>893495</v>
      </c>
      <c r="L29" s="7">
        <v>1534387</v>
      </c>
      <c r="M29" s="7">
        <v>1344747</v>
      </c>
      <c r="N29" s="7">
        <v>1073510</v>
      </c>
    </row>
    <row r="30" spans="1:14" x14ac:dyDescent="0.25">
      <c r="A30" s="3" t="s">
        <v>8</v>
      </c>
      <c r="B30" s="7">
        <v>12318</v>
      </c>
      <c r="C30" s="7">
        <v>11226</v>
      </c>
      <c r="D30" s="7">
        <v>16471</v>
      </c>
      <c r="E30" s="7">
        <v>25672</v>
      </c>
      <c r="F30" s="7">
        <v>29710</v>
      </c>
      <c r="G30" s="7">
        <v>16988</v>
      </c>
      <c r="H30" s="7">
        <v>26320</v>
      </c>
      <c r="I30" s="7">
        <v>28752</v>
      </c>
      <c r="J30" s="7">
        <v>21116</v>
      </c>
      <c r="K30" s="7">
        <v>27919</v>
      </c>
      <c r="L30" s="7">
        <v>21418</v>
      </c>
      <c r="M30" s="7">
        <v>43406</v>
      </c>
      <c r="N30" s="7">
        <v>42573</v>
      </c>
    </row>
    <row r="31" spans="1:14" x14ac:dyDescent="0.25">
      <c r="A31" s="3" t="s">
        <v>9</v>
      </c>
      <c r="B31" s="7">
        <v>461325</v>
      </c>
      <c r="C31" s="7">
        <v>259508</v>
      </c>
      <c r="D31" s="7">
        <v>445155</v>
      </c>
      <c r="E31" s="7">
        <v>830637</v>
      </c>
      <c r="F31" s="7">
        <v>1085197</v>
      </c>
      <c r="G31" s="7">
        <v>1282353</v>
      </c>
      <c r="H31" s="7">
        <v>1576336</v>
      </c>
      <c r="I31" s="7">
        <v>1151403</v>
      </c>
      <c r="J31" s="7">
        <v>999436</v>
      </c>
      <c r="K31" s="7">
        <v>1231116</v>
      </c>
      <c r="L31" s="7">
        <v>1623777</v>
      </c>
      <c r="M31" s="7">
        <v>1533674</v>
      </c>
      <c r="N31" s="7">
        <v>1705482</v>
      </c>
    </row>
    <row r="32" spans="1:14" x14ac:dyDescent="0.25">
      <c r="A32" s="3" t="s">
        <v>10</v>
      </c>
      <c r="B32" s="7">
        <v>1162685</v>
      </c>
      <c r="C32" s="7">
        <v>541123</v>
      </c>
      <c r="D32" s="7">
        <v>977923</v>
      </c>
      <c r="E32" s="7">
        <v>1487649</v>
      </c>
      <c r="F32" s="7">
        <v>1697544</v>
      </c>
      <c r="G32" s="7">
        <v>2104061</v>
      </c>
      <c r="H32" s="7">
        <v>2379586</v>
      </c>
      <c r="I32" s="7">
        <v>1504742</v>
      </c>
      <c r="J32" s="7">
        <v>1204102</v>
      </c>
      <c r="K32" s="7">
        <v>1338328</v>
      </c>
      <c r="L32" s="7">
        <v>1889851</v>
      </c>
      <c r="M32" s="7">
        <v>1965016</v>
      </c>
      <c r="N32" s="7">
        <v>1565946</v>
      </c>
    </row>
    <row r="33" spans="1:14" x14ac:dyDescent="0.25">
      <c r="A33" s="3" t="s">
        <v>11</v>
      </c>
      <c r="B33" s="7">
        <v>1327</v>
      </c>
      <c r="C33" s="7">
        <v>898</v>
      </c>
      <c r="D33" s="7">
        <v>2728</v>
      </c>
      <c r="E33" s="7">
        <v>2592</v>
      </c>
      <c r="F33" s="7">
        <v>2033</v>
      </c>
      <c r="G33" s="7">
        <v>4558</v>
      </c>
      <c r="H33" s="7">
        <v>2539</v>
      </c>
      <c r="I33" s="7">
        <v>1732</v>
      </c>
      <c r="J33" s="7">
        <v>1767</v>
      </c>
      <c r="K33" s="7">
        <v>2304</v>
      </c>
      <c r="L33" s="7">
        <v>4898</v>
      </c>
      <c r="M33" s="7">
        <v>2601</v>
      </c>
      <c r="N33" s="7">
        <v>3180</v>
      </c>
    </row>
    <row r="34" spans="1:14" x14ac:dyDescent="0.25">
      <c r="A34" s="3" t="s">
        <v>12</v>
      </c>
      <c r="B34" s="7">
        <v>986</v>
      </c>
      <c r="C34" s="7">
        <v>1002</v>
      </c>
      <c r="D34" s="7">
        <v>4029</v>
      </c>
      <c r="E34" s="7">
        <v>2616</v>
      </c>
      <c r="F34" s="7">
        <v>1092</v>
      </c>
      <c r="G34" s="7">
        <v>471</v>
      </c>
      <c r="H34" s="7">
        <v>213</v>
      </c>
      <c r="I34" s="7">
        <v>359</v>
      </c>
      <c r="J34" s="7">
        <v>326</v>
      </c>
      <c r="K34" s="7">
        <v>133</v>
      </c>
      <c r="L34" s="7">
        <v>87</v>
      </c>
      <c r="M34" s="7">
        <v>141</v>
      </c>
      <c r="N34" s="7">
        <v>133</v>
      </c>
    </row>
    <row r="35" spans="1:14" x14ac:dyDescent="0.25">
      <c r="A35" s="3" t="s">
        <v>13</v>
      </c>
      <c r="B35" s="7">
        <v>196293</v>
      </c>
      <c r="C35" s="7">
        <v>176108</v>
      </c>
      <c r="D35" s="7">
        <v>316854</v>
      </c>
      <c r="E35" s="7">
        <v>312376</v>
      </c>
      <c r="F35" s="7">
        <v>351101</v>
      </c>
      <c r="G35" s="7">
        <v>448623</v>
      </c>
      <c r="H35" s="7">
        <v>370540</v>
      </c>
      <c r="I35" s="7">
        <v>294364</v>
      </c>
      <c r="J35" s="7">
        <v>278542</v>
      </c>
      <c r="K35" s="7">
        <v>378343</v>
      </c>
      <c r="L35" s="7">
        <v>375686</v>
      </c>
      <c r="M35" s="7">
        <v>349682</v>
      </c>
      <c r="N35" s="7">
        <v>373141</v>
      </c>
    </row>
    <row r="36" spans="1:14" x14ac:dyDescent="0.25">
      <c r="A36" s="3" t="s">
        <v>14</v>
      </c>
      <c r="B36" s="7">
        <v>1059</v>
      </c>
      <c r="C36" s="7">
        <v>1543</v>
      </c>
      <c r="D36" s="7">
        <v>1721</v>
      </c>
      <c r="E36" s="7">
        <v>2626</v>
      </c>
      <c r="F36" s="7">
        <v>14451</v>
      </c>
      <c r="G36" s="7">
        <v>5280</v>
      </c>
      <c r="H36" s="7">
        <v>6258</v>
      </c>
      <c r="I36" s="7">
        <v>4991</v>
      </c>
      <c r="J36" s="7">
        <v>4779</v>
      </c>
      <c r="K36" s="7">
        <v>5334</v>
      </c>
      <c r="L36" s="7">
        <v>5399</v>
      </c>
      <c r="M36" s="7">
        <v>5528</v>
      </c>
      <c r="N36" s="7">
        <v>2517</v>
      </c>
    </row>
    <row r="37" spans="1:14" x14ac:dyDescent="0.25">
      <c r="A37" s="3" t="s">
        <v>15</v>
      </c>
      <c r="B37" s="7">
        <v>42894</v>
      </c>
      <c r="C37" s="7">
        <v>73725</v>
      </c>
      <c r="D37" s="7">
        <v>91793</v>
      </c>
      <c r="E37" s="7">
        <v>151834</v>
      </c>
      <c r="F37" s="7">
        <v>132074</v>
      </c>
      <c r="G37" s="7">
        <v>185161</v>
      </c>
      <c r="H37" s="7">
        <v>115952</v>
      </c>
      <c r="I37" s="7">
        <v>91784</v>
      </c>
      <c r="J37" s="7">
        <v>55321</v>
      </c>
      <c r="K37" s="7">
        <v>134193</v>
      </c>
      <c r="L37" s="7">
        <v>184252</v>
      </c>
      <c r="M37" s="7">
        <v>100072</v>
      </c>
      <c r="N37" s="7">
        <v>92348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workbookViewId="0">
      <selection activeCell="A14" sqref="A14:XFD14"/>
    </sheetView>
  </sheetViews>
  <sheetFormatPr defaultRowHeight="13.8" x14ac:dyDescent="0.25"/>
  <cols>
    <col min="1" max="1" width="18.44140625" customWidth="1"/>
    <col min="2" max="2" width="16.109375" customWidth="1"/>
    <col min="3" max="3" width="18" customWidth="1"/>
    <col min="4" max="4" width="22.88671875" customWidth="1"/>
    <col min="5" max="5" width="23.6640625" customWidth="1"/>
    <col min="6" max="6" width="15" customWidth="1"/>
    <col min="7" max="7" width="16.5546875" customWidth="1"/>
    <col min="8" max="8" width="15.5546875" customWidth="1"/>
    <col min="9" max="9" width="17.6640625" customWidth="1"/>
    <col min="10" max="10" width="16" customWidth="1"/>
    <col min="11" max="11" width="16.109375" customWidth="1"/>
    <col min="12" max="12" width="16.88671875" customWidth="1"/>
    <col min="13" max="13" width="18.6640625" customWidth="1"/>
    <col min="14" max="14" width="18.44140625" customWidth="1"/>
  </cols>
  <sheetData>
    <row r="1" spans="1:14" ht="16.2" customHeight="1" x14ac:dyDescent="0.25">
      <c r="A1" t="s">
        <v>28</v>
      </c>
    </row>
    <row r="2" spans="1:14" ht="16.2" customHeight="1" x14ac:dyDescent="0.25"/>
    <row r="3" spans="1:14" x14ac:dyDescent="0.25">
      <c r="A3" s="1" t="s">
        <v>16</v>
      </c>
      <c r="B3">
        <v>2008</v>
      </c>
      <c r="C3">
        <v>2009</v>
      </c>
      <c r="D3">
        <v>2010</v>
      </c>
      <c r="E3">
        <v>2011</v>
      </c>
      <c r="F3">
        <v>2012</v>
      </c>
      <c r="G3">
        <v>2013</v>
      </c>
      <c r="H3">
        <v>2014</v>
      </c>
      <c r="I3">
        <v>2015</v>
      </c>
      <c r="J3">
        <v>2016</v>
      </c>
      <c r="K3">
        <v>2017</v>
      </c>
      <c r="L3">
        <v>2018</v>
      </c>
      <c r="M3">
        <v>2019</v>
      </c>
      <c r="N3">
        <v>2020</v>
      </c>
    </row>
    <row r="4" spans="1:14" x14ac:dyDescent="0.25">
      <c r="A4" s="3" t="s">
        <v>0</v>
      </c>
      <c r="B4" s="4">
        <v>2369848235</v>
      </c>
      <c r="C4" s="4">
        <v>1577791604</v>
      </c>
      <c r="D4" s="4">
        <v>1429663446</v>
      </c>
      <c r="E4" s="4">
        <v>2250742718</v>
      </c>
      <c r="F4" s="4">
        <v>2898790194</v>
      </c>
      <c r="G4" s="4">
        <v>1718840475</v>
      </c>
      <c r="H4" s="4">
        <v>860897013</v>
      </c>
      <c r="I4" s="4">
        <v>6914991</v>
      </c>
      <c r="J4" s="4">
        <v>4615412</v>
      </c>
      <c r="K4" s="4">
        <v>2315833</v>
      </c>
      <c r="L4" s="4">
        <v>16254</v>
      </c>
      <c r="M4" s="4">
        <v>111985</v>
      </c>
      <c r="N4" s="4">
        <v>111985</v>
      </c>
    </row>
    <row r="5" spans="1:14" x14ac:dyDescent="0.25">
      <c r="A5" s="3" t="s">
        <v>1</v>
      </c>
      <c r="B5" s="4">
        <v>1293392000</v>
      </c>
      <c r="C5" s="4">
        <v>1044572000</v>
      </c>
      <c r="D5" s="4">
        <v>2046856000</v>
      </c>
      <c r="E5" s="4">
        <v>2718198000</v>
      </c>
      <c r="F5" s="4">
        <v>2758007000</v>
      </c>
      <c r="G5" s="4">
        <v>2886195000</v>
      </c>
      <c r="H5" s="4">
        <v>2792891000</v>
      </c>
      <c r="I5" s="4">
        <v>3251439000</v>
      </c>
      <c r="J5" s="4">
        <v>3327625000</v>
      </c>
      <c r="K5" s="4">
        <v>3309936000</v>
      </c>
      <c r="L5" s="4">
        <v>4794376000</v>
      </c>
      <c r="M5" s="4">
        <v>4421873000</v>
      </c>
      <c r="N5" s="4">
        <v>4240429000</v>
      </c>
    </row>
    <row r="6" spans="1:14" x14ac:dyDescent="0.25">
      <c r="A6" s="3" t="s">
        <v>2</v>
      </c>
      <c r="B6" s="4"/>
      <c r="C6" s="4"/>
      <c r="D6" s="4">
        <v>84000</v>
      </c>
      <c r="E6" s="4"/>
      <c r="F6" s="4"/>
      <c r="G6" s="6"/>
      <c r="H6" s="4"/>
      <c r="I6" s="4"/>
      <c r="J6" s="4"/>
      <c r="K6" s="4"/>
      <c r="L6" s="4"/>
      <c r="M6" s="4"/>
      <c r="N6" s="4"/>
    </row>
    <row r="7" spans="1:14" x14ac:dyDescent="0.25">
      <c r="A7" s="3" t="s">
        <v>3</v>
      </c>
      <c r="B7" s="4">
        <v>4450425534</v>
      </c>
      <c r="C7" s="4">
        <v>4450425534</v>
      </c>
      <c r="D7" s="4">
        <v>4450425534</v>
      </c>
      <c r="E7" s="4">
        <v>5287384105</v>
      </c>
      <c r="F7" s="4">
        <v>6372775063</v>
      </c>
      <c r="G7" s="4">
        <v>7458166021</v>
      </c>
      <c r="H7" s="4">
        <v>9388907100</v>
      </c>
      <c r="I7" s="4">
        <v>7230385019</v>
      </c>
      <c r="J7" s="4">
        <v>8369572225</v>
      </c>
      <c r="K7" s="4">
        <v>9064669652</v>
      </c>
      <c r="L7" s="4">
        <v>9217702138</v>
      </c>
      <c r="M7" s="4">
        <v>9217702138</v>
      </c>
      <c r="N7" s="4">
        <v>9217702138</v>
      </c>
    </row>
    <row r="8" spans="1:14" x14ac:dyDescent="0.25">
      <c r="A8" s="3" t="s">
        <v>4</v>
      </c>
      <c r="B8" s="4">
        <v>770211404</v>
      </c>
      <c r="C8" s="4">
        <v>923172826</v>
      </c>
      <c r="D8" s="4">
        <v>2225216061</v>
      </c>
      <c r="E8" s="4">
        <v>4494941148</v>
      </c>
      <c r="F8" s="4">
        <v>6814136959</v>
      </c>
      <c r="G8" s="4">
        <v>8864560969</v>
      </c>
      <c r="H8" s="4">
        <v>10109150407</v>
      </c>
      <c r="I8" s="4">
        <v>5278420248</v>
      </c>
      <c r="J8" s="4">
        <v>4485831725</v>
      </c>
      <c r="K8" s="4">
        <v>7244965670</v>
      </c>
      <c r="L8" s="4">
        <v>9608642107</v>
      </c>
      <c r="M8" s="4">
        <v>9018816340</v>
      </c>
      <c r="N8" s="4">
        <v>7815710610</v>
      </c>
    </row>
    <row r="9" spans="1:14" x14ac:dyDescent="0.25">
      <c r="A9" s="3" t="s">
        <v>5</v>
      </c>
      <c r="B9" s="4">
        <v>117497736</v>
      </c>
      <c r="C9" s="4">
        <v>81735200</v>
      </c>
      <c r="D9" s="4">
        <v>173219697</v>
      </c>
      <c r="E9" s="4">
        <v>397037924</v>
      </c>
      <c r="F9" s="4">
        <v>369303260</v>
      </c>
      <c r="G9" s="4">
        <v>520416720</v>
      </c>
      <c r="H9" s="4">
        <v>1002918196</v>
      </c>
      <c r="I9" s="4">
        <v>37364107</v>
      </c>
      <c r="J9" s="4">
        <v>66360974</v>
      </c>
      <c r="K9" s="4">
        <v>323039047</v>
      </c>
      <c r="L9" s="4">
        <v>332452955</v>
      </c>
      <c r="M9" s="4">
        <v>317157321</v>
      </c>
      <c r="N9" s="4">
        <v>131825462</v>
      </c>
    </row>
    <row r="10" spans="1:14" x14ac:dyDescent="0.25">
      <c r="A10" s="3" t="s">
        <v>6</v>
      </c>
      <c r="B10" s="4">
        <v>2130873864</v>
      </c>
      <c r="C10" s="4">
        <v>2341457435</v>
      </c>
      <c r="D10" s="4">
        <v>3604653572</v>
      </c>
      <c r="E10" s="4">
        <v>5976120003</v>
      </c>
      <c r="F10" s="4">
        <v>6348213535</v>
      </c>
      <c r="G10" s="4">
        <v>7424591947</v>
      </c>
      <c r="H10" s="4">
        <v>7318351553</v>
      </c>
      <c r="I10" s="4">
        <v>5729357357</v>
      </c>
      <c r="J10" s="4">
        <v>4948566131</v>
      </c>
      <c r="K10" s="4">
        <v>6216297830</v>
      </c>
      <c r="L10" s="4">
        <v>9724289848</v>
      </c>
      <c r="M10" s="4">
        <v>9339877775</v>
      </c>
      <c r="N10" s="4">
        <v>8181515875</v>
      </c>
    </row>
    <row r="11" spans="1:14" x14ac:dyDescent="0.25">
      <c r="A11" s="3" t="s">
        <v>7</v>
      </c>
      <c r="B11" s="4">
        <v>96480411</v>
      </c>
      <c r="C11" s="4">
        <v>1135002053</v>
      </c>
      <c r="D11" s="4">
        <v>678813594</v>
      </c>
      <c r="E11" s="4">
        <v>829766611</v>
      </c>
      <c r="F11" s="4"/>
      <c r="G11" s="4">
        <v>1035789331</v>
      </c>
      <c r="H11" s="4">
        <v>1038831015</v>
      </c>
      <c r="I11" s="4">
        <v>807277443</v>
      </c>
      <c r="J11" s="4">
        <v>500738837</v>
      </c>
      <c r="K11" s="4">
        <v>498905297</v>
      </c>
      <c r="L11" s="4">
        <v>952567704</v>
      </c>
      <c r="M11" s="4">
        <v>910738588</v>
      </c>
      <c r="N11" s="4">
        <v>597151709</v>
      </c>
    </row>
    <row r="12" spans="1:14" x14ac:dyDescent="0.25">
      <c r="A12" s="3" t="s">
        <v>8</v>
      </c>
      <c r="B12" s="4">
        <v>112502494</v>
      </c>
      <c r="C12" s="4">
        <v>52675065</v>
      </c>
      <c r="D12" s="4">
        <v>113025038</v>
      </c>
      <c r="E12" s="4">
        <v>203491127</v>
      </c>
      <c r="F12" s="4">
        <v>189551810</v>
      </c>
      <c r="G12" s="4">
        <v>105750036</v>
      </c>
      <c r="H12" s="4">
        <v>186339983</v>
      </c>
      <c r="I12" s="4">
        <v>215510013</v>
      </c>
      <c r="J12" s="4">
        <v>129366813</v>
      </c>
      <c r="K12" s="4">
        <v>163560003</v>
      </c>
      <c r="L12" s="4">
        <v>111666665</v>
      </c>
      <c r="M12" s="4">
        <v>206889987</v>
      </c>
      <c r="N12" s="4">
        <v>168075262</v>
      </c>
    </row>
    <row r="13" spans="1:14" x14ac:dyDescent="0.25">
      <c r="A13" s="3" t="s">
        <v>9</v>
      </c>
      <c r="B13" s="4">
        <v>1142448134</v>
      </c>
      <c r="C13" s="4">
        <v>417776306</v>
      </c>
      <c r="D13" s="4">
        <v>619291370</v>
      </c>
      <c r="E13" s="4">
        <v>678600829</v>
      </c>
      <c r="F13" s="4">
        <v>2184696547</v>
      </c>
      <c r="G13" s="4">
        <v>1766929039</v>
      </c>
      <c r="H13" s="4">
        <v>2476478269</v>
      </c>
      <c r="I13" s="4">
        <v>2512929236</v>
      </c>
      <c r="J13" s="4">
        <v>3662748765</v>
      </c>
      <c r="K13" s="4">
        <v>4986279974</v>
      </c>
      <c r="L13" s="4">
        <v>5115681481</v>
      </c>
      <c r="M13" s="4">
        <v>9368481372</v>
      </c>
      <c r="N13" s="4">
        <v>8021727536</v>
      </c>
    </row>
    <row r="14" spans="1:14" x14ac:dyDescent="0.25">
      <c r="A14" s="3" t="s">
        <v>10</v>
      </c>
      <c r="B14" s="4">
        <v>11045384451</v>
      </c>
      <c r="C14" s="4">
        <v>4954043478</v>
      </c>
      <c r="D14" s="4">
        <v>9351459118</v>
      </c>
      <c r="E14" s="4">
        <v>14245567077</v>
      </c>
      <c r="F14" s="4">
        <v>1046028626</v>
      </c>
      <c r="G14" s="4">
        <v>1502101498</v>
      </c>
      <c r="H14" s="4">
        <v>689947287</v>
      </c>
      <c r="I14" s="4">
        <v>1329566408</v>
      </c>
      <c r="J14" s="4">
        <v>633217277</v>
      </c>
      <c r="K14" s="4">
        <v>691333597</v>
      </c>
      <c r="L14" s="4">
        <v>774106109</v>
      </c>
      <c r="M14" s="4">
        <v>638911867</v>
      </c>
      <c r="N14" s="4">
        <v>849157757</v>
      </c>
    </row>
    <row r="15" spans="1:14" x14ac:dyDescent="0.25">
      <c r="A15" s="3" t="s">
        <v>11</v>
      </c>
      <c r="B15" s="4">
        <v>55579943</v>
      </c>
      <c r="C15" s="4">
        <v>32288804</v>
      </c>
      <c r="D15" s="4">
        <v>49970440</v>
      </c>
      <c r="E15" s="4">
        <v>43582705</v>
      </c>
      <c r="F15" s="4">
        <v>31326519</v>
      </c>
      <c r="G15" s="4">
        <v>28967379</v>
      </c>
      <c r="H15" s="4">
        <v>12411249</v>
      </c>
      <c r="I15" s="4">
        <v>9872130</v>
      </c>
      <c r="J15" s="4">
        <v>7012442</v>
      </c>
      <c r="K15" s="4">
        <v>17036092</v>
      </c>
      <c r="L15" s="4">
        <v>22201143</v>
      </c>
      <c r="M15" s="4">
        <v>13592604</v>
      </c>
      <c r="N15" s="4">
        <v>17933001</v>
      </c>
    </row>
    <row r="16" spans="1:14" x14ac:dyDescent="0.25">
      <c r="A16" s="3" t="s">
        <v>12</v>
      </c>
      <c r="B16" s="4">
        <v>20785920</v>
      </c>
      <c r="C16" s="4">
        <v>13578758</v>
      </c>
      <c r="D16" s="4">
        <v>81412726</v>
      </c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3" t="s">
        <v>13</v>
      </c>
      <c r="B17" s="4">
        <v>1437203856</v>
      </c>
      <c r="C17" s="4">
        <v>1600296212</v>
      </c>
      <c r="D17" s="4">
        <v>2269175473</v>
      </c>
      <c r="E17" s="4">
        <v>2466316097</v>
      </c>
      <c r="F17" s="4">
        <v>2833255270</v>
      </c>
      <c r="G17" s="4">
        <v>3755649229</v>
      </c>
      <c r="H17" s="4">
        <v>2970633344</v>
      </c>
      <c r="I17" s="4">
        <v>2500618224</v>
      </c>
      <c r="J17" s="4">
        <v>2378537723</v>
      </c>
      <c r="K17" s="4">
        <v>3037675041</v>
      </c>
      <c r="L17" s="4">
        <v>3078644213</v>
      </c>
      <c r="M17" s="4">
        <v>2726077500</v>
      </c>
      <c r="N17" s="4">
        <v>2866389299</v>
      </c>
    </row>
    <row r="18" spans="1:14" x14ac:dyDescent="0.25">
      <c r="A18" s="3" t="s">
        <v>14</v>
      </c>
      <c r="B18" s="4">
        <v>10872386</v>
      </c>
      <c r="C18" s="4">
        <v>15996454</v>
      </c>
      <c r="D18" s="4">
        <v>20754609</v>
      </c>
      <c r="E18" s="4">
        <v>26401410</v>
      </c>
      <c r="F18" s="4">
        <v>36176931</v>
      </c>
      <c r="G18" s="4">
        <v>43615041</v>
      </c>
      <c r="H18" s="4">
        <v>52417963</v>
      </c>
      <c r="I18" s="4">
        <v>43092428</v>
      </c>
      <c r="J18" s="4">
        <v>47684055</v>
      </c>
      <c r="K18" s="4">
        <v>70312914</v>
      </c>
      <c r="L18" s="4">
        <v>76218344</v>
      </c>
      <c r="M18" s="4">
        <v>38577608</v>
      </c>
      <c r="N18" s="4">
        <v>99710443</v>
      </c>
    </row>
    <row r="19" spans="1:14" x14ac:dyDescent="0.25">
      <c r="A19" s="3" t="s">
        <v>15</v>
      </c>
      <c r="B19" s="4">
        <v>342200079</v>
      </c>
      <c r="C19" s="4">
        <v>978478887</v>
      </c>
      <c r="D19" s="4">
        <v>431595773</v>
      </c>
      <c r="E19" s="4">
        <v>623341013</v>
      </c>
      <c r="F19" s="4">
        <v>747099446</v>
      </c>
      <c r="G19" s="4">
        <v>559999896</v>
      </c>
      <c r="H19" s="4">
        <v>329922507</v>
      </c>
      <c r="I19" s="4">
        <v>440286626</v>
      </c>
      <c r="J19" s="4">
        <v>497558814</v>
      </c>
      <c r="K19" s="4">
        <v>696438790</v>
      </c>
      <c r="L19" s="4">
        <v>1040566403</v>
      </c>
      <c r="M19" s="4">
        <v>557422512</v>
      </c>
      <c r="N19" s="4">
        <v>603114245</v>
      </c>
    </row>
    <row r="20" spans="1:14" x14ac:dyDescent="0.25">
      <c r="A20" s="1" t="s">
        <v>18</v>
      </c>
      <c r="D20" s="2"/>
    </row>
    <row r="22" spans="1:14" x14ac:dyDescent="0.25">
      <c r="B22">
        <v>2008</v>
      </c>
      <c r="C22">
        <v>2009</v>
      </c>
      <c r="D22">
        <v>2010</v>
      </c>
      <c r="E22">
        <v>2011</v>
      </c>
      <c r="F22">
        <v>2012</v>
      </c>
      <c r="G22">
        <v>2013</v>
      </c>
      <c r="H22">
        <v>2014</v>
      </c>
      <c r="I22">
        <v>2015</v>
      </c>
      <c r="J22">
        <v>2016</v>
      </c>
      <c r="K22">
        <v>2017</v>
      </c>
      <c r="L22">
        <v>2018</v>
      </c>
      <c r="M22">
        <v>2019</v>
      </c>
      <c r="N22">
        <v>2020</v>
      </c>
    </row>
    <row r="23" spans="1:14" x14ac:dyDescent="0.25">
      <c r="A23" s="3" t="s">
        <v>0</v>
      </c>
      <c r="B23" s="4">
        <v>790714083</v>
      </c>
      <c r="C23" s="4">
        <v>855065924</v>
      </c>
      <c r="D23" s="4">
        <v>731743841</v>
      </c>
      <c r="E23" s="4">
        <v>650172894</v>
      </c>
      <c r="F23" s="4">
        <v>837647915</v>
      </c>
      <c r="G23" s="4">
        <v>1029614526</v>
      </c>
      <c r="H23" s="4">
        <v>1366401714</v>
      </c>
      <c r="I23" s="4">
        <v>708489226</v>
      </c>
      <c r="J23" s="4">
        <v>533369365.66666663</v>
      </c>
      <c r="K23" s="4">
        <v>358249505.33333331</v>
      </c>
      <c r="L23" s="4">
        <v>183129645</v>
      </c>
      <c r="M23" s="4">
        <v>489292081</v>
      </c>
      <c r="N23" s="4">
        <v>489292081</v>
      </c>
    </row>
    <row r="24" spans="1:14" x14ac:dyDescent="0.25">
      <c r="A24" s="3" t="s">
        <v>1</v>
      </c>
      <c r="B24" s="4">
        <v>4244011000</v>
      </c>
      <c r="C24" s="4">
        <v>3520889000</v>
      </c>
      <c r="D24" s="4">
        <v>4736872000</v>
      </c>
      <c r="E24" s="4">
        <v>5450510000</v>
      </c>
      <c r="F24" s="4">
        <v>5322251000</v>
      </c>
      <c r="G24" s="4">
        <v>5660266000</v>
      </c>
      <c r="H24" s="4">
        <v>5994138000</v>
      </c>
      <c r="I24" s="4">
        <v>5768087000</v>
      </c>
      <c r="J24" s="4">
        <v>5896145000</v>
      </c>
      <c r="K24" s="4">
        <v>6527398000</v>
      </c>
      <c r="L24" s="4">
        <v>10465960000</v>
      </c>
      <c r="M24" s="4">
        <v>10234885000</v>
      </c>
      <c r="N24" s="4">
        <v>7669910000</v>
      </c>
    </row>
    <row r="25" spans="1:14" x14ac:dyDescent="0.25">
      <c r="A25" s="3" t="s">
        <v>2</v>
      </c>
      <c r="B25" s="4"/>
      <c r="C25" s="4"/>
      <c r="D25" s="4"/>
      <c r="E25" s="4"/>
      <c r="F25" s="4"/>
      <c r="G25" s="6">
        <v>6894090000</v>
      </c>
      <c r="H25" s="4">
        <v>10506358149</v>
      </c>
      <c r="I25" s="4"/>
      <c r="J25" s="4"/>
      <c r="K25" s="4"/>
      <c r="L25" s="4"/>
      <c r="M25" s="4"/>
      <c r="N25" s="4"/>
    </row>
    <row r="26" spans="1:14" x14ac:dyDescent="0.25">
      <c r="A26" s="3" t="s">
        <v>3</v>
      </c>
      <c r="B26" s="4"/>
      <c r="C26" s="4"/>
      <c r="D26" s="4">
        <v>5714520449</v>
      </c>
      <c r="E26" s="4">
        <v>7044677982</v>
      </c>
      <c r="F26" s="4">
        <v>8408344632.5</v>
      </c>
      <c r="G26" s="4">
        <v>9772011283</v>
      </c>
      <c r="H26" s="4">
        <v>12718897469</v>
      </c>
      <c r="I26" s="4">
        <v>10473072302</v>
      </c>
      <c r="J26" s="4">
        <v>10696326304</v>
      </c>
      <c r="K26" s="4">
        <v>13115139647</v>
      </c>
      <c r="L26" s="4">
        <v>10248562382</v>
      </c>
      <c r="M26" s="4">
        <v>10248562382</v>
      </c>
      <c r="N26" s="4">
        <v>10248562382</v>
      </c>
    </row>
    <row r="27" spans="1:14" x14ac:dyDescent="0.25">
      <c r="A27" s="3" t="s">
        <v>4</v>
      </c>
      <c r="B27" s="4">
        <v>2012811927</v>
      </c>
      <c r="C27" s="4">
        <v>2058352262</v>
      </c>
      <c r="D27" s="4">
        <v>2103892597</v>
      </c>
      <c r="E27" s="4">
        <v>2283286993</v>
      </c>
      <c r="F27" s="4">
        <v>2462681389</v>
      </c>
      <c r="G27" s="4">
        <v>2659725624</v>
      </c>
      <c r="H27" s="4">
        <v>3212337016</v>
      </c>
      <c r="I27" s="4">
        <v>3710160653</v>
      </c>
      <c r="J27" s="4">
        <v>3315491355</v>
      </c>
      <c r="K27" s="4">
        <v>3395845261</v>
      </c>
      <c r="L27" s="4">
        <v>3851056796</v>
      </c>
      <c r="M27" s="4">
        <v>3485372516</v>
      </c>
      <c r="N27" s="4">
        <v>3850247192</v>
      </c>
    </row>
    <row r="28" spans="1:14" x14ac:dyDescent="0.25">
      <c r="A28" s="3" t="s">
        <v>5</v>
      </c>
      <c r="B28" s="4">
        <v>1109838066</v>
      </c>
      <c r="C28" s="4">
        <v>817954336</v>
      </c>
      <c r="D28" s="4">
        <v>1178035240</v>
      </c>
      <c r="E28" s="4">
        <v>1367035530</v>
      </c>
      <c r="F28" s="4">
        <v>1360003986</v>
      </c>
      <c r="G28" s="4">
        <v>1335873192</v>
      </c>
      <c r="H28" s="4">
        <v>1615882403</v>
      </c>
      <c r="I28" s="4">
        <v>1577642007</v>
      </c>
      <c r="J28" s="4">
        <v>1429741499</v>
      </c>
      <c r="K28" s="4">
        <v>1653770650</v>
      </c>
      <c r="L28" s="4">
        <v>1877519343</v>
      </c>
      <c r="M28" s="4">
        <v>2065478407</v>
      </c>
      <c r="N28" s="4">
        <v>1751021386</v>
      </c>
    </row>
    <row r="29" spans="1:14" x14ac:dyDescent="0.25">
      <c r="A29" s="3" t="s">
        <v>6</v>
      </c>
      <c r="B29" s="4">
        <v>12414045651</v>
      </c>
      <c r="C29" s="4">
        <v>10690184193</v>
      </c>
      <c r="D29" s="4">
        <v>12336693288</v>
      </c>
      <c r="E29" s="4">
        <v>17134231018</v>
      </c>
      <c r="F29" s="4">
        <v>19635040810</v>
      </c>
      <c r="G29" s="4">
        <v>20807217209</v>
      </c>
      <c r="H29" s="4">
        <v>23078154842</v>
      </c>
      <c r="I29" s="4">
        <v>24654968716</v>
      </c>
      <c r="J29" s="4">
        <v>19776828187</v>
      </c>
      <c r="K29" s="4">
        <v>20525718458</v>
      </c>
      <c r="L29" s="4">
        <v>22243714794</v>
      </c>
      <c r="M29" s="4">
        <v>27066620079</v>
      </c>
      <c r="N29" s="4">
        <v>26509169694</v>
      </c>
    </row>
    <row r="30" spans="1:14" x14ac:dyDescent="0.25">
      <c r="A30" s="3" t="s">
        <v>7</v>
      </c>
      <c r="B30" s="4">
        <v>2903748473</v>
      </c>
      <c r="C30" s="4">
        <v>2869813083</v>
      </c>
      <c r="D30" s="4">
        <v>2835877693</v>
      </c>
      <c r="E30" s="4">
        <v>3713411013</v>
      </c>
      <c r="F30" s="4">
        <v>3862625733</v>
      </c>
      <c r="G30" s="4">
        <v>4011840453</v>
      </c>
      <c r="H30" s="4">
        <v>4452185929</v>
      </c>
      <c r="I30" s="4">
        <v>5067867110</v>
      </c>
      <c r="J30" s="4">
        <v>4664539172</v>
      </c>
      <c r="K30" s="4">
        <v>5504139436</v>
      </c>
      <c r="L30" s="4">
        <v>5978934096</v>
      </c>
      <c r="M30" s="4">
        <v>5988380245</v>
      </c>
      <c r="N30" s="4">
        <v>4935553742</v>
      </c>
    </row>
    <row r="31" spans="1:14" x14ac:dyDescent="0.25">
      <c r="A31" s="3" t="s">
        <v>8</v>
      </c>
      <c r="B31" s="4">
        <v>1750140771</v>
      </c>
      <c r="C31" s="4">
        <v>1540745775</v>
      </c>
      <c r="D31" s="4">
        <v>1655715786</v>
      </c>
      <c r="E31" s="4">
        <v>1823023908</v>
      </c>
      <c r="F31" s="4">
        <v>1943704424</v>
      </c>
      <c r="G31" s="4">
        <v>2233509648</v>
      </c>
      <c r="H31" s="4">
        <v>2392062207</v>
      </c>
      <c r="I31" s="4">
        <v>2640352416</v>
      </c>
      <c r="J31" s="4">
        <v>2690256316</v>
      </c>
      <c r="K31" s="4">
        <v>2764407160</v>
      </c>
      <c r="L31" s="4">
        <v>2767119824</v>
      </c>
      <c r="M31" s="4">
        <v>3086738055</v>
      </c>
      <c r="N31" s="4">
        <v>2708220330</v>
      </c>
    </row>
    <row r="32" spans="1:14" x14ac:dyDescent="0.25">
      <c r="A32" s="3" t="s">
        <v>9</v>
      </c>
      <c r="B32" s="4">
        <v>17356073355</v>
      </c>
      <c r="C32" s="4">
        <v>13022623646</v>
      </c>
      <c r="D32" s="4">
        <v>13588913292</v>
      </c>
      <c r="E32" s="4">
        <v>14965282043</v>
      </c>
      <c r="F32" s="4">
        <v>31897618111</v>
      </c>
      <c r="G32" s="4">
        <v>17470026818</v>
      </c>
      <c r="H32" s="4">
        <v>22149895833</v>
      </c>
      <c r="I32" s="4">
        <v>22845146262</v>
      </c>
      <c r="J32" s="4">
        <v>22424486750</v>
      </c>
      <c r="K32" s="4">
        <v>46950737136</v>
      </c>
      <c r="L32" s="4">
        <v>38009854469</v>
      </c>
      <c r="M32" s="4">
        <v>40781289394</v>
      </c>
      <c r="N32" s="4">
        <v>39387737463</v>
      </c>
    </row>
    <row r="33" spans="1:14" x14ac:dyDescent="0.25">
      <c r="A33" s="3" t="s">
        <v>10</v>
      </c>
      <c r="B33" s="4">
        <v>1049332163</v>
      </c>
      <c r="C33" s="4">
        <v>856647019</v>
      </c>
      <c r="D33" s="4">
        <v>957064144</v>
      </c>
      <c r="E33" s="4">
        <v>1094360523</v>
      </c>
      <c r="F33" s="4">
        <v>1368847781</v>
      </c>
      <c r="G33" s="4">
        <v>1048136270</v>
      </c>
      <c r="H33" s="4">
        <v>1347326310</v>
      </c>
      <c r="I33" s="4">
        <v>3738729749</v>
      </c>
      <c r="J33" s="4">
        <v>3107101288</v>
      </c>
      <c r="K33" s="4">
        <v>1561263123</v>
      </c>
      <c r="L33" s="4">
        <v>1567920507.5</v>
      </c>
      <c r="M33" s="4">
        <v>1574577892</v>
      </c>
      <c r="N33" s="4">
        <v>2004231073</v>
      </c>
    </row>
    <row r="34" spans="1:14" x14ac:dyDescent="0.25">
      <c r="A34" s="3" t="s">
        <v>11</v>
      </c>
      <c r="B34" s="4">
        <v>1390922439</v>
      </c>
      <c r="C34" s="4">
        <v>1439678835</v>
      </c>
      <c r="D34" s="4">
        <v>1638465146</v>
      </c>
      <c r="E34" s="4">
        <v>1624483335</v>
      </c>
      <c r="F34" s="4">
        <v>1736800859</v>
      </c>
      <c r="G34" s="4">
        <v>2283354620</v>
      </c>
      <c r="H34" s="4">
        <v>2483268548</v>
      </c>
      <c r="I34" s="4">
        <v>2075209189</v>
      </c>
      <c r="J34" s="4">
        <v>2094004562</v>
      </c>
      <c r="K34" s="4">
        <v>1879733949</v>
      </c>
      <c r="L34" s="4">
        <v>2048777924</v>
      </c>
      <c r="M34" s="4">
        <v>1626506392</v>
      </c>
      <c r="N34" s="4">
        <v>747979321</v>
      </c>
    </row>
    <row r="35" spans="1:14" x14ac:dyDescent="0.25">
      <c r="A35" s="3" t="s">
        <v>12</v>
      </c>
      <c r="B35" s="4">
        <v>1978415611</v>
      </c>
      <c r="C35" s="4">
        <v>1310750031</v>
      </c>
      <c r="D35" s="4">
        <v>1545913838</v>
      </c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5">
      <c r="A36" s="3" t="s">
        <v>13</v>
      </c>
      <c r="B36" s="4">
        <v>15658210407</v>
      </c>
      <c r="C36" s="4">
        <v>12676572760</v>
      </c>
      <c r="D36" s="4">
        <v>17180806446</v>
      </c>
      <c r="E36" s="4">
        <v>21693335513</v>
      </c>
      <c r="F36" s="4">
        <v>21295241830</v>
      </c>
      <c r="G36" s="4">
        <v>25260751246</v>
      </c>
      <c r="H36" s="4">
        <v>25732865100</v>
      </c>
      <c r="I36" s="4">
        <v>25283734393</v>
      </c>
      <c r="J36" s="4">
        <v>24518689033</v>
      </c>
      <c r="K36" s="4">
        <v>23753643673</v>
      </c>
      <c r="L36" s="4">
        <v>21506001136</v>
      </c>
      <c r="M36" s="4">
        <v>19128159865</v>
      </c>
      <c r="N36" s="4">
        <v>23040812005</v>
      </c>
    </row>
    <row r="37" spans="1:14" x14ac:dyDescent="0.25">
      <c r="A37" s="3" t="s">
        <v>14</v>
      </c>
      <c r="B37" s="4">
        <v>575573965</v>
      </c>
      <c r="C37" s="4">
        <v>432659130</v>
      </c>
      <c r="D37" s="4">
        <v>454869490</v>
      </c>
      <c r="E37" s="4">
        <v>418248099</v>
      </c>
      <c r="F37" s="4">
        <v>339702180</v>
      </c>
      <c r="G37" s="4">
        <v>274176854</v>
      </c>
      <c r="H37" s="4">
        <v>792061115</v>
      </c>
      <c r="I37" s="4">
        <v>381601198</v>
      </c>
      <c r="J37" s="4">
        <v>605185151</v>
      </c>
      <c r="K37" s="4">
        <v>665916237</v>
      </c>
      <c r="L37" s="4">
        <v>459730508</v>
      </c>
      <c r="M37" s="4">
        <v>461257946</v>
      </c>
      <c r="N37" s="4">
        <v>513755214</v>
      </c>
    </row>
    <row r="38" spans="1:14" x14ac:dyDescent="0.25">
      <c r="A38" s="3" t="s">
        <v>15</v>
      </c>
      <c r="B38" s="4">
        <v>4426054912</v>
      </c>
      <c r="C38" s="4">
        <v>3916705671</v>
      </c>
      <c r="D38" s="4">
        <v>4901782801</v>
      </c>
      <c r="E38" s="4">
        <v>5708258192</v>
      </c>
      <c r="F38" s="4">
        <v>6590725117</v>
      </c>
      <c r="G38" s="4">
        <v>7002779400</v>
      </c>
      <c r="H38" s="4">
        <v>8057648557</v>
      </c>
      <c r="I38" s="4">
        <v>9726052045</v>
      </c>
      <c r="J38" s="4">
        <v>8994896075</v>
      </c>
      <c r="K38" s="4">
        <v>8112424473</v>
      </c>
      <c r="L38" s="4">
        <v>11665368905</v>
      </c>
      <c r="M38" s="4">
        <v>11808047405</v>
      </c>
      <c r="N38" s="4">
        <v>9051940798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BA8C9-4AF2-4E43-8B5F-4BC22434C8F2}">
  <dimension ref="A1:Q36"/>
  <sheetViews>
    <sheetView topLeftCell="A10" workbookViewId="0">
      <selection activeCell="G31" sqref="G31"/>
    </sheetView>
  </sheetViews>
  <sheetFormatPr defaultRowHeight="13.8" x14ac:dyDescent="0.25"/>
  <sheetData>
    <row r="1" spans="1:14" x14ac:dyDescent="0.25">
      <c r="A1" t="s">
        <v>26</v>
      </c>
    </row>
    <row r="2" spans="1:14" x14ac:dyDescent="0.25">
      <c r="A2" t="s">
        <v>17</v>
      </c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  <c r="N2">
        <v>2020</v>
      </c>
    </row>
    <row r="3" spans="1:14" x14ac:dyDescent="0.25">
      <c r="A3" s="3" t="s">
        <v>0</v>
      </c>
      <c r="B3" s="11">
        <v>7583.7839999999997</v>
      </c>
      <c r="C3" s="11">
        <v>6258.9549999999999</v>
      </c>
      <c r="D3" s="11">
        <v>6437.4769999999999</v>
      </c>
      <c r="E3" s="11">
        <v>6947.6670000000004</v>
      </c>
      <c r="F3" s="11">
        <v>7062.0590000000002</v>
      </c>
      <c r="G3" s="11">
        <v>7129.8059999999996</v>
      </c>
      <c r="H3" s="11">
        <v>2416.8879999999999</v>
      </c>
      <c r="I3" s="11">
        <v>509.858</v>
      </c>
      <c r="J3" s="11">
        <v>411</v>
      </c>
      <c r="K3" s="11">
        <v>418</v>
      </c>
      <c r="L3" s="11">
        <v>570</v>
      </c>
      <c r="M3" s="11">
        <v>652</v>
      </c>
      <c r="N3">
        <v>404</v>
      </c>
    </row>
    <row r="4" spans="1:14" x14ac:dyDescent="0.25">
      <c r="A4" s="3" t="s">
        <v>1</v>
      </c>
      <c r="B4" s="11">
        <v>61337.485000000001</v>
      </c>
      <c r="C4" s="11">
        <v>47935</v>
      </c>
      <c r="D4" s="11">
        <v>58413.027999999998</v>
      </c>
      <c r="E4" s="11">
        <v>67796.327999999994</v>
      </c>
      <c r="F4" s="11">
        <v>63140.635000000002</v>
      </c>
      <c r="G4" s="11">
        <v>66607.199999999997</v>
      </c>
      <c r="H4" s="11">
        <v>68507</v>
      </c>
      <c r="I4" s="11">
        <v>64063.442000000003</v>
      </c>
      <c r="J4" s="11">
        <v>60571.387000000002</v>
      </c>
      <c r="K4" s="11">
        <v>61149.919999999998</v>
      </c>
      <c r="L4" s="11">
        <v>61951.55</v>
      </c>
      <c r="M4" s="11">
        <v>58506.625999999997</v>
      </c>
      <c r="N4" s="11">
        <v>50152.46</v>
      </c>
    </row>
    <row r="5" spans="1:14" x14ac:dyDescent="0.25">
      <c r="A5" s="3" t="s">
        <v>2</v>
      </c>
      <c r="B5" s="11">
        <v>61273.3</v>
      </c>
      <c r="C5" s="11">
        <v>41928.641000000003</v>
      </c>
      <c r="D5" s="11">
        <v>52482.6</v>
      </c>
      <c r="E5" s="11">
        <v>83225.899999999994</v>
      </c>
      <c r="F5" s="11">
        <v>94391.6</v>
      </c>
      <c r="G5" s="11">
        <v>93065.600000000006</v>
      </c>
      <c r="H5" s="11">
        <v>88111.9</v>
      </c>
      <c r="I5" s="11">
        <v>57577.1</v>
      </c>
      <c r="J5" s="11">
        <v>46829.5</v>
      </c>
      <c r="K5" s="11">
        <v>63604.3</v>
      </c>
      <c r="L5" s="11">
        <v>92830.8</v>
      </c>
      <c r="M5" s="11">
        <v>88902.9</v>
      </c>
      <c r="N5" s="11">
        <v>50613.4</v>
      </c>
    </row>
    <row r="6" spans="1:14" x14ac:dyDescent="0.25">
      <c r="A6" s="3" t="s">
        <v>3</v>
      </c>
      <c r="B6" s="11">
        <v>113668</v>
      </c>
      <c r="C6" s="11">
        <v>78830</v>
      </c>
      <c r="D6" s="11">
        <v>101316</v>
      </c>
      <c r="E6" s="11">
        <v>132000</v>
      </c>
      <c r="F6" s="11">
        <v>108341</v>
      </c>
      <c r="G6" s="11">
        <v>90765</v>
      </c>
      <c r="H6" s="11">
        <v>95160</v>
      </c>
      <c r="I6" s="11">
        <v>70275</v>
      </c>
      <c r="J6" s="11">
        <v>72903</v>
      </c>
      <c r="K6" s="11">
        <v>92764</v>
      </c>
      <c r="L6" s="11">
        <v>103422</v>
      </c>
      <c r="M6" s="11">
        <v>65718</v>
      </c>
      <c r="N6" s="11">
        <v>46916.36</v>
      </c>
    </row>
    <row r="7" spans="1:14" x14ac:dyDescent="0.25">
      <c r="A7" s="3" t="s">
        <v>4</v>
      </c>
      <c r="B7" s="11">
        <v>67307.142999999996</v>
      </c>
      <c r="C7" s="11">
        <v>48007.142999999996</v>
      </c>
      <c r="D7" s="11">
        <v>74964.478000000003</v>
      </c>
      <c r="E7" s="11">
        <v>114448</v>
      </c>
      <c r="F7" s="11">
        <v>132962</v>
      </c>
      <c r="G7" s="11">
        <v>136855</v>
      </c>
      <c r="H7" s="11">
        <v>131591.55300000001</v>
      </c>
      <c r="I7" s="11">
        <v>77971.078999999998</v>
      </c>
      <c r="J7" s="11">
        <v>57308.635000000002</v>
      </c>
      <c r="K7" s="11">
        <v>67498.106</v>
      </c>
      <c r="L7" s="11">
        <v>84904.616999999998</v>
      </c>
      <c r="M7" s="11">
        <v>72934.956000000006</v>
      </c>
      <c r="N7" s="11">
        <v>51504.158000000003</v>
      </c>
    </row>
    <row r="8" spans="1:14" x14ac:dyDescent="0.25">
      <c r="A8" s="3" t="s">
        <v>5</v>
      </c>
      <c r="B8" s="11">
        <v>17316</v>
      </c>
      <c r="C8" s="11">
        <v>11873.65</v>
      </c>
      <c r="D8" s="11">
        <v>14971.251</v>
      </c>
      <c r="E8" s="11">
        <v>19650.233</v>
      </c>
      <c r="F8" s="11">
        <v>19768.084999999999</v>
      </c>
      <c r="G8" s="11">
        <v>21930</v>
      </c>
      <c r="H8" s="11">
        <v>20130</v>
      </c>
      <c r="I8" s="11">
        <v>16540.425999999999</v>
      </c>
      <c r="J8" s="11">
        <v>12785</v>
      </c>
      <c r="K8" s="11">
        <v>15376</v>
      </c>
      <c r="L8" s="11">
        <v>18043.616999999998</v>
      </c>
      <c r="M8" s="11">
        <v>18119.681</v>
      </c>
      <c r="N8" s="11">
        <v>14065.691000000001</v>
      </c>
    </row>
    <row r="9" spans="1:14" x14ac:dyDescent="0.25">
      <c r="A9" s="3" t="s">
        <v>6</v>
      </c>
      <c r="B9" s="11">
        <v>313462</v>
      </c>
      <c r="C9" s="11">
        <v>192314</v>
      </c>
      <c r="D9" s="11">
        <v>251143</v>
      </c>
      <c r="E9" s="11">
        <v>364699</v>
      </c>
      <c r="F9" s="11">
        <v>388401</v>
      </c>
      <c r="G9" s="11">
        <v>375872</v>
      </c>
      <c r="H9" s="11">
        <v>342432.533</v>
      </c>
      <c r="I9" s="11">
        <v>203550.15</v>
      </c>
      <c r="J9" s="11">
        <v>183579.467</v>
      </c>
      <c r="K9" s="11">
        <v>221834.93299999999</v>
      </c>
      <c r="L9" s="11">
        <v>294373.29499999998</v>
      </c>
      <c r="M9" s="11">
        <v>261603.20300000001</v>
      </c>
      <c r="N9" s="11">
        <v>173853.867</v>
      </c>
    </row>
    <row r="10" spans="1:14" x14ac:dyDescent="0.25">
      <c r="A10" s="3" t="s">
        <v>7</v>
      </c>
      <c r="B10" s="11">
        <v>87457.021999999997</v>
      </c>
      <c r="C10" s="11">
        <v>54008.099000000002</v>
      </c>
      <c r="D10" s="11">
        <v>69977.952000000005</v>
      </c>
      <c r="E10" s="11">
        <v>102102.655</v>
      </c>
      <c r="F10" s="11">
        <v>118911.83</v>
      </c>
      <c r="G10" s="11">
        <v>115103.518</v>
      </c>
      <c r="H10" s="11">
        <v>102110.651</v>
      </c>
      <c r="I10" s="11">
        <v>54122.218999999997</v>
      </c>
      <c r="J10" s="11">
        <v>46272.953999999998</v>
      </c>
      <c r="K10" s="11">
        <v>55015.269</v>
      </c>
      <c r="L10" s="11">
        <v>71938.23</v>
      </c>
      <c r="M10" s="11">
        <v>64482.894</v>
      </c>
      <c r="N10" s="11">
        <v>40115.917999999998</v>
      </c>
    </row>
    <row r="11" spans="1:14" x14ac:dyDescent="0.25">
      <c r="A11" s="3" t="s">
        <v>8</v>
      </c>
      <c r="B11" s="11">
        <v>7937.5330000000004</v>
      </c>
      <c r="C11" s="11">
        <v>6375.1049999999996</v>
      </c>
      <c r="D11" s="11">
        <v>7028.3339999999998</v>
      </c>
      <c r="E11" s="11">
        <v>8006.4489999999996</v>
      </c>
      <c r="F11" s="11">
        <v>7886.58</v>
      </c>
      <c r="G11" s="11">
        <v>7920</v>
      </c>
      <c r="H11" s="11">
        <v>8384.8119999999999</v>
      </c>
      <c r="I11" s="11">
        <v>7832.9750000000004</v>
      </c>
      <c r="J11" s="11">
        <v>7548.6329999999998</v>
      </c>
      <c r="K11" s="11">
        <v>7511.4759999999997</v>
      </c>
      <c r="L11" s="11">
        <v>7750.2610000000004</v>
      </c>
      <c r="M11" s="11">
        <v>8317.3029999999999</v>
      </c>
      <c r="N11" s="11">
        <v>7943.3639999999996</v>
      </c>
    </row>
    <row r="12" spans="1:14" x14ac:dyDescent="0.25">
      <c r="A12" s="3" t="s">
        <v>9</v>
      </c>
      <c r="B12" s="11">
        <v>239213</v>
      </c>
      <c r="C12" s="11">
        <v>192000</v>
      </c>
      <c r="D12" s="11">
        <v>214000</v>
      </c>
      <c r="E12" s="11">
        <v>302037</v>
      </c>
      <c r="F12" s="11">
        <v>359728</v>
      </c>
      <c r="G12" s="11">
        <v>374214</v>
      </c>
      <c r="H12" s="11">
        <v>343036</v>
      </c>
      <c r="I12" s="11">
        <v>300476.51500000001</v>
      </c>
      <c r="J12" s="11">
        <v>295030.63299999997</v>
      </c>
      <c r="K12" s="11">
        <v>313603.11499999999</v>
      </c>
      <c r="L12" s="11">
        <v>387964.272</v>
      </c>
      <c r="M12" s="11">
        <v>389427.99400000001</v>
      </c>
      <c r="N12" s="11">
        <v>335296.908</v>
      </c>
    </row>
    <row r="13" spans="1:14" x14ac:dyDescent="0.25">
      <c r="A13" s="3" t="s">
        <v>10</v>
      </c>
      <c r="B13" s="11">
        <v>37719</v>
      </c>
      <c r="C13" s="11">
        <v>27651.494999999999</v>
      </c>
      <c r="D13" s="11">
        <v>36601.300000000003</v>
      </c>
      <c r="E13" s="11">
        <v>47091.807999999997</v>
      </c>
      <c r="F13" s="11">
        <v>52138.101000000002</v>
      </c>
      <c r="G13" s="11">
        <v>55497.131000000001</v>
      </c>
      <c r="H13" s="11">
        <v>50718.324000000001</v>
      </c>
      <c r="I13" s="11">
        <v>31926.516</v>
      </c>
      <c r="J13" s="11">
        <v>30013.599999999999</v>
      </c>
      <c r="K13" s="11">
        <v>32904.046999999999</v>
      </c>
      <c r="L13" s="11">
        <v>41760.976000000002</v>
      </c>
      <c r="M13" s="11">
        <v>38723.58</v>
      </c>
      <c r="N13" s="11">
        <v>33479.358999999997</v>
      </c>
    </row>
    <row r="14" spans="1:14" x14ac:dyDescent="0.25">
      <c r="A14" s="3" t="s">
        <v>11</v>
      </c>
      <c r="B14" s="11">
        <v>4454</v>
      </c>
      <c r="C14" s="11">
        <v>4187</v>
      </c>
      <c r="D14" s="11">
        <v>5021</v>
      </c>
      <c r="E14" s="11">
        <v>5664</v>
      </c>
      <c r="F14" s="11">
        <v>5615</v>
      </c>
      <c r="G14" s="11">
        <v>5169.6859999999997</v>
      </c>
      <c r="H14" s="11">
        <v>4548.3779999999997</v>
      </c>
      <c r="I14" s="11">
        <v>3981.5210000000002</v>
      </c>
      <c r="J14" s="11">
        <v>3930.1260000000002</v>
      </c>
      <c r="K14" s="11">
        <v>4025.739</v>
      </c>
      <c r="L14" s="11">
        <v>3829.848</v>
      </c>
      <c r="M14" s="11">
        <v>4829.058</v>
      </c>
      <c r="N14" s="11">
        <v>4084.5189999999998</v>
      </c>
    </row>
    <row r="15" spans="1:14" x14ac:dyDescent="0.25">
      <c r="A15" s="3" t="s">
        <v>12</v>
      </c>
      <c r="B15" s="11">
        <v>15410</v>
      </c>
      <c r="C15" s="11">
        <v>10855.12</v>
      </c>
      <c r="D15" s="11">
        <v>12796.108</v>
      </c>
      <c r="E15" s="11">
        <v>10512.9</v>
      </c>
      <c r="F15" s="11">
        <v>3059.39</v>
      </c>
      <c r="G15" s="11">
        <v>1708.77</v>
      </c>
      <c r="H15" s="11">
        <v>1162.49</v>
      </c>
      <c r="I15" s="11">
        <v>886.56</v>
      </c>
      <c r="J15" s="11">
        <v>713.19</v>
      </c>
      <c r="K15" s="11">
        <v>712.05</v>
      </c>
      <c r="L15" s="11">
        <v>631.30799999999999</v>
      </c>
      <c r="M15" s="11">
        <v>516.54</v>
      </c>
      <c r="N15" s="11">
        <v>875.41</v>
      </c>
    </row>
    <row r="16" spans="1:14" x14ac:dyDescent="0.25">
      <c r="A16" s="3" t="s">
        <v>13</v>
      </c>
      <c r="B16" s="11">
        <v>132027.196</v>
      </c>
      <c r="C16" s="11">
        <v>102142.613</v>
      </c>
      <c r="D16" s="11">
        <v>113883.219</v>
      </c>
      <c r="E16" s="11">
        <v>134906.86900000001</v>
      </c>
      <c r="F16" s="11">
        <v>152461.73699999999</v>
      </c>
      <c r="G16" s="11">
        <v>151802.63699999999</v>
      </c>
      <c r="H16" s="11">
        <v>166504.86199999999</v>
      </c>
      <c r="I16" s="11">
        <v>150982.114</v>
      </c>
      <c r="J16" s="11">
        <v>149246.99900000001</v>
      </c>
      <c r="K16" s="11">
        <v>164494.61900000001</v>
      </c>
      <c r="L16" s="11">
        <v>177168.75599999999</v>
      </c>
      <c r="M16" s="11">
        <v>180832.72200000001</v>
      </c>
      <c r="N16" s="11">
        <v>169637.755</v>
      </c>
    </row>
    <row r="17" spans="1:17" x14ac:dyDescent="0.25">
      <c r="A17" s="3" t="s">
        <v>14</v>
      </c>
      <c r="B17" s="11">
        <v>1633.0630000000001</v>
      </c>
      <c r="C17" s="11">
        <v>1257.346</v>
      </c>
      <c r="D17" s="11">
        <v>1402.16</v>
      </c>
      <c r="E17" s="11">
        <v>1818.002</v>
      </c>
      <c r="F17" s="11">
        <v>1739.6189999999999</v>
      </c>
      <c r="G17" s="11">
        <v>2019.2429999999999</v>
      </c>
      <c r="H17" s="11">
        <v>3163.4580000000001</v>
      </c>
      <c r="I17" s="11">
        <v>3295.319</v>
      </c>
      <c r="J17" s="11">
        <v>2964.5749999999998</v>
      </c>
      <c r="K17" s="11">
        <v>3287.5410000000002</v>
      </c>
      <c r="L17" s="11">
        <v>5051.7190000000001</v>
      </c>
      <c r="M17" s="11">
        <v>3453.0839999999998</v>
      </c>
      <c r="N17" s="11">
        <v>3063.1669999999999</v>
      </c>
    </row>
    <row r="18" spans="1:17" x14ac:dyDescent="0.25">
      <c r="A18" s="3" t="s">
        <v>15</v>
      </c>
      <c r="B18" s="11">
        <v>26223.758000000002</v>
      </c>
      <c r="C18" s="11">
        <v>23061.599999999999</v>
      </c>
      <c r="D18" s="11">
        <v>26437.815999999999</v>
      </c>
      <c r="E18" s="11">
        <v>30527.7</v>
      </c>
      <c r="F18" s="11">
        <v>29409.200000000001</v>
      </c>
      <c r="G18" s="11">
        <v>29017.651999999998</v>
      </c>
      <c r="H18" s="11">
        <v>26853</v>
      </c>
      <c r="I18" s="11">
        <v>21349</v>
      </c>
      <c r="J18" s="11">
        <v>25468</v>
      </c>
      <c r="K18" s="11">
        <v>25604</v>
      </c>
      <c r="L18" s="11">
        <v>27624</v>
      </c>
      <c r="M18" s="11">
        <v>28993</v>
      </c>
      <c r="N18" s="11">
        <v>26630</v>
      </c>
    </row>
    <row r="20" spans="1:17" x14ac:dyDescent="0.25">
      <c r="A20" s="3" t="s">
        <v>21</v>
      </c>
      <c r="B20">
        <v>2008</v>
      </c>
      <c r="C20">
        <v>2009</v>
      </c>
      <c r="D20">
        <v>2010</v>
      </c>
      <c r="E20">
        <v>2011</v>
      </c>
      <c r="F20">
        <v>2012</v>
      </c>
      <c r="G20">
        <v>2013</v>
      </c>
      <c r="H20">
        <v>2014</v>
      </c>
      <c r="I20">
        <v>2015</v>
      </c>
      <c r="J20">
        <v>2016</v>
      </c>
      <c r="K20">
        <v>2017</v>
      </c>
      <c r="L20">
        <v>2018</v>
      </c>
      <c r="M20">
        <v>2019</v>
      </c>
      <c r="N20">
        <v>2020</v>
      </c>
    </row>
    <row r="21" spans="1:17" x14ac:dyDescent="0.25">
      <c r="A21" s="3" t="s">
        <v>0</v>
      </c>
      <c r="B21">
        <f t="shared" ref="B21:M36" si="0">B3*100</f>
        <v>758378.39999999991</v>
      </c>
      <c r="C21">
        <f t="shared" si="0"/>
        <v>625895.5</v>
      </c>
      <c r="D21">
        <f t="shared" si="0"/>
        <v>643747.69999999995</v>
      </c>
      <c r="E21">
        <f t="shared" si="0"/>
        <v>694766.70000000007</v>
      </c>
      <c r="F21">
        <f t="shared" si="0"/>
        <v>706205.9</v>
      </c>
      <c r="G21">
        <f t="shared" si="0"/>
        <v>712980.6</v>
      </c>
      <c r="H21">
        <f t="shared" si="0"/>
        <v>241688.8</v>
      </c>
      <c r="I21">
        <f t="shared" si="0"/>
        <v>50985.8</v>
      </c>
      <c r="J21">
        <f t="shared" si="0"/>
        <v>41100</v>
      </c>
      <c r="K21">
        <f t="shared" si="0"/>
        <v>41800</v>
      </c>
      <c r="L21">
        <f t="shared" si="0"/>
        <v>57000</v>
      </c>
      <c r="M21">
        <f t="shared" si="0"/>
        <v>65200</v>
      </c>
      <c r="N21">
        <f t="shared" ref="N21" si="1">N3*100</f>
        <v>40400</v>
      </c>
    </row>
    <row r="22" spans="1:17" x14ac:dyDescent="0.25">
      <c r="A22" s="3" t="s">
        <v>1</v>
      </c>
      <c r="B22">
        <f t="shared" si="0"/>
        <v>6133748.5</v>
      </c>
      <c r="C22">
        <f t="shared" si="0"/>
        <v>4793500</v>
      </c>
      <c r="D22">
        <f t="shared" si="0"/>
        <v>5841302.7999999998</v>
      </c>
      <c r="E22">
        <f t="shared" si="0"/>
        <v>6779632.7999999998</v>
      </c>
      <c r="F22">
        <f t="shared" si="0"/>
        <v>6314063.5</v>
      </c>
      <c r="G22">
        <f t="shared" si="0"/>
        <v>6660720</v>
      </c>
      <c r="H22">
        <f t="shared" si="0"/>
        <v>6850700</v>
      </c>
      <c r="I22">
        <f t="shared" si="0"/>
        <v>6406344.2000000002</v>
      </c>
      <c r="J22">
        <f t="shared" si="0"/>
        <v>6057138.7000000002</v>
      </c>
      <c r="K22">
        <f t="shared" si="0"/>
        <v>6114992</v>
      </c>
      <c r="L22">
        <f t="shared" si="0"/>
        <v>6195155</v>
      </c>
      <c r="M22">
        <f t="shared" si="0"/>
        <v>5850662.5999999996</v>
      </c>
      <c r="N22">
        <f t="shared" ref="N22" si="2">N4*100</f>
        <v>5015246</v>
      </c>
    </row>
    <row r="23" spans="1:17" x14ac:dyDescent="0.25">
      <c r="A23" s="3" t="s">
        <v>2</v>
      </c>
      <c r="B23">
        <f t="shared" si="0"/>
        <v>6127330</v>
      </c>
      <c r="C23">
        <f t="shared" si="0"/>
        <v>4192864.1000000006</v>
      </c>
      <c r="D23">
        <f t="shared" si="0"/>
        <v>5248260</v>
      </c>
      <c r="E23">
        <f t="shared" si="0"/>
        <v>8322589.9999999991</v>
      </c>
      <c r="F23">
        <f t="shared" si="0"/>
        <v>9439160</v>
      </c>
      <c r="G23">
        <f t="shared" si="0"/>
        <v>9306560</v>
      </c>
      <c r="H23">
        <f t="shared" si="0"/>
        <v>8811190</v>
      </c>
      <c r="I23">
        <f t="shared" si="0"/>
        <v>5757710</v>
      </c>
      <c r="J23">
        <f t="shared" si="0"/>
        <v>4682950</v>
      </c>
      <c r="K23">
        <f t="shared" si="0"/>
        <v>6360430</v>
      </c>
      <c r="L23">
        <f t="shared" si="0"/>
        <v>9283080</v>
      </c>
      <c r="M23">
        <f t="shared" si="0"/>
        <v>8890290</v>
      </c>
      <c r="N23">
        <f t="shared" ref="N23" si="3">N5*100</f>
        <v>5061340</v>
      </c>
    </row>
    <row r="24" spans="1:17" x14ac:dyDescent="0.25">
      <c r="A24" s="3" t="s">
        <v>3</v>
      </c>
      <c r="B24">
        <f t="shared" si="0"/>
        <v>11366800</v>
      </c>
      <c r="C24">
        <f t="shared" si="0"/>
        <v>7883000</v>
      </c>
      <c r="D24">
        <f t="shared" si="0"/>
        <v>10131600</v>
      </c>
      <c r="E24">
        <f t="shared" si="0"/>
        <v>13200000</v>
      </c>
      <c r="F24">
        <f t="shared" si="0"/>
        <v>10834100</v>
      </c>
      <c r="G24">
        <f t="shared" si="0"/>
        <v>9076500</v>
      </c>
      <c r="H24">
        <f t="shared" si="0"/>
        <v>9516000</v>
      </c>
      <c r="I24">
        <f t="shared" si="0"/>
        <v>7027500</v>
      </c>
      <c r="J24">
        <f t="shared" si="0"/>
        <v>7290300</v>
      </c>
      <c r="K24">
        <f t="shared" si="0"/>
        <v>9276400</v>
      </c>
      <c r="L24">
        <f t="shared" si="0"/>
        <v>10342200</v>
      </c>
      <c r="M24">
        <f t="shared" si="0"/>
        <v>6571800</v>
      </c>
      <c r="N24">
        <f t="shared" ref="N24" si="4">N6*100</f>
        <v>4691636</v>
      </c>
    </row>
    <row r="25" spans="1:17" x14ac:dyDescent="0.25">
      <c r="A25" s="3" t="s">
        <v>4</v>
      </c>
      <c r="B25">
        <f t="shared" si="0"/>
        <v>6730714.2999999998</v>
      </c>
      <c r="C25">
        <f t="shared" si="0"/>
        <v>4800714.3</v>
      </c>
      <c r="D25">
        <f t="shared" si="0"/>
        <v>7496447.8000000007</v>
      </c>
      <c r="E25">
        <f t="shared" si="0"/>
        <v>11444800</v>
      </c>
      <c r="F25">
        <f t="shared" si="0"/>
        <v>13296200</v>
      </c>
      <c r="G25">
        <f t="shared" si="0"/>
        <v>13685500</v>
      </c>
      <c r="H25">
        <f t="shared" si="0"/>
        <v>13159155.300000001</v>
      </c>
      <c r="I25">
        <f t="shared" si="0"/>
        <v>7797107.8999999994</v>
      </c>
      <c r="J25">
        <f t="shared" si="0"/>
        <v>5730863.5</v>
      </c>
      <c r="K25">
        <f t="shared" si="0"/>
        <v>6749810.5999999996</v>
      </c>
      <c r="L25">
        <f t="shared" si="0"/>
        <v>8490461.6999999993</v>
      </c>
      <c r="M25">
        <f t="shared" si="0"/>
        <v>7293495.6000000006</v>
      </c>
      <c r="N25">
        <f t="shared" ref="N25" si="5">N7*100</f>
        <v>5150415.8000000007</v>
      </c>
    </row>
    <row r="26" spans="1:17" x14ac:dyDescent="0.25">
      <c r="A26" s="3" t="s">
        <v>5</v>
      </c>
      <c r="B26">
        <f t="shared" si="0"/>
        <v>1731600</v>
      </c>
      <c r="C26">
        <f t="shared" si="0"/>
        <v>1187365</v>
      </c>
      <c r="D26">
        <f t="shared" si="0"/>
        <v>1497125.1</v>
      </c>
      <c r="E26">
        <f t="shared" si="0"/>
        <v>1965023.3</v>
      </c>
      <c r="F26">
        <f t="shared" si="0"/>
        <v>1976808.5</v>
      </c>
      <c r="G26">
        <f t="shared" si="0"/>
        <v>2193000</v>
      </c>
      <c r="H26">
        <f t="shared" si="0"/>
        <v>2013000</v>
      </c>
      <c r="I26">
        <f t="shared" si="0"/>
        <v>1654042.5999999999</v>
      </c>
      <c r="J26">
        <f t="shared" si="0"/>
        <v>1278500</v>
      </c>
      <c r="K26">
        <f t="shared" si="0"/>
        <v>1537600</v>
      </c>
      <c r="L26">
        <f t="shared" si="0"/>
        <v>1804361.6999999997</v>
      </c>
      <c r="M26">
        <f t="shared" si="0"/>
        <v>1811968.1</v>
      </c>
      <c r="N26">
        <f t="shared" ref="N26" si="6">N8*100</f>
        <v>1406569.1</v>
      </c>
    </row>
    <row r="27" spans="1:17" x14ac:dyDescent="0.25">
      <c r="A27" s="3" t="s">
        <v>6</v>
      </c>
      <c r="B27">
        <f t="shared" si="0"/>
        <v>31346200</v>
      </c>
      <c r="C27">
        <f t="shared" si="0"/>
        <v>19231400</v>
      </c>
      <c r="D27">
        <f t="shared" si="0"/>
        <v>25114300</v>
      </c>
      <c r="E27">
        <f t="shared" si="0"/>
        <v>36469900</v>
      </c>
      <c r="F27">
        <f t="shared" si="0"/>
        <v>38840100</v>
      </c>
      <c r="G27">
        <f t="shared" si="0"/>
        <v>37587200</v>
      </c>
      <c r="H27">
        <f t="shared" si="0"/>
        <v>34243253.299999997</v>
      </c>
      <c r="I27">
        <f t="shared" si="0"/>
        <v>20355015</v>
      </c>
      <c r="J27">
        <f t="shared" si="0"/>
        <v>18357946.699999999</v>
      </c>
      <c r="K27">
        <f t="shared" si="0"/>
        <v>22183493.300000001</v>
      </c>
      <c r="L27">
        <f t="shared" si="0"/>
        <v>29437329.5</v>
      </c>
      <c r="M27">
        <f t="shared" si="0"/>
        <v>26160320.300000001</v>
      </c>
      <c r="N27">
        <f t="shared" ref="N27" si="7">N9*100</f>
        <v>17385386.699999999</v>
      </c>
    </row>
    <row r="28" spans="1:17" x14ac:dyDescent="0.25">
      <c r="A28" s="3" t="s">
        <v>7</v>
      </c>
      <c r="B28">
        <f t="shared" si="0"/>
        <v>8745702.1999999993</v>
      </c>
      <c r="C28">
        <f t="shared" si="0"/>
        <v>5400809.9000000004</v>
      </c>
      <c r="D28">
        <f t="shared" si="0"/>
        <v>6997795.2000000002</v>
      </c>
      <c r="E28">
        <f t="shared" si="0"/>
        <v>10210265.5</v>
      </c>
      <c r="F28">
        <f t="shared" si="0"/>
        <v>11891183</v>
      </c>
      <c r="G28">
        <f t="shared" si="0"/>
        <v>11510351.799999999</v>
      </c>
      <c r="H28">
        <f t="shared" si="0"/>
        <v>10211065.1</v>
      </c>
      <c r="I28">
        <f t="shared" si="0"/>
        <v>5412221.8999999994</v>
      </c>
      <c r="J28">
        <f t="shared" si="0"/>
        <v>4627295.3999999994</v>
      </c>
      <c r="K28">
        <f t="shared" si="0"/>
        <v>5501526.9000000004</v>
      </c>
      <c r="L28">
        <f t="shared" si="0"/>
        <v>7193823</v>
      </c>
      <c r="M28">
        <f t="shared" si="0"/>
        <v>6448289.4000000004</v>
      </c>
      <c r="N28">
        <f t="shared" ref="N28" si="8">N10*100</f>
        <v>4011591.8</v>
      </c>
    </row>
    <row r="29" spans="1:17" x14ac:dyDescent="0.25">
      <c r="A29" s="3" t="s">
        <v>8</v>
      </c>
      <c r="B29">
        <f t="shared" si="0"/>
        <v>793753.3</v>
      </c>
      <c r="C29">
        <f t="shared" si="0"/>
        <v>637510.5</v>
      </c>
      <c r="D29">
        <f t="shared" si="0"/>
        <v>702833.4</v>
      </c>
      <c r="E29">
        <f t="shared" si="0"/>
        <v>800644.89999999991</v>
      </c>
      <c r="F29">
        <f t="shared" si="0"/>
        <v>788658</v>
      </c>
      <c r="G29">
        <f t="shared" si="0"/>
        <v>792000</v>
      </c>
      <c r="H29">
        <f t="shared" si="0"/>
        <v>838481.2</v>
      </c>
      <c r="I29">
        <f t="shared" si="0"/>
        <v>783297.5</v>
      </c>
      <c r="J29">
        <f t="shared" si="0"/>
        <v>754863.29999999993</v>
      </c>
      <c r="K29">
        <f t="shared" si="0"/>
        <v>751147.6</v>
      </c>
      <c r="L29">
        <f t="shared" si="0"/>
        <v>775026.10000000009</v>
      </c>
      <c r="M29">
        <f t="shared" si="0"/>
        <v>831730.3</v>
      </c>
      <c r="N29">
        <f t="shared" ref="N29" si="9">N11*100</f>
        <v>794336.39999999991</v>
      </c>
    </row>
    <row r="30" spans="1:17" x14ac:dyDescent="0.25">
      <c r="A30" s="3" t="s">
        <v>9</v>
      </c>
      <c r="B30">
        <f t="shared" si="0"/>
        <v>23921300</v>
      </c>
      <c r="C30">
        <f t="shared" si="0"/>
        <v>19200000</v>
      </c>
      <c r="D30">
        <f t="shared" si="0"/>
        <v>21400000</v>
      </c>
      <c r="E30">
        <f t="shared" si="0"/>
        <v>30203700</v>
      </c>
      <c r="F30">
        <f t="shared" si="0"/>
        <v>35972800</v>
      </c>
      <c r="G30">
        <f t="shared" si="0"/>
        <v>37421400</v>
      </c>
      <c r="H30">
        <f t="shared" si="0"/>
        <v>34303600</v>
      </c>
      <c r="I30">
        <f t="shared" si="0"/>
        <v>30047651.5</v>
      </c>
      <c r="J30">
        <f t="shared" si="0"/>
        <v>29503063.299999997</v>
      </c>
      <c r="K30">
        <f t="shared" si="0"/>
        <v>31360311.5</v>
      </c>
      <c r="L30">
        <f t="shared" si="0"/>
        <v>38796427.200000003</v>
      </c>
      <c r="M30">
        <f t="shared" si="0"/>
        <v>38942799.399999999</v>
      </c>
      <c r="N30">
        <f t="shared" ref="N30" si="10">N12*100</f>
        <v>33529690.800000001</v>
      </c>
      <c r="Q30" t="s">
        <v>27</v>
      </c>
    </row>
    <row r="31" spans="1:17" x14ac:dyDescent="0.25">
      <c r="A31" s="3" t="s">
        <v>10</v>
      </c>
      <c r="B31">
        <f t="shared" si="0"/>
        <v>3771900</v>
      </c>
      <c r="C31">
        <f t="shared" si="0"/>
        <v>2765149.5</v>
      </c>
      <c r="D31">
        <f t="shared" si="0"/>
        <v>3660130.0000000005</v>
      </c>
      <c r="E31">
        <f t="shared" si="0"/>
        <v>4709180.8</v>
      </c>
      <c r="F31">
        <f t="shared" si="0"/>
        <v>5213810.1000000006</v>
      </c>
      <c r="G31">
        <f t="shared" si="0"/>
        <v>5549713.1000000006</v>
      </c>
      <c r="H31">
        <f t="shared" si="0"/>
        <v>5071832.4000000004</v>
      </c>
      <c r="I31">
        <f t="shared" si="0"/>
        <v>3192651.6</v>
      </c>
      <c r="J31">
        <f t="shared" si="0"/>
        <v>3001360</v>
      </c>
      <c r="K31">
        <f t="shared" si="0"/>
        <v>3290404.6999999997</v>
      </c>
      <c r="L31">
        <f t="shared" si="0"/>
        <v>4176097.6</v>
      </c>
      <c r="M31">
        <f t="shared" si="0"/>
        <v>3872358</v>
      </c>
      <c r="N31">
        <f t="shared" ref="N31" si="11">N13*100</f>
        <v>3347935.8999999994</v>
      </c>
    </row>
    <row r="32" spans="1:17" x14ac:dyDescent="0.25">
      <c r="A32" s="3" t="s">
        <v>11</v>
      </c>
      <c r="B32">
        <f t="shared" si="0"/>
        <v>445400</v>
      </c>
      <c r="C32">
        <f t="shared" si="0"/>
        <v>418700</v>
      </c>
      <c r="D32">
        <f t="shared" si="0"/>
        <v>502100</v>
      </c>
      <c r="E32">
        <f t="shared" si="0"/>
        <v>566400</v>
      </c>
      <c r="F32">
        <f t="shared" si="0"/>
        <v>561500</v>
      </c>
      <c r="G32">
        <f t="shared" si="0"/>
        <v>516968.6</v>
      </c>
      <c r="H32">
        <f t="shared" si="0"/>
        <v>454837.8</v>
      </c>
      <c r="I32">
        <f t="shared" si="0"/>
        <v>398152.10000000003</v>
      </c>
      <c r="J32">
        <f t="shared" si="0"/>
        <v>393012.60000000003</v>
      </c>
      <c r="K32">
        <f t="shared" si="0"/>
        <v>402573.9</v>
      </c>
      <c r="L32">
        <f t="shared" si="0"/>
        <v>382984.8</v>
      </c>
      <c r="M32">
        <f t="shared" si="0"/>
        <v>482905.8</v>
      </c>
      <c r="N32">
        <f t="shared" ref="N32" si="12">N14*100</f>
        <v>408451.89999999997</v>
      </c>
    </row>
    <row r="33" spans="1:14" x14ac:dyDescent="0.25">
      <c r="A33" s="3" t="s">
        <v>12</v>
      </c>
      <c r="B33">
        <f t="shared" si="0"/>
        <v>1541000</v>
      </c>
      <c r="C33">
        <f t="shared" si="0"/>
        <v>1085512</v>
      </c>
      <c r="D33">
        <f t="shared" si="0"/>
        <v>1279610.8</v>
      </c>
      <c r="E33">
        <f t="shared" si="0"/>
        <v>1051290</v>
      </c>
      <c r="F33">
        <f t="shared" si="0"/>
        <v>305939</v>
      </c>
      <c r="G33">
        <f t="shared" si="0"/>
        <v>170877</v>
      </c>
      <c r="H33">
        <f t="shared" si="0"/>
        <v>116249</v>
      </c>
      <c r="I33">
        <f t="shared" si="0"/>
        <v>88656</v>
      </c>
      <c r="J33">
        <f t="shared" si="0"/>
        <v>71319</v>
      </c>
      <c r="K33">
        <f t="shared" si="0"/>
        <v>71205</v>
      </c>
      <c r="L33">
        <f t="shared" si="0"/>
        <v>63130.8</v>
      </c>
      <c r="M33">
        <f t="shared" si="0"/>
        <v>51654</v>
      </c>
      <c r="N33">
        <f t="shared" ref="N33" si="13">N15*100</f>
        <v>87541</v>
      </c>
    </row>
    <row r="34" spans="1:14" x14ac:dyDescent="0.25">
      <c r="A34" s="3" t="s">
        <v>13</v>
      </c>
      <c r="B34">
        <f t="shared" si="0"/>
        <v>13202719.6</v>
      </c>
      <c r="C34">
        <f t="shared" si="0"/>
        <v>10214261.299999999</v>
      </c>
      <c r="D34">
        <f t="shared" si="0"/>
        <v>11388321.9</v>
      </c>
      <c r="E34">
        <f t="shared" si="0"/>
        <v>13490686.9</v>
      </c>
      <c r="F34">
        <f t="shared" si="0"/>
        <v>15246173.699999999</v>
      </c>
      <c r="G34">
        <f t="shared" si="0"/>
        <v>15180263.699999999</v>
      </c>
      <c r="H34">
        <f t="shared" si="0"/>
        <v>16650486.199999999</v>
      </c>
      <c r="I34">
        <f t="shared" si="0"/>
        <v>15098211.4</v>
      </c>
      <c r="J34">
        <f t="shared" si="0"/>
        <v>14924699.9</v>
      </c>
      <c r="K34">
        <f t="shared" si="0"/>
        <v>16449461.9</v>
      </c>
      <c r="L34">
        <f t="shared" si="0"/>
        <v>17716875.599999998</v>
      </c>
      <c r="M34">
        <f t="shared" si="0"/>
        <v>18083272.199999999</v>
      </c>
      <c r="N34">
        <f t="shared" ref="N34" si="14">N16*100</f>
        <v>16963775.5</v>
      </c>
    </row>
    <row r="35" spans="1:14" x14ac:dyDescent="0.25">
      <c r="A35" s="3" t="s">
        <v>14</v>
      </c>
      <c r="B35">
        <f t="shared" si="0"/>
        <v>163306.30000000002</v>
      </c>
      <c r="C35">
        <f t="shared" si="0"/>
        <v>125734.6</v>
      </c>
      <c r="D35">
        <f t="shared" si="0"/>
        <v>140216</v>
      </c>
      <c r="E35">
        <f t="shared" si="0"/>
        <v>181800.19999999998</v>
      </c>
      <c r="F35">
        <f t="shared" si="0"/>
        <v>173961.9</v>
      </c>
      <c r="G35">
        <f t="shared" si="0"/>
        <v>201924.3</v>
      </c>
      <c r="H35">
        <f t="shared" si="0"/>
        <v>316345.8</v>
      </c>
      <c r="I35">
        <f t="shared" si="0"/>
        <v>329531.90000000002</v>
      </c>
      <c r="J35">
        <f t="shared" si="0"/>
        <v>296457.5</v>
      </c>
      <c r="K35">
        <f t="shared" si="0"/>
        <v>328754.10000000003</v>
      </c>
      <c r="L35">
        <f t="shared" si="0"/>
        <v>505171.9</v>
      </c>
      <c r="M35">
        <f t="shared" si="0"/>
        <v>345308.39999999997</v>
      </c>
      <c r="N35">
        <f t="shared" ref="N35" si="15">N17*100</f>
        <v>306316.7</v>
      </c>
    </row>
    <row r="36" spans="1:14" x14ac:dyDescent="0.25">
      <c r="A36" s="3" t="s">
        <v>15</v>
      </c>
      <c r="B36">
        <f t="shared" si="0"/>
        <v>2622375.8000000003</v>
      </c>
      <c r="C36">
        <f t="shared" si="0"/>
        <v>2306160</v>
      </c>
      <c r="D36">
        <f t="shared" si="0"/>
        <v>2643781.6</v>
      </c>
      <c r="E36">
        <f t="shared" si="0"/>
        <v>3052770</v>
      </c>
      <c r="F36">
        <f t="shared" si="0"/>
        <v>2940920</v>
      </c>
      <c r="G36">
        <f t="shared" si="0"/>
        <v>2901765.1999999997</v>
      </c>
      <c r="H36">
        <f t="shared" si="0"/>
        <v>2685300</v>
      </c>
      <c r="I36">
        <f t="shared" si="0"/>
        <v>2134900</v>
      </c>
      <c r="J36">
        <f t="shared" si="0"/>
        <v>2546800</v>
      </c>
      <c r="K36">
        <f t="shared" si="0"/>
        <v>2560400</v>
      </c>
      <c r="L36">
        <f t="shared" si="0"/>
        <v>2762400</v>
      </c>
      <c r="M36">
        <f t="shared" si="0"/>
        <v>2899300</v>
      </c>
      <c r="N36">
        <f t="shared" ref="N36" si="16">N18*100</f>
        <v>2663000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84565-5AA2-42AF-9577-8D87503B3A21}">
  <dimension ref="A1:N38"/>
  <sheetViews>
    <sheetView workbookViewId="0">
      <selection activeCell="A6" sqref="A6:XFD6"/>
    </sheetView>
  </sheetViews>
  <sheetFormatPr defaultRowHeight="13.8" x14ac:dyDescent="0.25"/>
  <cols>
    <col min="2" max="2" width="17.33203125" customWidth="1"/>
    <col min="3" max="3" width="17.77734375" customWidth="1"/>
    <col min="4" max="4" width="18.33203125" customWidth="1"/>
    <col min="5" max="5" width="18" customWidth="1"/>
    <col min="6" max="6" width="16.21875" customWidth="1"/>
    <col min="7" max="7" width="15.44140625" customWidth="1"/>
    <col min="8" max="8" width="16.5546875" customWidth="1"/>
    <col min="9" max="9" width="15.33203125" customWidth="1"/>
    <col min="10" max="10" width="16" customWidth="1"/>
    <col min="11" max="11" width="19.21875" customWidth="1"/>
    <col min="12" max="12" width="15.33203125" customWidth="1"/>
    <col min="13" max="13" width="18.21875" customWidth="1"/>
    <col min="14" max="14" width="15.33203125" customWidth="1"/>
  </cols>
  <sheetData>
    <row r="1" spans="1:14" x14ac:dyDescent="0.25">
      <c r="A1" s="1" t="s">
        <v>17</v>
      </c>
      <c r="D1" s="2"/>
    </row>
    <row r="3" spans="1:14" x14ac:dyDescent="0.25">
      <c r="A3" s="9" t="s">
        <v>23</v>
      </c>
      <c r="B3">
        <v>2008</v>
      </c>
      <c r="C3">
        <v>2009</v>
      </c>
      <c r="D3">
        <v>2010</v>
      </c>
      <c r="E3">
        <v>2011</v>
      </c>
      <c r="F3">
        <v>2012</v>
      </c>
      <c r="G3">
        <v>2013</v>
      </c>
      <c r="H3">
        <v>2014</v>
      </c>
      <c r="I3">
        <v>2015</v>
      </c>
      <c r="J3">
        <v>2016</v>
      </c>
      <c r="K3">
        <v>2017</v>
      </c>
      <c r="L3">
        <v>2018</v>
      </c>
      <c r="M3">
        <v>2019</v>
      </c>
      <c r="N3">
        <v>2020</v>
      </c>
    </row>
    <row r="4" spans="1:14" x14ac:dyDescent="0.25">
      <c r="A4" s="3" t="s">
        <v>0</v>
      </c>
      <c r="B4" s="4">
        <v>7584000000</v>
      </c>
      <c r="C4" s="4">
        <v>6259000000</v>
      </c>
      <c r="D4" s="4">
        <v>6437000000</v>
      </c>
      <c r="E4" s="4">
        <v>6948000000</v>
      </c>
      <c r="F4" s="4">
        <v>7062000000</v>
      </c>
      <c r="G4" s="4">
        <v>7130000000</v>
      </c>
      <c r="H4" s="4">
        <v>2417000000</v>
      </c>
      <c r="I4" s="4">
        <v>510000000</v>
      </c>
      <c r="J4" s="4">
        <v>411000000</v>
      </c>
      <c r="K4" s="4">
        <v>418000000</v>
      </c>
      <c r="L4" s="4">
        <v>570000000</v>
      </c>
      <c r="M4" s="4">
        <v>652000000</v>
      </c>
      <c r="N4" s="4">
        <v>404000000</v>
      </c>
    </row>
    <row r="5" spans="1:14" x14ac:dyDescent="0.25">
      <c r="A5" s="3" t="s">
        <v>1</v>
      </c>
      <c r="B5" s="4">
        <v>60825000000</v>
      </c>
      <c r="C5" s="4">
        <v>47935000000</v>
      </c>
      <c r="D5" s="4">
        <v>58415000000</v>
      </c>
      <c r="E5" s="4">
        <v>67648000000</v>
      </c>
      <c r="F5" s="4">
        <v>63191000000</v>
      </c>
      <c r="G5" s="4">
        <v>66607000000</v>
      </c>
      <c r="H5" s="4">
        <v>68507000000</v>
      </c>
      <c r="I5" s="4">
        <v>64063000000</v>
      </c>
      <c r="J5" s="4">
        <v>60571000000</v>
      </c>
      <c r="K5" s="4">
        <v>61150000000</v>
      </c>
      <c r="L5" s="4">
        <v>61952000000</v>
      </c>
      <c r="M5" s="4">
        <v>58507000000</v>
      </c>
      <c r="N5" s="4">
        <v>50152000000</v>
      </c>
    </row>
    <row r="6" spans="1:14" x14ac:dyDescent="0.25">
      <c r="A6" s="3" t="s">
        <v>2</v>
      </c>
      <c r="B6" s="4">
        <v>61273000000</v>
      </c>
      <c r="C6" s="4">
        <v>41929000000</v>
      </c>
      <c r="D6" s="4">
        <v>52483000000</v>
      </c>
      <c r="E6" s="4">
        <v>83226000000</v>
      </c>
      <c r="F6" s="4">
        <v>94392000000</v>
      </c>
      <c r="G6" s="4">
        <v>93066000000</v>
      </c>
      <c r="H6" s="4">
        <v>88112000000</v>
      </c>
      <c r="I6" s="4">
        <v>57577000000</v>
      </c>
      <c r="J6" s="4">
        <v>46830000000</v>
      </c>
      <c r="K6" s="4">
        <v>63604000000</v>
      </c>
      <c r="L6" s="4">
        <v>92831000000</v>
      </c>
      <c r="M6" s="4">
        <v>88903000000</v>
      </c>
      <c r="N6" s="4">
        <v>50613000000</v>
      </c>
    </row>
    <row r="7" spans="1:14" x14ac:dyDescent="0.25">
      <c r="A7" s="3" t="s">
        <v>3</v>
      </c>
      <c r="B7" s="4">
        <v>113668000000</v>
      </c>
      <c r="C7" s="4">
        <v>78830000000</v>
      </c>
      <c r="D7" s="4">
        <v>101316000000</v>
      </c>
      <c r="E7" s="4">
        <v>132000000000</v>
      </c>
      <c r="F7" s="4">
        <v>108341000000</v>
      </c>
      <c r="G7" s="4">
        <v>90765000000</v>
      </c>
      <c r="H7" s="4">
        <v>95160000000</v>
      </c>
      <c r="I7" s="4">
        <v>70275000000</v>
      </c>
      <c r="J7" s="4">
        <v>72903000000</v>
      </c>
      <c r="K7" s="4">
        <v>92764000000</v>
      </c>
      <c r="L7" s="4">
        <v>103422000000</v>
      </c>
      <c r="M7" s="4">
        <v>65718000000</v>
      </c>
      <c r="N7" s="4">
        <v>46916000000</v>
      </c>
    </row>
    <row r="8" spans="1:14" x14ac:dyDescent="0.25">
      <c r="A8" s="3" t="s">
        <v>4</v>
      </c>
      <c r="B8" s="4">
        <v>67307000000</v>
      </c>
      <c r="C8" s="4">
        <v>48007000000</v>
      </c>
      <c r="D8" s="4">
        <v>74964000000</v>
      </c>
      <c r="E8" s="4">
        <v>114448000000</v>
      </c>
      <c r="F8" s="4">
        <v>132962000000</v>
      </c>
      <c r="G8" s="4">
        <v>136855000000</v>
      </c>
      <c r="H8" s="4">
        <v>131592000000</v>
      </c>
      <c r="I8" s="4">
        <v>77971000000</v>
      </c>
      <c r="J8" s="4">
        <v>57309000000</v>
      </c>
      <c r="K8" s="4">
        <v>67498000000</v>
      </c>
      <c r="L8" s="4">
        <v>84905000000</v>
      </c>
      <c r="M8" s="4">
        <v>72935000000</v>
      </c>
      <c r="N8" s="4">
        <v>51504000000</v>
      </c>
    </row>
    <row r="9" spans="1:14" x14ac:dyDescent="0.25">
      <c r="A9" s="3" t="s">
        <v>5</v>
      </c>
      <c r="B9" s="4">
        <v>17316000000</v>
      </c>
      <c r="C9" s="4">
        <v>11874000000</v>
      </c>
      <c r="D9" s="4">
        <v>14971000000</v>
      </c>
      <c r="E9" s="4">
        <v>19650000000</v>
      </c>
      <c r="F9" s="4">
        <v>19768000000</v>
      </c>
      <c r="G9" s="4">
        <v>21930000000</v>
      </c>
      <c r="H9" s="4">
        <v>20130000000</v>
      </c>
      <c r="I9" s="4">
        <v>16540000000</v>
      </c>
      <c r="J9" s="4">
        <v>12785000000</v>
      </c>
      <c r="K9" s="4">
        <v>15376000000</v>
      </c>
      <c r="L9" s="4">
        <v>18044000000</v>
      </c>
      <c r="M9" s="4">
        <v>18120000000</v>
      </c>
      <c r="N9" s="4">
        <v>14066000000</v>
      </c>
    </row>
    <row r="10" spans="1:14" x14ac:dyDescent="0.25">
      <c r="A10" s="3" t="s">
        <v>6</v>
      </c>
      <c r="B10" s="4">
        <v>313462000000</v>
      </c>
      <c r="C10" s="4">
        <v>192314000000</v>
      </c>
      <c r="D10" s="4">
        <v>251143000000</v>
      </c>
      <c r="E10" s="4">
        <v>364699000000</v>
      </c>
      <c r="F10" s="4">
        <v>388401000000</v>
      </c>
      <c r="G10" s="4">
        <v>375872000000</v>
      </c>
      <c r="H10" s="4">
        <v>342433000000</v>
      </c>
      <c r="I10" s="4">
        <v>203550000000</v>
      </c>
      <c r="J10" s="4">
        <v>183579000000</v>
      </c>
      <c r="K10" s="4">
        <v>221835000000</v>
      </c>
      <c r="L10" s="4">
        <v>294373000000</v>
      </c>
      <c r="M10" s="4">
        <v>261603000000</v>
      </c>
      <c r="N10" s="4">
        <v>173854000000</v>
      </c>
    </row>
    <row r="11" spans="1:14" x14ac:dyDescent="0.25">
      <c r="A11" s="3" t="s">
        <v>7</v>
      </c>
      <c r="B11" s="4">
        <v>87457000000</v>
      </c>
      <c r="C11" s="4">
        <v>54008000000</v>
      </c>
      <c r="D11" s="4">
        <v>69978000000</v>
      </c>
      <c r="E11" s="4">
        <v>102103000000</v>
      </c>
      <c r="F11" s="4">
        <v>118912000000</v>
      </c>
      <c r="G11" s="4">
        <v>115104000000</v>
      </c>
      <c r="H11" s="4">
        <v>102111000000</v>
      </c>
      <c r="I11" s="4">
        <v>54122000000</v>
      </c>
      <c r="J11" s="4">
        <v>46273000000</v>
      </c>
      <c r="K11" s="4">
        <v>55015000000</v>
      </c>
      <c r="L11" s="4">
        <v>71938000000</v>
      </c>
      <c r="M11" s="4">
        <v>64483000000</v>
      </c>
      <c r="N11" s="4">
        <v>40116000000</v>
      </c>
    </row>
    <row r="12" spans="1:14" x14ac:dyDescent="0.25">
      <c r="A12" s="3" t="s">
        <v>8</v>
      </c>
      <c r="B12" s="4">
        <v>7938000000</v>
      </c>
      <c r="C12" s="4">
        <v>6375000000</v>
      </c>
      <c r="D12" s="4">
        <v>7028000000</v>
      </c>
      <c r="E12" s="4">
        <v>8006000000</v>
      </c>
      <c r="F12" s="4">
        <v>7887000000</v>
      </c>
      <c r="G12" s="4">
        <v>7920000000</v>
      </c>
      <c r="H12" s="4">
        <v>8385000000</v>
      </c>
      <c r="I12" s="4">
        <v>7833000000</v>
      </c>
      <c r="J12" s="4">
        <v>7549000000</v>
      </c>
      <c r="K12" s="4">
        <v>7511000000</v>
      </c>
      <c r="L12" s="4">
        <v>7750000000</v>
      </c>
      <c r="M12" s="4">
        <v>8317000000</v>
      </c>
      <c r="N12" s="4">
        <v>7943000000</v>
      </c>
    </row>
    <row r="13" spans="1:14" x14ac:dyDescent="0.25">
      <c r="A13" s="3" t="s">
        <v>9</v>
      </c>
      <c r="B13" s="4">
        <v>239213000000</v>
      </c>
      <c r="C13" s="4">
        <v>191802000000</v>
      </c>
      <c r="D13" s="4">
        <v>213539000000</v>
      </c>
      <c r="E13" s="4">
        <v>302037000000</v>
      </c>
      <c r="F13" s="4">
        <v>359728000000</v>
      </c>
      <c r="G13" s="4">
        <v>374214000000</v>
      </c>
      <c r="H13" s="4">
        <v>343036000000</v>
      </c>
      <c r="I13" s="4">
        <v>300477000000</v>
      </c>
      <c r="J13" s="4">
        <v>295031000000</v>
      </c>
      <c r="K13" s="4">
        <v>313603000000</v>
      </c>
      <c r="L13" s="4">
        <v>387964000000</v>
      </c>
      <c r="M13" s="4">
        <v>389428000000</v>
      </c>
      <c r="N13" s="4">
        <v>335297000000</v>
      </c>
    </row>
    <row r="14" spans="1:14" x14ac:dyDescent="0.25">
      <c r="A14" s="3" t="s">
        <v>10</v>
      </c>
      <c r="B14" s="4">
        <v>37719000000</v>
      </c>
      <c r="C14" s="4">
        <v>27651000000</v>
      </c>
      <c r="D14" s="4">
        <v>36601000000</v>
      </c>
      <c r="E14" s="4">
        <v>47092000000</v>
      </c>
      <c r="F14" s="4">
        <v>52138000000</v>
      </c>
      <c r="G14" s="4">
        <v>55497000000</v>
      </c>
      <c r="H14" s="4">
        <v>50718000000</v>
      </c>
      <c r="I14" s="4">
        <v>31927000000</v>
      </c>
      <c r="J14" s="4">
        <v>30014000000</v>
      </c>
      <c r="K14" s="4">
        <v>32904000000</v>
      </c>
      <c r="L14" s="4">
        <v>41761000000</v>
      </c>
      <c r="M14" s="4">
        <v>38724000000</v>
      </c>
      <c r="N14" s="4">
        <v>33479000000</v>
      </c>
    </row>
    <row r="15" spans="1:14" x14ac:dyDescent="0.25">
      <c r="A15" s="3" t="s">
        <v>11</v>
      </c>
      <c r="B15" s="4">
        <v>4454000000</v>
      </c>
      <c r="C15" s="4">
        <v>4187000000</v>
      </c>
      <c r="D15" s="4">
        <v>5021000000</v>
      </c>
      <c r="E15" s="4">
        <v>5664000000</v>
      </c>
      <c r="F15" s="4">
        <v>5615000000</v>
      </c>
      <c r="G15" s="4">
        <v>5170000000</v>
      </c>
      <c r="H15" s="4">
        <v>4548000000</v>
      </c>
      <c r="I15" s="4">
        <v>3982000000</v>
      </c>
      <c r="J15" s="4">
        <v>3930000000</v>
      </c>
      <c r="K15" s="4">
        <v>4026000000</v>
      </c>
      <c r="L15" s="4">
        <v>3830000000</v>
      </c>
      <c r="M15" s="4">
        <v>4829000000</v>
      </c>
      <c r="N15" s="4">
        <v>4085000000</v>
      </c>
    </row>
    <row r="16" spans="1:14" x14ac:dyDescent="0.25">
      <c r="A16" s="3" t="s">
        <v>12</v>
      </c>
      <c r="B16" s="4">
        <v>15410000000</v>
      </c>
      <c r="C16" s="4">
        <v>10855000000</v>
      </c>
      <c r="D16" s="4">
        <v>12796000000</v>
      </c>
      <c r="E16" s="4">
        <v>10513000000</v>
      </c>
      <c r="F16" s="4">
        <v>3059000000</v>
      </c>
      <c r="G16" s="4">
        <v>1709000000</v>
      </c>
      <c r="H16" s="4">
        <v>1162000000</v>
      </c>
      <c r="I16" s="4">
        <v>887000000</v>
      </c>
      <c r="J16" s="4">
        <v>713000000</v>
      </c>
      <c r="K16" s="4">
        <v>712000000</v>
      </c>
      <c r="L16" s="4">
        <v>631000000</v>
      </c>
      <c r="M16" s="4">
        <v>517000000</v>
      </c>
      <c r="N16" s="4">
        <v>875000000</v>
      </c>
    </row>
    <row r="17" spans="1:14" x14ac:dyDescent="0.25">
      <c r="A17" s="3" t="s">
        <v>13</v>
      </c>
      <c r="B17" s="4">
        <v>132027000000</v>
      </c>
      <c r="C17" s="4">
        <v>102143000000</v>
      </c>
      <c r="D17" s="4">
        <v>113883000000</v>
      </c>
      <c r="E17" s="4">
        <v>134907000000</v>
      </c>
      <c r="F17" s="4">
        <v>152462000000</v>
      </c>
      <c r="G17" s="4">
        <v>161481000000</v>
      </c>
      <c r="H17" s="4">
        <v>166505000000</v>
      </c>
      <c r="I17" s="4">
        <v>150982000000</v>
      </c>
      <c r="J17" s="4">
        <v>149247000000</v>
      </c>
      <c r="K17" s="4">
        <v>164495000000</v>
      </c>
      <c r="L17" s="4">
        <v>177169000000</v>
      </c>
      <c r="M17" s="4">
        <v>180833000000</v>
      </c>
      <c r="N17" s="4">
        <v>169638000000</v>
      </c>
    </row>
    <row r="18" spans="1:14" x14ac:dyDescent="0.25">
      <c r="A18" s="3" t="s">
        <v>14</v>
      </c>
      <c r="B18" s="4">
        <v>1633000000</v>
      </c>
      <c r="C18" s="5">
        <v>1257000000</v>
      </c>
      <c r="D18" s="5">
        <v>1402000000</v>
      </c>
      <c r="E18" s="5">
        <v>1818000000</v>
      </c>
      <c r="F18" s="5">
        <v>1740000000</v>
      </c>
      <c r="G18" s="5">
        <v>2019000000</v>
      </c>
      <c r="H18" s="5">
        <v>3163000000</v>
      </c>
      <c r="I18" s="4">
        <v>3295000000</v>
      </c>
      <c r="J18" s="4">
        <v>2965000000</v>
      </c>
      <c r="K18" s="4">
        <v>3288000000</v>
      </c>
      <c r="L18" s="4">
        <v>5052000000</v>
      </c>
      <c r="M18" s="4">
        <v>3453000000</v>
      </c>
      <c r="N18" s="4">
        <v>3063000000</v>
      </c>
    </row>
    <row r="19" spans="1:14" x14ac:dyDescent="0.25">
      <c r="A19" s="3" t="s">
        <v>15</v>
      </c>
      <c r="B19">
        <v>26224000000</v>
      </c>
      <c r="C19">
        <v>23062000000</v>
      </c>
      <c r="D19">
        <v>26438000000</v>
      </c>
      <c r="E19">
        <v>30528000000</v>
      </c>
      <c r="F19">
        <v>29409000000</v>
      </c>
      <c r="G19">
        <v>29018000000</v>
      </c>
      <c r="H19">
        <v>26853000000</v>
      </c>
      <c r="I19">
        <v>21349000000</v>
      </c>
      <c r="J19">
        <v>25468000000</v>
      </c>
      <c r="K19">
        <v>25604000000</v>
      </c>
      <c r="L19">
        <v>27624000000</v>
      </c>
      <c r="M19">
        <v>28993000000</v>
      </c>
      <c r="N19">
        <v>26630000000</v>
      </c>
    </row>
    <row r="20" spans="1:14" x14ac:dyDescent="0.25">
      <c r="A20" s="3"/>
    </row>
    <row r="21" spans="1:14" x14ac:dyDescent="0.25">
      <c r="A21" s="8" t="s">
        <v>21</v>
      </c>
      <c r="B21">
        <v>2008</v>
      </c>
      <c r="C21">
        <v>2009</v>
      </c>
      <c r="D21">
        <v>2010</v>
      </c>
      <c r="E21">
        <v>2011</v>
      </c>
      <c r="F21">
        <v>2012</v>
      </c>
      <c r="G21">
        <v>2013</v>
      </c>
      <c r="H21">
        <v>2014</v>
      </c>
      <c r="I21">
        <v>2015</v>
      </c>
      <c r="J21">
        <v>2016</v>
      </c>
      <c r="K21">
        <v>2017</v>
      </c>
      <c r="L21">
        <v>2018</v>
      </c>
      <c r="M21">
        <v>2019</v>
      </c>
      <c r="N21">
        <v>2020</v>
      </c>
    </row>
    <row r="22" spans="1:14" x14ac:dyDescent="0.25">
      <c r="A22" s="3" t="s">
        <v>0</v>
      </c>
      <c r="B22">
        <f>B4/10000</f>
        <v>758400</v>
      </c>
      <c r="C22">
        <f t="shared" ref="C22:N22" si="0">C4/10000</f>
        <v>625900</v>
      </c>
      <c r="D22">
        <f t="shared" si="0"/>
        <v>643700</v>
      </c>
      <c r="E22">
        <f t="shared" si="0"/>
        <v>694800</v>
      </c>
      <c r="F22">
        <f t="shared" si="0"/>
        <v>706200</v>
      </c>
      <c r="G22">
        <f t="shared" si="0"/>
        <v>713000</v>
      </c>
      <c r="H22">
        <f t="shared" si="0"/>
        <v>241700</v>
      </c>
      <c r="I22">
        <f t="shared" si="0"/>
        <v>51000</v>
      </c>
      <c r="J22">
        <f t="shared" si="0"/>
        <v>41100</v>
      </c>
      <c r="K22">
        <f t="shared" si="0"/>
        <v>41800</v>
      </c>
      <c r="L22">
        <f t="shared" si="0"/>
        <v>57000</v>
      </c>
      <c r="M22">
        <f t="shared" si="0"/>
        <v>65200</v>
      </c>
      <c r="N22">
        <f t="shared" si="0"/>
        <v>40400</v>
      </c>
    </row>
    <row r="23" spans="1:14" x14ac:dyDescent="0.25">
      <c r="A23" s="3" t="s">
        <v>1</v>
      </c>
      <c r="B23">
        <f t="shared" ref="B23:N23" si="1">B5/10000</f>
        <v>6082500</v>
      </c>
      <c r="C23">
        <f t="shared" si="1"/>
        <v>4793500</v>
      </c>
      <c r="D23">
        <f t="shared" si="1"/>
        <v>5841500</v>
      </c>
      <c r="E23">
        <f t="shared" si="1"/>
        <v>6764800</v>
      </c>
      <c r="F23">
        <f t="shared" si="1"/>
        <v>6319100</v>
      </c>
      <c r="G23">
        <f t="shared" si="1"/>
        <v>6660700</v>
      </c>
      <c r="H23">
        <f t="shared" si="1"/>
        <v>6850700</v>
      </c>
      <c r="I23">
        <f t="shared" si="1"/>
        <v>6406300</v>
      </c>
      <c r="J23">
        <f t="shared" si="1"/>
        <v>6057100</v>
      </c>
      <c r="K23">
        <f t="shared" si="1"/>
        <v>6115000</v>
      </c>
      <c r="L23">
        <f t="shared" si="1"/>
        <v>6195200</v>
      </c>
      <c r="M23">
        <f t="shared" si="1"/>
        <v>5850700</v>
      </c>
      <c r="N23">
        <f t="shared" si="1"/>
        <v>5015200</v>
      </c>
    </row>
    <row r="24" spans="1:14" x14ac:dyDescent="0.25">
      <c r="A24" s="3" t="s">
        <v>2</v>
      </c>
      <c r="B24">
        <f t="shared" ref="B24:N24" si="2">B6/10000</f>
        <v>6127300</v>
      </c>
      <c r="C24">
        <f t="shared" si="2"/>
        <v>4192900</v>
      </c>
      <c r="D24">
        <f t="shared" si="2"/>
        <v>5248300</v>
      </c>
      <c r="E24">
        <f t="shared" si="2"/>
        <v>8322600</v>
      </c>
      <c r="F24">
        <f t="shared" si="2"/>
        <v>9439200</v>
      </c>
      <c r="G24">
        <f t="shared" si="2"/>
        <v>9306600</v>
      </c>
      <c r="H24">
        <f t="shared" si="2"/>
        <v>8811200</v>
      </c>
      <c r="I24">
        <f t="shared" si="2"/>
        <v>5757700</v>
      </c>
      <c r="J24">
        <f t="shared" si="2"/>
        <v>4683000</v>
      </c>
      <c r="K24">
        <f t="shared" si="2"/>
        <v>6360400</v>
      </c>
      <c r="L24">
        <f t="shared" si="2"/>
        <v>9283100</v>
      </c>
      <c r="M24">
        <f t="shared" si="2"/>
        <v>8890300</v>
      </c>
      <c r="N24">
        <f t="shared" si="2"/>
        <v>5061300</v>
      </c>
    </row>
    <row r="25" spans="1:14" x14ac:dyDescent="0.25">
      <c r="A25" s="3" t="s">
        <v>3</v>
      </c>
      <c r="B25">
        <f t="shared" ref="B25:N25" si="3">B7/10000</f>
        <v>11366800</v>
      </c>
      <c r="C25">
        <f t="shared" si="3"/>
        <v>7883000</v>
      </c>
      <c r="D25">
        <f t="shared" si="3"/>
        <v>10131600</v>
      </c>
      <c r="E25">
        <f t="shared" si="3"/>
        <v>13200000</v>
      </c>
      <c r="F25">
        <f t="shared" si="3"/>
        <v>10834100</v>
      </c>
      <c r="G25">
        <f t="shared" si="3"/>
        <v>9076500</v>
      </c>
      <c r="H25">
        <f t="shared" si="3"/>
        <v>9516000</v>
      </c>
      <c r="I25">
        <f t="shared" si="3"/>
        <v>7027500</v>
      </c>
      <c r="J25">
        <f t="shared" si="3"/>
        <v>7290300</v>
      </c>
      <c r="K25">
        <f t="shared" si="3"/>
        <v>9276400</v>
      </c>
      <c r="L25">
        <f t="shared" si="3"/>
        <v>10342200</v>
      </c>
      <c r="M25">
        <f t="shared" si="3"/>
        <v>6571800</v>
      </c>
      <c r="N25">
        <f t="shared" si="3"/>
        <v>4691600</v>
      </c>
    </row>
    <row r="26" spans="1:14" x14ac:dyDescent="0.25">
      <c r="A26" s="3" t="s">
        <v>4</v>
      </c>
      <c r="B26">
        <f t="shared" ref="B26:N26" si="4">B8/10000</f>
        <v>6730700</v>
      </c>
      <c r="C26">
        <f t="shared" si="4"/>
        <v>4800700</v>
      </c>
      <c r="D26">
        <f t="shared" si="4"/>
        <v>7496400</v>
      </c>
      <c r="E26">
        <f t="shared" si="4"/>
        <v>11444800</v>
      </c>
      <c r="F26">
        <f t="shared" si="4"/>
        <v>13296200</v>
      </c>
      <c r="G26">
        <f t="shared" si="4"/>
        <v>13685500</v>
      </c>
      <c r="H26">
        <f t="shared" si="4"/>
        <v>13159200</v>
      </c>
      <c r="I26">
        <f t="shared" si="4"/>
        <v>7797100</v>
      </c>
      <c r="J26">
        <f t="shared" si="4"/>
        <v>5730900</v>
      </c>
      <c r="K26">
        <f t="shared" si="4"/>
        <v>6749800</v>
      </c>
      <c r="L26">
        <f t="shared" si="4"/>
        <v>8490500</v>
      </c>
      <c r="M26">
        <f t="shared" si="4"/>
        <v>7293500</v>
      </c>
      <c r="N26">
        <f t="shared" si="4"/>
        <v>5150400</v>
      </c>
    </row>
    <row r="27" spans="1:14" x14ac:dyDescent="0.25">
      <c r="A27" s="3" t="s">
        <v>5</v>
      </c>
      <c r="B27">
        <f t="shared" ref="B27:N27" si="5">B9/10000</f>
        <v>1731600</v>
      </c>
      <c r="C27">
        <f t="shared" si="5"/>
        <v>1187400</v>
      </c>
      <c r="D27">
        <f t="shared" si="5"/>
        <v>1497100</v>
      </c>
      <c r="E27">
        <f t="shared" si="5"/>
        <v>1965000</v>
      </c>
      <c r="F27">
        <f t="shared" si="5"/>
        <v>1976800</v>
      </c>
      <c r="G27">
        <f t="shared" si="5"/>
        <v>2193000</v>
      </c>
      <c r="H27">
        <f t="shared" si="5"/>
        <v>2013000</v>
      </c>
      <c r="I27">
        <f t="shared" si="5"/>
        <v>1654000</v>
      </c>
      <c r="J27">
        <f t="shared" si="5"/>
        <v>1278500</v>
      </c>
      <c r="K27">
        <f t="shared" si="5"/>
        <v>1537600</v>
      </c>
      <c r="L27">
        <f t="shared" si="5"/>
        <v>1804400</v>
      </c>
      <c r="M27">
        <f t="shared" si="5"/>
        <v>1812000</v>
      </c>
      <c r="N27">
        <f t="shared" si="5"/>
        <v>1406600</v>
      </c>
    </row>
    <row r="28" spans="1:14" x14ac:dyDescent="0.25">
      <c r="A28" s="3" t="s">
        <v>6</v>
      </c>
      <c r="B28">
        <f t="shared" ref="B28:N28" si="6">B10/10000</f>
        <v>31346200</v>
      </c>
      <c r="C28">
        <f t="shared" si="6"/>
        <v>19231400</v>
      </c>
      <c r="D28">
        <f t="shared" si="6"/>
        <v>25114300</v>
      </c>
      <c r="E28">
        <f t="shared" si="6"/>
        <v>36469900</v>
      </c>
      <c r="F28">
        <f t="shared" si="6"/>
        <v>38840100</v>
      </c>
      <c r="G28">
        <f t="shared" si="6"/>
        <v>37587200</v>
      </c>
      <c r="H28">
        <f t="shared" si="6"/>
        <v>34243300</v>
      </c>
      <c r="I28">
        <f t="shared" si="6"/>
        <v>20355000</v>
      </c>
      <c r="J28">
        <f t="shared" si="6"/>
        <v>18357900</v>
      </c>
      <c r="K28">
        <f t="shared" si="6"/>
        <v>22183500</v>
      </c>
      <c r="L28">
        <f t="shared" si="6"/>
        <v>29437300</v>
      </c>
      <c r="M28">
        <f t="shared" si="6"/>
        <v>26160300</v>
      </c>
      <c r="N28">
        <f t="shared" si="6"/>
        <v>17385400</v>
      </c>
    </row>
    <row r="29" spans="1:14" x14ac:dyDescent="0.25">
      <c r="A29" s="3" t="s">
        <v>7</v>
      </c>
      <c r="B29">
        <f t="shared" ref="B29:N29" si="7">B11/10000</f>
        <v>8745700</v>
      </c>
      <c r="C29">
        <f t="shared" si="7"/>
        <v>5400800</v>
      </c>
      <c r="D29">
        <f t="shared" si="7"/>
        <v>6997800</v>
      </c>
      <c r="E29">
        <f t="shared" si="7"/>
        <v>10210300</v>
      </c>
      <c r="F29">
        <f t="shared" si="7"/>
        <v>11891200</v>
      </c>
      <c r="G29">
        <f t="shared" si="7"/>
        <v>11510400</v>
      </c>
      <c r="H29">
        <f t="shared" si="7"/>
        <v>10211100</v>
      </c>
      <c r="I29">
        <f t="shared" si="7"/>
        <v>5412200</v>
      </c>
      <c r="J29">
        <f t="shared" si="7"/>
        <v>4627300</v>
      </c>
      <c r="K29">
        <f t="shared" si="7"/>
        <v>5501500</v>
      </c>
      <c r="L29">
        <f t="shared" si="7"/>
        <v>7193800</v>
      </c>
      <c r="M29">
        <f t="shared" si="7"/>
        <v>6448300</v>
      </c>
      <c r="N29">
        <f t="shared" si="7"/>
        <v>4011600</v>
      </c>
    </row>
    <row r="30" spans="1:14" x14ac:dyDescent="0.25">
      <c r="A30" s="3" t="s">
        <v>8</v>
      </c>
      <c r="B30">
        <f t="shared" ref="B30:N30" si="8">B12/10000</f>
        <v>793800</v>
      </c>
      <c r="C30">
        <f t="shared" si="8"/>
        <v>637500</v>
      </c>
      <c r="D30">
        <f t="shared" si="8"/>
        <v>702800</v>
      </c>
      <c r="E30">
        <f t="shared" si="8"/>
        <v>800600</v>
      </c>
      <c r="F30">
        <f t="shared" si="8"/>
        <v>788700</v>
      </c>
      <c r="G30">
        <f t="shared" si="8"/>
        <v>792000</v>
      </c>
      <c r="H30">
        <f t="shared" si="8"/>
        <v>838500</v>
      </c>
      <c r="I30">
        <f t="shared" si="8"/>
        <v>783300</v>
      </c>
      <c r="J30">
        <f t="shared" si="8"/>
        <v>754900</v>
      </c>
      <c r="K30">
        <f t="shared" si="8"/>
        <v>751100</v>
      </c>
      <c r="L30">
        <f t="shared" si="8"/>
        <v>775000</v>
      </c>
      <c r="M30">
        <f t="shared" si="8"/>
        <v>831700</v>
      </c>
      <c r="N30">
        <f t="shared" si="8"/>
        <v>794300</v>
      </c>
    </row>
    <row r="31" spans="1:14" x14ac:dyDescent="0.25">
      <c r="A31" s="3" t="s">
        <v>9</v>
      </c>
      <c r="B31">
        <f t="shared" ref="B31:N31" si="9">B13/10000</f>
        <v>23921300</v>
      </c>
      <c r="C31">
        <f t="shared" si="9"/>
        <v>19180200</v>
      </c>
      <c r="D31">
        <f t="shared" si="9"/>
        <v>21353900</v>
      </c>
      <c r="E31">
        <f t="shared" si="9"/>
        <v>30203700</v>
      </c>
      <c r="F31">
        <f t="shared" si="9"/>
        <v>35972800</v>
      </c>
      <c r="G31">
        <f t="shared" si="9"/>
        <v>37421400</v>
      </c>
      <c r="H31">
        <f t="shared" si="9"/>
        <v>34303600</v>
      </c>
      <c r="I31">
        <f t="shared" si="9"/>
        <v>30047700</v>
      </c>
      <c r="J31">
        <f t="shared" si="9"/>
        <v>29503100</v>
      </c>
      <c r="K31">
        <f t="shared" si="9"/>
        <v>31360300</v>
      </c>
      <c r="L31">
        <f t="shared" si="9"/>
        <v>38796400</v>
      </c>
      <c r="M31">
        <f t="shared" si="9"/>
        <v>38942800</v>
      </c>
      <c r="N31">
        <f t="shared" si="9"/>
        <v>33529700</v>
      </c>
    </row>
    <row r="32" spans="1:14" x14ac:dyDescent="0.25">
      <c r="A32" s="3" t="s">
        <v>10</v>
      </c>
      <c r="B32">
        <f t="shared" ref="B32:N32" si="10">B14/10000</f>
        <v>3771900</v>
      </c>
      <c r="C32">
        <f t="shared" si="10"/>
        <v>2765100</v>
      </c>
      <c r="D32">
        <f t="shared" si="10"/>
        <v>3660100</v>
      </c>
      <c r="E32">
        <f t="shared" si="10"/>
        <v>4709200</v>
      </c>
      <c r="F32">
        <f t="shared" si="10"/>
        <v>5213800</v>
      </c>
      <c r="G32">
        <f t="shared" si="10"/>
        <v>5549700</v>
      </c>
      <c r="H32">
        <f t="shared" si="10"/>
        <v>5071800</v>
      </c>
      <c r="I32">
        <f t="shared" si="10"/>
        <v>3192700</v>
      </c>
      <c r="J32">
        <f t="shared" si="10"/>
        <v>3001400</v>
      </c>
      <c r="K32">
        <f t="shared" si="10"/>
        <v>3290400</v>
      </c>
      <c r="L32">
        <f t="shared" si="10"/>
        <v>4176100</v>
      </c>
      <c r="M32">
        <f t="shared" si="10"/>
        <v>3872400</v>
      </c>
      <c r="N32">
        <f t="shared" si="10"/>
        <v>3347900</v>
      </c>
    </row>
    <row r="33" spans="1:14" x14ac:dyDescent="0.25">
      <c r="A33" s="3" t="s">
        <v>11</v>
      </c>
      <c r="B33">
        <f t="shared" ref="B33:N33" si="11">B15/10000</f>
        <v>445400</v>
      </c>
      <c r="C33">
        <f t="shared" si="11"/>
        <v>418700</v>
      </c>
      <c r="D33">
        <f t="shared" si="11"/>
        <v>502100</v>
      </c>
      <c r="E33">
        <f t="shared" si="11"/>
        <v>566400</v>
      </c>
      <c r="F33">
        <f t="shared" si="11"/>
        <v>561500</v>
      </c>
      <c r="G33">
        <f t="shared" si="11"/>
        <v>517000</v>
      </c>
      <c r="H33">
        <f t="shared" si="11"/>
        <v>454800</v>
      </c>
      <c r="I33">
        <f t="shared" si="11"/>
        <v>398200</v>
      </c>
      <c r="J33">
        <f t="shared" si="11"/>
        <v>393000</v>
      </c>
      <c r="K33">
        <f t="shared" si="11"/>
        <v>402600</v>
      </c>
      <c r="L33">
        <f t="shared" si="11"/>
        <v>383000</v>
      </c>
      <c r="M33">
        <f t="shared" si="11"/>
        <v>482900</v>
      </c>
      <c r="N33">
        <f t="shared" si="11"/>
        <v>408500</v>
      </c>
    </row>
    <row r="34" spans="1:14" x14ac:dyDescent="0.25">
      <c r="A34" s="3" t="s">
        <v>12</v>
      </c>
      <c r="B34">
        <f t="shared" ref="B34:N34" si="12">B16/10000</f>
        <v>1541000</v>
      </c>
      <c r="C34">
        <f t="shared" si="12"/>
        <v>1085500</v>
      </c>
      <c r="D34">
        <f t="shared" si="12"/>
        <v>1279600</v>
      </c>
      <c r="E34">
        <f t="shared" si="12"/>
        <v>1051300</v>
      </c>
      <c r="F34">
        <f t="shared" si="12"/>
        <v>305900</v>
      </c>
      <c r="G34">
        <f t="shared" si="12"/>
        <v>170900</v>
      </c>
      <c r="H34">
        <f t="shared" si="12"/>
        <v>116200</v>
      </c>
      <c r="I34">
        <f t="shared" si="12"/>
        <v>88700</v>
      </c>
      <c r="J34">
        <f t="shared" si="12"/>
        <v>71300</v>
      </c>
      <c r="K34">
        <f t="shared" si="12"/>
        <v>71200</v>
      </c>
      <c r="L34">
        <f t="shared" si="12"/>
        <v>63100</v>
      </c>
      <c r="M34">
        <f t="shared" si="12"/>
        <v>51700</v>
      </c>
      <c r="N34">
        <f t="shared" si="12"/>
        <v>87500</v>
      </c>
    </row>
    <row r="35" spans="1:14" x14ac:dyDescent="0.25">
      <c r="A35" s="3" t="s">
        <v>13</v>
      </c>
      <c r="B35">
        <f t="shared" ref="B35:N35" si="13">B17/10000</f>
        <v>13202700</v>
      </c>
      <c r="C35">
        <f t="shared" si="13"/>
        <v>10214300</v>
      </c>
      <c r="D35">
        <f t="shared" si="13"/>
        <v>11388300</v>
      </c>
      <c r="E35">
        <f t="shared" si="13"/>
        <v>13490700</v>
      </c>
      <c r="F35">
        <f t="shared" si="13"/>
        <v>15246200</v>
      </c>
      <c r="G35">
        <f t="shared" si="13"/>
        <v>16148100</v>
      </c>
      <c r="H35">
        <f t="shared" si="13"/>
        <v>16650500</v>
      </c>
      <c r="I35">
        <f t="shared" si="13"/>
        <v>15098200</v>
      </c>
      <c r="J35">
        <f t="shared" si="13"/>
        <v>14924700</v>
      </c>
      <c r="K35">
        <f t="shared" si="13"/>
        <v>16449500</v>
      </c>
      <c r="L35">
        <f t="shared" si="13"/>
        <v>17716900</v>
      </c>
      <c r="M35">
        <f t="shared" si="13"/>
        <v>18083300</v>
      </c>
      <c r="N35">
        <f t="shared" si="13"/>
        <v>16963800</v>
      </c>
    </row>
    <row r="36" spans="1:14" x14ac:dyDescent="0.25">
      <c r="A36" s="3" t="s">
        <v>14</v>
      </c>
      <c r="B36">
        <f>B18/10000</f>
        <v>163300</v>
      </c>
      <c r="C36">
        <f t="shared" ref="C36:N36" si="14">C18/10000</f>
        <v>125700</v>
      </c>
      <c r="D36">
        <f t="shared" si="14"/>
        <v>140200</v>
      </c>
      <c r="E36">
        <f t="shared" si="14"/>
        <v>181800</v>
      </c>
      <c r="F36">
        <f t="shared" si="14"/>
        <v>174000</v>
      </c>
      <c r="G36">
        <f t="shared" si="14"/>
        <v>201900</v>
      </c>
      <c r="H36">
        <f t="shared" si="14"/>
        <v>316300</v>
      </c>
      <c r="I36">
        <f t="shared" si="14"/>
        <v>329500</v>
      </c>
      <c r="J36">
        <f t="shared" si="14"/>
        <v>296500</v>
      </c>
      <c r="K36">
        <f t="shared" si="14"/>
        <v>328800</v>
      </c>
      <c r="L36">
        <f t="shared" si="14"/>
        <v>505200</v>
      </c>
      <c r="M36">
        <f t="shared" si="14"/>
        <v>345300</v>
      </c>
      <c r="N36">
        <f t="shared" si="14"/>
        <v>306300</v>
      </c>
    </row>
    <row r="37" spans="1:14" x14ac:dyDescent="0.25">
      <c r="A37" s="3" t="s">
        <v>15</v>
      </c>
      <c r="B37">
        <f t="shared" ref="B37:N37" si="15">B19/10000</f>
        <v>2622400</v>
      </c>
      <c r="C37">
        <f t="shared" si="15"/>
        <v>2306200</v>
      </c>
      <c r="D37">
        <f t="shared" si="15"/>
        <v>2643800</v>
      </c>
      <c r="E37">
        <f t="shared" si="15"/>
        <v>3052800</v>
      </c>
      <c r="F37">
        <f t="shared" si="15"/>
        <v>2940900</v>
      </c>
      <c r="G37">
        <f t="shared" si="15"/>
        <v>2901800</v>
      </c>
      <c r="H37">
        <f t="shared" si="15"/>
        <v>2685300</v>
      </c>
      <c r="I37">
        <f t="shared" si="15"/>
        <v>2134900</v>
      </c>
      <c r="J37">
        <f t="shared" si="15"/>
        <v>2546800</v>
      </c>
      <c r="K37">
        <f t="shared" si="15"/>
        <v>2560400</v>
      </c>
      <c r="L37">
        <f t="shared" si="15"/>
        <v>2762400</v>
      </c>
      <c r="M37">
        <f t="shared" si="15"/>
        <v>2899300</v>
      </c>
      <c r="N37">
        <f t="shared" si="15"/>
        <v>2663000</v>
      </c>
    </row>
    <row r="38" spans="1:14" x14ac:dyDescent="0.25">
      <c r="A38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ITC (2)</vt:lpstr>
      <vt:lpstr>ITC</vt:lpstr>
      <vt:lpstr>hm</vt:lpstr>
      <vt:lpstr>中国进口（comtrade）</vt:lpstr>
      <vt:lpstr>与中进出口（商务部）部分和comtrade能对上</vt:lpstr>
      <vt:lpstr>与中进出口（comtrade）</vt:lpstr>
      <vt:lpstr>对世界出口（联贸发数据库）</vt:lpstr>
      <vt:lpstr>对世界出口（世界银行）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asus</cp:lastModifiedBy>
  <dcterms:created xsi:type="dcterms:W3CDTF">2015-06-05T18:19:34Z</dcterms:created>
  <dcterms:modified xsi:type="dcterms:W3CDTF">2023-03-23T08:05:50Z</dcterms:modified>
</cp:coreProperties>
</file>