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asus\Desktop\数据\"/>
    </mc:Choice>
  </mc:AlternateContent>
  <xr:revisionPtr revIDLastSave="0" documentId="13_ncr:1_{2AB59A64-125F-455E-9612-347AB9E56D1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itc" sheetId="5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5" l="1"/>
  <c r="C148" i="5"/>
  <c r="C149" i="5"/>
  <c r="C150" i="5"/>
  <c r="C151" i="5"/>
  <c r="C152" i="5"/>
  <c r="C153" i="5"/>
  <c r="C154" i="5"/>
  <c r="C155" i="5"/>
  <c r="F155" i="5" s="1"/>
  <c r="C156" i="5"/>
  <c r="C157" i="5"/>
  <c r="C158" i="5"/>
  <c r="C159" i="5"/>
  <c r="C160" i="5"/>
  <c r="C161" i="5"/>
  <c r="C162" i="5"/>
  <c r="C163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F148" i="5"/>
  <c r="F149" i="5"/>
  <c r="F150" i="5"/>
  <c r="F151" i="5"/>
  <c r="F152" i="5"/>
  <c r="F153" i="5"/>
  <c r="F154" i="5"/>
  <c r="F156" i="5"/>
  <c r="F157" i="5"/>
  <c r="F158" i="5"/>
  <c r="F159" i="5"/>
  <c r="F160" i="5"/>
  <c r="F161" i="5"/>
  <c r="F162" i="5"/>
  <c r="F163" i="5"/>
  <c r="F223" i="5" l="1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22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04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185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67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30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12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93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75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39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21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3" i="5"/>
</calcChain>
</file>

<file path=xl/sharedStrings.xml><?xml version="1.0" encoding="utf-8"?>
<sst xmlns="http://schemas.openxmlformats.org/spreadsheetml/2006/main" count="213" uniqueCount="21">
  <si>
    <t>M</t>
    <phoneticPr fontId="1" type="noConversion"/>
  </si>
  <si>
    <t>空间距离</t>
  </si>
  <si>
    <t>也门</t>
  </si>
  <si>
    <t>以色列</t>
  </si>
  <si>
    <t>伊拉克</t>
  </si>
  <si>
    <t>伊朗</t>
  </si>
  <si>
    <t>卡塔尔</t>
  </si>
  <si>
    <t>巴林</t>
  </si>
  <si>
    <t>沙特阿拉伯</t>
  </si>
  <si>
    <t>科威特</t>
  </si>
  <si>
    <t>约旦</t>
  </si>
  <si>
    <t>阿拉伯联合酋长国</t>
  </si>
  <si>
    <t>阿曼</t>
  </si>
  <si>
    <t>黎巴嫩</t>
  </si>
  <si>
    <t>叙利亚</t>
  </si>
  <si>
    <t>土耳其</t>
  </si>
  <si>
    <t>塞浦路斯</t>
  </si>
  <si>
    <t>埃及</t>
  </si>
  <si>
    <t>k</t>
    <phoneticPr fontId="1" type="noConversion"/>
  </si>
  <si>
    <t>地缘经济关系F</t>
    <phoneticPr fontId="1" type="noConversion"/>
  </si>
  <si>
    <t xml:space="preserve">kongjian juli pingfnag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</si>
</sst>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楷体_GB2312"/>
      <family val="1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327660</xdr:colOff>
      <xdr:row>0</xdr:row>
      <xdr:rowOff>335280</xdr:rowOff>
    </xdr:from>
    <xdr:to>
      <xdr:col>1</xdr:col>
      <xdr:colOff>1066800</xdr:colOff>
      <xdr:row>0</xdr:row>
      <xdr:rowOff>708660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4A434279-CAB6-4792-9DEF-11C03638E0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335280"/>
          <a:ext cx="739140" cy="373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sus\Desktop\&#20381;&#36182;&#31995;&#25968;.xlsx" TargetMode="External"/><Relationship Id="rId1" Type="http://schemas.openxmlformats.org/officeDocument/2006/relationships/externalLinkPath" Target="/Users/asus/Desktop/&#20381;&#36182;&#31995;&#259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TC (2)"/>
      <sheetName val="ITC"/>
      <sheetName val="hm"/>
      <sheetName val="中国进口（comtrade）"/>
      <sheetName val="与中进出口（商务部）部分和comtrade能对上"/>
      <sheetName val="与中进出口（comtrade）"/>
      <sheetName val="对世界出口（联贸发数据库）"/>
      <sheetName val="对世界出口（世界银行）"/>
    </sheetNames>
    <sheetDataSet>
      <sheetData sheetId="0">
        <row r="3">
          <cell r="Y3">
            <v>0.20594484480941799</v>
          </cell>
          <cell r="Z3">
            <v>0.20119267179825867</v>
          </cell>
          <cell r="AA3">
            <v>0.19999999603657664</v>
          </cell>
          <cell r="AB3">
            <v>0.20007239662759063</v>
          </cell>
          <cell r="AC3">
            <v>0.2000717994634596</v>
          </cell>
        </row>
        <row r="4">
          <cell r="Y4">
            <v>0.26353813725661407</v>
          </cell>
          <cell r="Z4">
            <v>0.28346199110833009</v>
          </cell>
          <cell r="AA4">
            <v>0.29101363380998679</v>
          </cell>
          <cell r="AB4">
            <v>0.30694964828893723</v>
          </cell>
          <cell r="AC4">
            <v>0.35198258239199937</v>
          </cell>
        </row>
        <row r="5">
          <cell r="Y5">
            <v>0.46086447478291553</v>
          </cell>
          <cell r="Z5">
            <v>0.44132962773504081</v>
          </cell>
          <cell r="AA5">
            <v>0.4801448904537951</v>
          </cell>
          <cell r="AB5">
            <v>0.51729258783663057</v>
          </cell>
          <cell r="AC5">
            <v>0.56076920074069003</v>
          </cell>
        </row>
        <row r="6">
          <cell r="Y6">
            <v>0.32904282297922877</v>
          </cell>
          <cell r="Z6">
            <v>0.31926643510383346</v>
          </cell>
          <cell r="AA6">
            <v>0.31556863093726711</v>
          </cell>
          <cell r="AB6">
            <v>0.56482311268267993</v>
          </cell>
          <cell r="AC6">
            <v>0.48083110867065276</v>
          </cell>
        </row>
        <row r="7">
          <cell r="Y7">
            <v>0.28528421301827411</v>
          </cell>
          <cell r="Z7">
            <v>0.31551216262630727</v>
          </cell>
          <cell r="AA7">
            <v>0.33120079317268103</v>
          </cell>
          <cell r="AB7">
            <v>0.34549828505044666</v>
          </cell>
          <cell r="AC7">
            <v>0.39637348650848087</v>
          </cell>
        </row>
        <row r="8">
          <cell r="Y8">
            <v>0.20734961229052601</v>
          </cell>
          <cell r="Z8">
            <v>0.21208856086644987</v>
          </cell>
          <cell r="AA8">
            <v>0.21274138404293322</v>
          </cell>
          <cell r="AB8">
            <v>0.21678919443551381</v>
          </cell>
          <cell r="AC8">
            <v>0.21541434464791917</v>
          </cell>
        </row>
        <row r="9">
          <cell r="Y9">
            <v>0.35916341179252209</v>
          </cell>
          <cell r="Z9">
            <v>0.37423054018742707</v>
          </cell>
          <cell r="AA9">
            <v>0.38828616631708834</v>
          </cell>
          <cell r="AB9">
            <v>0.45942128545260441</v>
          </cell>
          <cell r="AC9">
            <v>0.46622511328217608</v>
          </cell>
        </row>
        <row r="10">
          <cell r="Y10">
            <v>0.36765945311618264</v>
          </cell>
          <cell r="Z10">
            <v>0.39780998160789804</v>
          </cell>
          <cell r="AA10">
            <v>0.4596712216171629</v>
          </cell>
          <cell r="AB10">
            <v>0.45382619622482828</v>
          </cell>
          <cell r="AC10">
            <v>0.52547856619332445</v>
          </cell>
        </row>
        <row r="11">
          <cell r="Y11">
            <v>0.23421605808975393</v>
          </cell>
          <cell r="Z11">
            <v>0.24550007938054985</v>
          </cell>
          <cell r="AA11">
            <v>0.23364102338919832</v>
          </cell>
          <cell r="AB11">
            <v>0.26354843199142791</v>
          </cell>
          <cell r="AC11">
            <v>0.26524515958831307</v>
          </cell>
        </row>
        <row r="12">
          <cell r="Y12">
            <v>0.24051365426613625</v>
          </cell>
          <cell r="Z12">
            <v>0.24712162090257811</v>
          </cell>
          <cell r="AA12">
            <v>0.26081583950620418</v>
          </cell>
          <cell r="AB12">
            <v>0.25822643087220032</v>
          </cell>
          <cell r="AC12">
            <v>0.2610408686314255</v>
          </cell>
        </row>
        <row r="13">
          <cell r="Y13">
            <v>0.22568096445968072</v>
          </cell>
          <cell r="Z13">
            <v>0.22557734454042586</v>
          </cell>
          <cell r="AA13">
            <v>0.22256161793961199</v>
          </cell>
          <cell r="AB13">
            <v>0.22007888434018252</v>
          </cell>
          <cell r="AC13">
            <v>0.23087159190835829</v>
          </cell>
        </row>
        <row r="14">
          <cell r="Y14">
            <v>0.20612026193191019</v>
          </cell>
          <cell r="Z14">
            <v>0.20985818127359548</v>
          </cell>
          <cell r="AA14">
            <v>0.21556942982235061</v>
          </cell>
          <cell r="AB14">
            <v>0.20848174984394591</v>
          </cell>
          <cell r="AC14">
            <v>0.21016846227138028</v>
          </cell>
        </row>
        <row r="15">
          <cell r="Y15">
            <v>0.20483390199321327</v>
          </cell>
          <cell r="Z15">
            <v>0.20201737414683496</v>
          </cell>
          <cell r="AA15">
            <v>0.20142919129477752</v>
          </cell>
          <cell r="AB15">
            <v>0.20228536030203784</v>
          </cell>
          <cell r="AC15">
            <v>0.20170842235604655</v>
          </cell>
        </row>
        <row r="16">
          <cell r="Y16">
            <v>0.22355658485638102</v>
          </cell>
          <cell r="Z16">
            <v>0.22908687068185887</v>
          </cell>
          <cell r="AA16">
            <v>0.22704290424310727</v>
          </cell>
          <cell r="AB16">
            <v>0.22336649453196375</v>
          </cell>
          <cell r="AC16">
            <v>0.22654315639303915</v>
          </cell>
        </row>
        <row r="17">
          <cell r="Y17">
            <v>0.21935589953332812</v>
          </cell>
          <cell r="Z17">
            <v>0.22549359629939131</v>
          </cell>
          <cell r="AA17">
            <v>0.21833240745902482</v>
          </cell>
          <cell r="AB17">
            <v>0.21912886578251481</v>
          </cell>
          <cell r="AC17">
            <v>0.23873051843121046</v>
          </cell>
        </row>
        <row r="18">
          <cell r="Y18">
            <v>0.22916021728539257</v>
          </cell>
          <cell r="Z18">
            <v>0.26157471794972909</v>
          </cell>
          <cell r="AA18">
            <v>0.27576866949687023</v>
          </cell>
          <cell r="AB18">
            <v>0.23933841774314601</v>
          </cell>
          <cell r="AC18">
            <v>0.24170622700086497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A09B4-D70C-4865-B28E-02836C7CF709}">
  <dimension ref="A1:F238"/>
  <sheetViews>
    <sheetView tabSelected="1" workbookViewId="0">
      <selection activeCell="K13" sqref="K13"/>
    </sheetView>
  </sheetViews>
  <sheetFormatPr defaultRowHeight="13.8"/>
  <cols>
    <col min="2" max="2" width="24.5546875" customWidth="1"/>
    <col min="6" max="6" width="15.6640625" customWidth="1"/>
  </cols>
  <sheetData>
    <row r="1" spans="1:6" ht="82.8" customHeight="1">
      <c r="B1" s="1"/>
      <c r="C1" t="s">
        <v>20</v>
      </c>
    </row>
    <row r="2" spans="1:6">
      <c r="C2" t="s">
        <v>18</v>
      </c>
      <c r="D2" t="s">
        <v>1</v>
      </c>
      <c r="E2" t="s">
        <v>0</v>
      </c>
      <c r="F2" t="s">
        <v>19</v>
      </c>
    </row>
    <row r="3" spans="1:6">
      <c r="A3" s="2">
        <v>2008</v>
      </c>
      <c r="B3" t="s">
        <v>2</v>
      </c>
      <c r="C3">
        <v>0.5779784481039153</v>
      </c>
      <c r="D3">
        <v>107.78120193308779</v>
      </c>
      <c r="E3">
        <v>3018.6910994521509</v>
      </c>
      <c r="F3">
        <f>C3*((E3*5074.568)/(D3^2))</f>
        <v>762.15508333360901</v>
      </c>
    </row>
    <row r="4" spans="1:6">
      <c r="A4" s="2"/>
      <c r="B4" t="s">
        <v>3</v>
      </c>
      <c r="C4">
        <v>0.23461449444626054</v>
      </c>
      <c r="D4">
        <v>94.542884325757058</v>
      </c>
      <c r="E4">
        <v>4494.4593606546177</v>
      </c>
      <c r="F4">
        <f t="shared" ref="F4:F18" si="0">C4*((E4*5074.568)/(D4^2))</f>
        <v>598.65095305810553</v>
      </c>
    </row>
    <row r="5" spans="1:6">
      <c r="A5" s="2"/>
      <c r="B5" t="s">
        <v>4</v>
      </c>
      <c r="C5">
        <v>0.22745965492376627</v>
      </c>
      <c r="D5">
        <v>105.36505325338761</v>
      </c>
      <c r="E5">
        <v>2974.4055473654289</v>
      </c>
      <c r="F5">
        <f t="shared" si="0"/>
        <v>309.25053018388519</v>
      </c>
    </row>
    <row r="6" spans="1:6">
      <c r="A6" s="2"/>
      <c r="B6" t="s">
        <v>5</v>
      </c>
      <c r="C6">
        <v>0.22309216519836195</v>
      </c>
      <c r="D6">
        <v>90.796975106264597</v>
      </c>
      <c r="E6">
        <v>3607.5859246188602</v>
      </c>
      <c r="F6">
        <f t="shared" si="0"/>
        <v>495.40150117823543</v>
      </c>
    </row>
    <row r="7" spans="1:6">
      <c r="A7" s="2"/>
      <c r="B7" t="s">
        <v>6</v>
      </c>
      <c r="C7">
        <v>0.22335729296905338</v>
      </c>
      <c r="D7">
        <v>78.765103225498038</v>
      </c>
      <c r="E7">
        <v>4387.3940195608529</v>
      </c>
      <c r="F7">
        <f t="shared" si="0"/>
        <v>801.56391880540286</v>
      </c>
    </row>
    <row r="8" spans="1:6">
      <c r="A8" s="2"/>
      <c r="B8" t="s">
        <v>7</v>
      </c>
      <c r="C8">
        <v>0.21222841879475296</v>
      </c>
      <c r="D8">
        <v>83.296848267641479</v>
      </c>
      <c r="E8">
        <v>3941.6348572739589</v>
      </c>
      <c r="F8">
        <f t="shared" si="0"/>
        <v>611.81745966125072</v>
      </c>
    </row>
    <row r="9" spans="1:6">
      <c r="A9" s="2"/>
      <c r="B9" t="s">
        <v>8</v>
      </c>
      <c r="C9">
        <v>0.32073952081972001</v>
      </c>
      <c r="D9">
        <v>96.71352086285539</v>
      </c>
      <c r="E9">
        <v>4431.5379649464012</v>
      </c>
      <c r="F9">
        <f t="shared" si="0"/>
        <v>771.13717229950635</v>
      </c>
    </row>
    <row r="10" spans="1:6">
      <c r="A10" s="2"/>
      <c r="B10" t="s">
        <v>9</v>
      </c>
      <c r="C10">
        <v>0.27024153699534453</v>
      </c>
      <c r="D10">
        <v>86.171569327201667</v>
      </c>
      <c r="E10">
        <v>4108.9541497669161</v>
      </c>
      <c r="F10">
        <f t="shared" si="0"/>
        <v>758.84743318548749</v>
      </c>
    </row>
    <row r="11" spans="1:6">
      <c r="A11" s="2"/>
      <c r="B11" t="s">
        <v>10</v>
      </c>
      <c r="C11">
        <v>0.21888831054107794</v>
      </c>
      <c r="D11">
        <v>98.140378967276121</v>
      </c>
      <c r="E11">
        <v>3883.2535133799493</v>
      </c>
      <c r="F11">
        <f t="shared" si="0"/>
        <v>447.83901739411476</v>
      </c>
    </row>
    <row r="12" spans="1:6">
      <c r="A12" s="2"/>
      <c r="B12" t="s">
        <v>11</v>
      </c>
      <c r="C12">
        <v>0.2262506805712271</v>
      </c>
      <c r="D12">
        <v>85.722964164111772</v>
      </c>
      <c r="E12">
        <v>4240.8554060698025</v>
      </c>
      <c r="F12">
        <f t="shared" si="0"/>
        <v>662.5948809511134</v>
      </c>
    </row>
    <row r="13" spans="1:6">
      <c r="A13" s="2"/>
      <c r="B13" t="s">
        <v>12</v>
      </c>
      <c r="C13">
        <v>0.57584937035101047</v>
      </c>
      <c r="D13">
        <v>84.218170223011981</v>
      </c>
      <c r="E13">
        <v>4199.8494442605734</v>
      </c>
      <c r="F13">
        <f t="shared" si="0"/>
        <v>1730.3345999822416</v>
      </c>
    </row>
    <row r="14" spans="1:6">
      <c r="A14" s="2"/>
      <c r="B14" t="s">
        <v>13</v>
      </c>
      <c r="C14">
        <v>0.20464047395217397</v>
      </c>
      <c r="D14">
        <v>100.8593169574338</v>
      </c>
      <c r="E14">
        <v>3353.6610315443349</v>
      </c>
      <c r="F14">
        <f t="shared" si="0"/>
        <v>342.35583057681492</v>
      </c>
    </row>
    <row r="15" spans="1:6">
      <c r="A15" s="2"/>
      <c r="B15" t="s">
        <v>14</v>
      </c>
      <c r="C15">
        <v>0.2008238708850657</v>
      </c>
      <c r="D15">
        <v>112.65772271723898</v>
      </c>
      <c r="E15">
        <v>3533.2308454222111</v>
      </c>
      <c r="F15">
        <f t="shared" si="0"/>
        <v>283.70336527022829</v>
      </c>
    </row>
    <row r="16" spans="1:6">
      <c r="A16" s="2"/>
      <c r="B16" t="s">
        <v>15</v>
      </c>
      <c r="C16">
        <v>0.21810054396357628</v>
      </c>
      <c r="D16">
        <v>99.706456770345042</v>
      </c>
      <c r="E16">
        <v>3810.8675601532414</v>
      </c>
      <c r="F16">
        <f t="shared" si="0"/>
        <v>424.26100344822748</v>
      </c>
    </row>
    <row r="17" spans="1:6">
      <c r="A17" s="2"/>
      <c r="B17" t="s">
        <v>16</v>
      </c>
      <c r="C17">
        <v>0.20772239707006102</v>
      </c>
      <c r="D17">
        <v>87.159658820392011</v>
      </c>
      <c r="E17">
        <v>4521.7638551494319</v>
      </c>
      <c r="F17">
        <f t="shared" si="0"/>
        <v>627.42126924178308</v>
      </c>
    </row>
    <row r="18" spans="1:6">
      <c r="A18" s="2"/>
      <c r="B18" t="s">
        <v>17</v>
      </c>
      <c r="C18">
        <v>0.21985030085766308</v>
      </c>
      <c r="D18">
        <v>119.55556744042397</v>
      </c>
      <c r="E18">
        <v>3356.857515146482</v>
      </c>
      <c r="F18">
        <f t="shared" si="0"/>
        <v>262.010947865307</v>
      </c>
    </row>
    <row r="19" spans="1:6">
      <c r="E19">
        <v>5074.5682893532858</v>
      </c>
    </row>
    <row r="21" spans="1:6">
      <c r="A21" s="2">
        <v>2009</v>
      </c>
      <c r="B21" t="s">
        <v>2</v>
      </c>
      <c r="C21">
        <v>0.50476639664030021</v>
      </c>
      <c r="D21">
        <v>114.5835182834349</v>
      </c>
      <c r="E21">
        <v>3066.2523413477838</v>
      </c>
      <c r="F21">
        <f>C21*((E21*4999.303)/(D21^2))</f>
        <v>589.33669245184456</v>
      </c>
    </row>
    <row r="22" spans="1:6">
      <c r="A22" s="2"/>
      <c r="B22" t="s">
        <v>3</v>
      </c>
      <c r="C22">
        <v>0.23764274855331335</v>
      </c>
      <c r="D22">
        <v>94.320193381500587</v>
      </c>
      <c r="E22">
        <v>4421.4964378972863</v>
      </c>
      <c r="F22">
        <f t="shared" ref="F22:F36" si="1">C22*((E22*4999.303)/(D22^2))</f>
        <v>590.46470210290192</v>
      </c>
    </row>
    <row r="23" spans="1:6">
      <c r="A23" s="2"/>
      <c r="B23" t="s">
        <v>4</v>
      </c>
      <c r="C23">
        <v>0.29616059265169281</v>
      </c>
      <c r="D23">
        <v>105.95138686461911</v>
      </c>
      <c r="E23">
        <v>3010.2478818202585</v>
      </c>
      <c r="F23">
        <f t="shared" si="1"/>
        <v>397.03217030316927</v>
      </c>
    </row>
    <row r="24" spans="1:6">
      <c r="A24" s="2"/>
      <c r="B24" t="s">
        <v>5</v>
      </c>
      <c r="C24">
        <v>0.248685101173866</v>
      </c>
      <c r="D24">
        <v>90.080641285781994</v>
      </c>
      <c r="E24">
        <v>3535.7947950227181</v>
      </c>
      <c r="F24">
        <f t="shared" si="1"/>
        <v>541.73056594282991</v>
      </c>
    </row>
    <row r="25" spans="1:6">
      <c r="A25" s="2"/>
      <c r="B25" t="s">
        <v>6</v>
      </c>
      <c r="C25">
        <v>0.23459404485419408</v>
      </c>
      <c r="D25">
        <v>87.642060281921999</v>
      </c>
      <c r="E25">
        <v>4337.6930033645003</v>
      </c>
      <c r="F25">
        <f t="shared" si="1"/>
        <v>662.30814816483746</v>
      </c>
    </row>
    <row r="26" spans="1:6">
      <c r="A26" s="2"/>
      <c r="B26" t="s">
        <v>7</v>
      </c>
      <c r="C26">
        <v>0.2307114682540326</v>
      </c>
      <c r="D26">
        <v>84.616415394641948</v>
      </c>
      <c r="E26">
        <v>4049.8641056988954</v>
      </c>
      <c r="F26">
        <f t="shared" si="1"/>
        <v>652.39383198473934</v>
      </c>
    </row>
    <row r="27" spans="1:6">
      <c r="A27" s="2"/>
      <c r="B27" t="s">
        <v>8</v>
      </c>
      <c r="C27">
        <v>0.34974414604890347</v>
      </c>
      <c r="D27">
        <v>95.700382242689003</v>
      </c>
      <c r="E27">
        <v>4405.7942380945369</v>
      </c>
      <c r="F27">
        <f t="shared" si="1"/>
        <v>841.11771396624908</v>
      </c>
    </row>
    <row r="28" spans="1:6">
      <c r="A28" s="2"/>
      <c r="B28" t="s">
        <v>9</v>
      </c>
      <c r="C28">
        <v>0.28214424626411677</v>
      </c>
      <c r="D28">
        <v>85.270561231734291</v>
      </c>
      <c r="E28">
        <v>4104.2493632366413</v>
      </c>
      <c r="F28">
        <f t="shared" si="1"/>
        <v>796.18896538969875</v>
      </c>
    </row>
    <row r="29" spans="1:6">
      <c r="A29" s="2"/>
      <c r="B29" t="s">
        <v>10</v>
      </c>
      <c r="C29">
        <v>0.22109477676576592</v>
      </c>
      <c r="D29">
        <v>95.186099069891213</v>
      </c>
      <c r="E29">
        <v>3837.2560606744269</v>
      </c>
      <c r="F29">
        <f t="shared" si="1"/>
        <v>468.12481690461703</v>
      </c>
    </row>
    <row r="30" spans="1:6">
      <c r="A30" s="2"/>
      <c r="B30" t="s">
        <v>11</v>
      </c>
      <c r="C30">
        <v>0.21613203881837667</v>
      </c>
      <c r="D30">
        <v>80.646546162867381</v>
      </c>
      <c r="E30">
        <v>4224.9858738130979</v>
      </c>
      <c r="F30">
        <f t="shared" si="1"/>
        <v>701.91144790791634</v>
      </c>
    </row>
    <row r="31" spans="1:6">
      <c r="A31" s="2"/>
      <c r="B31" t="s">
        <v>12</v>
      </c>
      <c r="C31">
        <v>0.43861072707076743</v>
      </c>
      <c r="D31">
        <v>85.366399292608079</v>
      </c>
      <c r="E31">
        <v>4152.0945177554049</v>
      </c>
      <c r="F31">
        <f t="shared" si="1"/>
        <v>1249.3439343257403</v>
      </c>
    </row>
    <row r="32" spans="1:6">
      <c r="A32" s="2"/>
      <c r="B32" t="s">
        <v>13</v>
      </c>
      <c r="C32">
        <v>0.20313119821479719</v>
      </c>
      <c r="D32">
        <v>98.84609975998525</v>
      </c>
      <c r="E32">
        <v>3392.3941727071101</v>
      </c>
      <c r="F32">
        <f t="shared" si="1"/>
        <v>352.59270513824976</v>
      </c>
    </row>
    <row r="33" spans="1:6">
      <c r="A33" s="2"/>
      <c r="B33" t="s">
        <v>14</v>
      </c>
      <c r="C33">
        <v>0.20124786020455204</v>
      </c>
      <c r="D33">
        <v>100.18206391798967</v>
      </c>
      <c r="E33">
        <v>3556.2293778075741</v>
      </c>
      <c r="F33">
        <f t="shared" si="1"/>
        <v>356.49262264854195</v>
      </c>
    </row>
    <row r="34" spans="1:6">
      <c r="A34" s="2"/>
      <c r="B34" t="s">
        <v>15</v>
      </c>
      <c r="C34">
        <v>0.22098805691743262</v>
      </c>
      <c r="D34">
        <v>98.625069678712535</v>
      </c>
      <c r="E34">
        <v>3747.6592899478956</v>
      </c>
      <c r="F34">
        <f t="shared" si="1"/>
        <v>425.6608596372368</v>
      </c>
    </row>
    <row r="35" spans="1:6">
      <c r="A35" s="2"/>
      <c r="B35" t="s">
        <v>16</v>
      </c>
      <c r="C35">
        <v>0.21442202238196689</v>
      </c>
      <c r="D35">
        <v>98.179078541998393</v>
      </c>
      <c r="E35">
        <v>4444.8107635309016</v>
      </c>
      <c r="F35">
        <f t="shared" si="1"/>
        <v>494.30410786462562</v>
      </c>
    </row>
    <row r="36" spans="1:6">
      <c r="A36" s="2"/>
      <c r="B36" t="s">
        <v>17</v>
      </c>
      <c r="C36">
        <v>0.23711802257569065</v>
      </c>
      <c r="D36">
        <v>113.11064822258921</v>
      </c>
      <c r="E36">
        <v>3418.9581877205605</v>
      </c>
      <c r="F36">
        <f t="shared" si="1"/>
        <v>316.78224411840569</v>
      </c>
    </row>
    <row r="37" spans="1:6">
      <c r="E37">
        <v>4999.3030432404976</v>
      </c>
    </row>
    <row r="39" spans="1:6">
      <c r="A39" s="2">
        <v>2010</v>
      </c>
      <c r="B39" t="s">
        <v>2</v>
      </c>
      <c r="C39">
        <v>0.47057041562063512</v>
      </c>
      <c r="D39">
        <v>114.36846076754841</v>
      </c>
      <c r="E39">
        <v>3057.658111905027</v>
      </c>
      <c r="F39">
        <f>C39*((E39*5262.603)/(D39^2))</f>
        <v>578.89740167303466</v>
      </c>
    </row>
    <row r="40" spans="1:6">
      <c r="A40" s="2"/>
      <c r="B40" t="s">
        <v>3</v>
      </c>
      <c r="C40">
        <v>0.25422441142572488</v>
      </c>
      <c r="D40">
        <v>94.040443544905415</v>
      </c>
      <c r="E40">
        <v>4487.3306330927544</v>
      </c>
      <c r="F40">
        <f t="shared" ref="F40:F54" si="2">C40*((E40*5262.603)/(D40^2))</f>
        <v>678.85432934104188</v>
      </c>
    </row>
    <row r="41" spans="1:6">
      <c r="A41" s="2"/>
      <c r="B41" t="s">
        <v>4</v>
      </c>
      <c r="C41">
        <v>0.34541875405376538</v>
      </c>
      <c r="D41">
        <v>107.34520995428805</v>
      </c>
      <c r="E41">
        <v>3013.8278182011932</v>
      </c>
      <c r="F41">
        <f t="shared" si="2"/>
        <v>475.44427245491863</v>
      </c>
    </row>
    <row r="42" spans="1:6">
      <c r="A42" s="2"/>
      <c r="B42" t="s">
        <v>5</v>
      </c>
      <c r="C42">
        <v>0.2509157443177914</v>
      </c>
      <c r="D42">
        <v>88.85328489654573</v>
      </c>
      <c r="E42">
        <v>3550.7507676314262</v>
      </c>
      <c r="F42">
        <f t="shared" si="2"/>
        <v>593.88415056740746</v>
      </c>
    </row>
    <row r="43" spans="1:6">
      <c r="A43" s="2"/>
      <c r="B43" t="s">
        <v>6</v>
      </c>
      <c r="C43">
        <v>0.23991292798753663</v>
      </c>
      <c r="D43">
        <v>87.70054546615836</v>
      </c>
      <c r="E43">
        <v>4394.2927047943513</v>
      </c>
      <c r="F43">
        <f t="shared" si="2"/>
        <v>721.33773688895292</v>
      </c>
    </row>
    <row r="44" spans="1:6">
      <c r="A44" s="2"/>
      <c r="B44" t="s">
        <v>7</v>
      </c>
      <c r="C44">
        <v>0.21910596020204201</v>
      </c>
      <c r="D44">
        <v>84.513002052919276</v>
      </c>
      <c r="E44">
        <v>3923.4543750860967</v>
      </c>
      <c r="F44">
        <f t="shared" si="2"/>
        <v>633.39750657971354</v>
      </c>
    </row>
    <row r="45" spans="1:6">
      <c r="A45" s="2"/>
      <c r="B45" t="s">
        <v>8</v>
      </c>
      <c r="C45">
        <v>0.35856599118015009</v>
      </c>
      <c r="D45">
        <v>94.997505433987556</v>
      </c>
      <c r="E45">
        <v>4521.3369888017787</v>
      </c>
      <c r="F45">
        <f t="shared" si="2"/>
        <v>945.39255931408536</v>
      </c>
    </row>
    <row r="46" spans="1:6">
      <c r="A46" s="2"/>
      <c r="B46" t="s">
        <v>9</v>
      </c>
      <c r="C46">
        <v>0.33028925420422395</v>
      </c>
      <c r="D46">
        <v>89.734471823204416</v>
      </c>
      <c r="E46">
        <v>4070.6146537497584</v>
      </c>
      <c r="F46">
        <f t="shared" si="2"/>
        <v>878.69149580257385</v>
      </c>
    </row>
    <row r="47" spans="1:6">
      <c r="A47" s="2"/>
      <c r="B47" t="s">
        <v>10</v>
      </c>
      <c r="C47">
        <v>0.2285486183944487</v>
      </c>
      <c r="D47">
        <v>101.69302099934983</v>
      </c>
      <c r="E47">
        <v>3744.8100904392227</v>
      </c>
      <c r="F47">
        <f t="shared" si="2"/>
        <v>435.53865868132067</v>
      </c>
    </row>
    <row r="48" spans="1:6">
      <c r="A48" s="2"/>
      <c r="B48" t="s">
        <v>11</v>
      </c>
      <c r="C48">
        <v>0.22496889165608297</v>
      </c>
      <c r="D48">
        <v>81.001685755090733</v>
      </c>
      <c r="E48">
        <v>4261.2958081756515</v>
      </c>
      <c r="F48">
        <f t="shared" si="2"/>
        <v>768.91201292875371</v>
      </c>
    </row>
    <row r="49" spans="1:6">
      <c r="A49" s="2"/>
      <c r="B49" t="s">
        <v>12</v>
      </c>
      <c r="C49">
        <v>0.52559749949748347</v>
      </c>
      <c r="D49">
        <v>82.786334819318299</v>
      </c>
      <c r="E49">
        <v>4199.5859102412051</v>
      </c>
      <c r="F49">
        <f t="shared" si="2"/>
        <v>1694.8960133815494</v>
      </c>
    </row>
    <row r="50" spans="1:6">
      <c r="A50" s="2"/>
      <c r="B50" t="s">
        <v>13</v>
      </c>
      <c r="C50">
        <v>0.20780062472202537</v>
      </c>
      <c r="D50">
        <v>97.567448244281067</v>
      </c>
      <c r="E50">
        <v>3413.8765682137441</v>
      </c>
      <c r="F50">
        <f t="shared" si="2"/>
        <v>392.17994310216415</v>
      </c>
    </row>
    <row r="51" spans="1:6">
      <c r="A51" s="2"/>
      <c r="B51" t="s">
        <v>14</v>
      </c>
      <c r="C51">
        <v>0.20430838834767839</v>
      </c>
      <c r="D51">
        <v>102.43640275941574</v>
      </c>
      <c r="E51">
        <v>3532.4801528130038</v>
      </c>
      <c r="F51">
        <f t="shared" si="2"/>
        <v>361.95776619347748</v>
      </c>
    </row>
    <row r="52" spans="1:6">
      <c r="A52" s="2"/>
      <c r="B52" t="s">
        <v>15</v>
      </c>
      <c r="C52">
        <v>0.2336263283892657</v>
      </c>
      <c r="D52">
        <v>98.503870270286328</v>
      </c>
      <c r="E52">
        <v>3785.1713393092464</v>
      </c>
      <c r="F52">
        <f t="shared" si="2"/>
        <v>479.62448598285926</v>
      </c>
    </row>
    <row r="53" spans="1:6">
      <c r="A53" s="2"/>
      <c r="B53" t="s">
        <v>16</v>
      </c>
      <c r="C53">
        <v>0.21677280935951437</v>
      </c>
      <c r="D53">
        <v>95.152825853802639</v>
      </c>
      <c r="E53">
        <v>4390.1625069074298</v>
      </c>
      <c r="F53">
        <f t="shared" si="2"/>
        <v>553.14963537848098</v>
      </c>
    </row>
    <row r="54" spans="1:6">
      <c r="A54" s="2"/>
      <c r="B54" t="s">
        <v>17</v>
      </c>
      <c r="C54">
        <v>0.24231429419921868</v>
      </c>
      <c r="D54">
        <v>113.94380253027511</v>
      </c>
      <c r="E54">
        <v>3379.1617390576798</v>
      </c>
      <c r="F54">
        <f t="shared" si="2"/>
        <v>331.89996374683193</v>
      </c>
    </row>
    <row r="55" spans="1:6">
      <c r="E55">
        <v>5262.6034253941616</v>
      </c>
    </row>
    <row r="57" spans="1:6">
      <c r="A57" s="2">
        <v>2011</v>
      </c>
      <c r="B57" t="s">
        <v>2</v>
      </c>
      <c r="C57">
        <v>0.59478520655823264</v>
      </c>
      <c r="D57">
        <v>113.20070255830915</v>
      </c>
      <c r="E57">
        <v>3075.8363517615717</v>
      </c>
      <c r="F57">
        <f>C57*((E57*5520.095)/(D57^2))</f>
        <v>788.0825132773108</v>
      </c>
    </row>
    <row r="58" spans="1:6">
      <c r="A58" s="2"/>
      <c r="B58" t="s">
        <v>3</v>
      </c>
      <c r="C58">
        <v>0.2544157999445289</v>
      </c>
      <c r="D58">
        <v>94.495790495079234</v>
      </c>
      <c r="E58">
        <v>4516.1557128833465</v>
      </c>
      <c r="F58">
        <f t="shared" ref="F58:F72" si="3">C58*((E58*5520.095)/(D58^2))</f>
        <v>710.2882222563743</v>
      </c>
    </row>
    <row r="59" spans="1:6">
      <c r="A59" s="2"/>
      <c r="B59" t="s">
        <v>4</v>
      </c>
      <c r="C59">
        <v>0.35267499991938556</v>
      </c>
      <c r="D59">
        <v>103.03605690811351</v>
      </c>
      <c r="E59">
        <v>3057.9460072039265</v>
      </c>
      <c r="F59">
        <f t="shared" si="3"/>
        <v>560.75425702098539</v>
      </c>
    </row>
    <row r="60" spans="1:6">
      <c r="A60" s="2"/>
      <c r="B60" t="s">
        <v>5</v>
      </c>
      <c r="C60">
        <v>0.24888591917298172</v>
      </c>
      <c r="D60">
        <v>92.709656238795247</v>
      </c>
      <c r="E60">
        <v>3609.8259705441178</v>
      </c>
      <c r="F60">
        <f t="shared" si="3"/>
        <v>577.00981744958688</v>
      </c>
    </row>
    <row r="61" spans="1:6">
      <c r="A61" s="2"/>
      <c r="B61" t="s">
        <v>6</v>
      </c>
      <c r="C61">
        <v>0.24997182598362266</v>
      </c>
      <c r="D61">
        <v>86.916949579662926</v>
      </c>
      <c r="E61">
        <v>4401.3094084181021</v>
      </c>
      <c r="F61">
        <f t="shared" si="3"/>
        <v>803.91579715764419</v>
      </c>
    </row>
    <row r="62" spans="1:6">
      <c r="A62" s="2"/>
      <c r="B62" t="s">
        <v>7</v>
      </c>
      <c r="C62">
        <v>0.21759068617325777</v>
      </c>
      <c r="D62">
        <v>85.003503522533876</v>
      </c>
      <c r="E62">
        <v>3927.5182912602781</v>
      </c>
      <c r="F62">
        <f t="shared" si="3"/>
        <v>652.87707309207542</v>
      </c>
    </row>
    <row r="63" spans="1:6">
      <c r="A63" s="2"/>
      <c r="B63" t="s">
        <v>8</v>
      </c>
      <c r="C63">
        <v>0.36423611963920494</v>
      </c>
      <c r="D63">
        <v>95.100689771478372</v>
      </c>
      <c r="E63">
        <v>4443.32975220138</v>
      </c>
      <c r="F63">
        <f t="shared" si="3"/>
        <v>987.80398390853179</v>
      </c>
    </row>
    <row r="64" spans="1:6">
      <c r="A64" s="2"/>
      <c r="B64" t="s">
        <v>9</v>
      </c>
      <c r="C64">
        <v>0.30880474677676784</v>
      </c>
      <c r="D64">
        <v>91.462804751949548</v>
      </c>
      <c r="E64">
        <v>4072.1752879509208</v>
      </c>
      <c r="F64">
        <f t="shared" si="3"/>
        <v>829.78953476441677</v>
      </c>
    </row>
    <row r="65" spans="1:6">
      <c r="A65" s="2"/>
      <c r="B65" t="s">
        <v>10</v>
      </c>
      <c r="C65">
        <v>0.23924305477438645</v>
      </c>
      <c r="D65">
        <v>101.06480831520433</v>
      </c>
      <c r="E65">
        <v>3697.915350703031</v>
      </c>
      <c r="F65">
        <f t="shared" si="3"/>
        <v>478.1266411606544</v>
      </c>
    </row>
    <row r="66" spans="1:6">
      <c r="A66" s="2"/>
      <c r="B66" t="s">
        <v>11</v>
      </c>
      <c r="C66">
        <v>0.23300868511271527</v>
      </c>
      <c r="D66">
        <v>76.108492378758683</v>
      </c>
      <c r="E66">
        <v>4348.1407773590381</v>
      </c>
      <c r="F66">
        <f t="shared" si="3"/>
        <v>965.50831724027296</v>
      </c>
    </row>
    <row r="67" spans="1:6">
      <c r="A67" s="2"/>
      <c r="B67" t="s">
        <v>12</v>
      </c>
      <c r="C67">
        <v>0.58499455470983108</v>
      </c>
      <c r="D67">
        <v>84.465980786080294</v>
      </c>
      <c r="E67">
        <v>4116.298346517402</v>
      </c>
      <c r="F67">
        <f t="shared" si="3"/>
        <v>1863.123147406176</v>
      </c>
    </row>
    <row r="68" spans="1:6">
      <c r="A68" s="2"/>
      <c r="B68" t="s">
        <v>13</v>
      </c>
      <c r="C68">
        <v>0.2073899165508204</v>
      </c>
      <c r="D68">
        <v>96.54409908108768</v>
      </c>
      <c r="E68">
        <v>3392.2881072349273</v>
      </c>
      <c r="F68">
        <f t="shared" si="3"/>
        <v>416.65389893463777</v>
      </c>
    </row>
    <row r="69" spans="1:6">
      <c r="A69" s="2"/>
      <c r="B69" t="s">
        <v>14</v>
      </c>
      <c r="C69">
        <v>0.20387240350482683</v>
      </c>
      <c r="D69">
        <v>104.13529484149201</v>
      </c>
      <c r="E69">
        <v>3430.5189600424956</v>
      </c>
      <c r="F69">
        <f t="shared" si="3"/>
        <v>356.01550853074605</v>
      </c>
    </row>
    <row r="70" spans="1:6">
      <c r="A70" s="2"/>
      <c r="B70" t="s">
        <v>15</v>
      </c>
      <c r="C70">
        <v>0.22797159545305945</v>
      </c>
      <c r="D70">
        <v>98.146775092507937</v>
      </c>
      <c r="E70">
        <v>3867.2241073191994</v>
      </c>
      <c r="F70">
        <f t="shared" si="3"/>
        <v>505.21305295490583</v>
      </c>
    </row>
    <row r="71" spans="1:6">
      <c r="A71" s="2"/>
      <c r="B71" t="s">
        <v>16</v>
      </c>
      <c r="C71">
        <v>0.21644744302405522</v>
      </c>
      <c r="D71">
        <v>98.230248139472891</v>
      </c>
      <c r="E71">
        <v>4390.9957365424279</v>
      </c>
      <c r="F71">
        <f t="shared" si="3"/>
        <v>543.71528837293499</v>
      </c>
    </row>
    <row r="72" spans="1:6">
      <c r="A72" s="2"/>
      <c r="B72" t="s">
        <v>17</v>
      </c>
      <c r="C72">
        <v>0.25836873986075959</v>
      </c>
      <c r="D72">
        <v>109.27134211772167</v>
      </c>
      <c r="E72">
        <v>3337.6991566452793</v>
      </c>
      <c r="F72">
        <f t="shared" si="3"/>
        <v>398.6769740936229</v>
      </c>
    </row>
    <row r="73" spans="1:6">
      <c r="E73">
        <v>5520.0945555779299</v>
      </c>
    </row>
    <row r="75" spans="1:6">
      <c r="A75" s="2">
        <v>2012</v>
      </c>
      <c r="B75" t="s">
        <v>2</v>
      </c>
      <c r="C75">
        <v>0.69999999603657659</v>
      </c>
      <c r="D75">
        <v>112.1954452919604</v>
      </c>
      <c r="E75">
        <v>3019.7433021047905</v>
      </c>
      <c r="F75">
        <f>C75*((E75*5810.044)/(D75^2))</f>
        <v>975.65670258325224</v>
      </c>
    </row>
    <row r="76" spans="1:6">
      <c r="A76" s="2"/>
      <c r="B76" t="s">
        <v>3</v>
      </c>
      <c r="C76">
        <v>0.25621059173331134</v>
      </c>
      <c r="D76">
        <v>94.452388542361561</v>
      </c>
      <c r="E76">
        <v>4494.0765441888379</v>
      </c>
      <c r="F76">
        <f t="shared" ref="F76:F90" si="4">C76*((E76*5810.044)/(D76^2))</f>
        <v>749.8788005503917</v>
      </c>
    </row>
    <row r="77" spans="1:6">
      <c r="A77" s="2"/>
      <c r="B77" t="s">
        <v>4</v>
      </c>
      <c r="C77">
        <v>0.36304641989269926</v>
      </c>
      <c r="D77">
        <v>106.72202316290418</v>
      </c>
      <c r="E77">
        <v>3041.3777262346744</v>
      </c>
      <c r="F77">
        <f t="shared" si="4"/>
        <v>563.25342518301613</v>
      </c>
    </row>
    <row r="78" spans="1:6">
      <c r="A78" s="2"/>
      <c r="B78" t="s">
        <v>5</v>
      </c>
      <c r="C78">
        <v>0.25032352263810476</v>
      </c>
      <c r="D78">
        <v>90.290040734089203</v>
      </c>
      <c r="E78">
        <v>3617.7751209207031</v>
      </c>
      <c r="F78">
        <f t="shared" si="4"/>
        <v>645.42079359064189</v>
      </c>
    </row>
    <row r="79" spans="1:6">
      <c r="A79" s="2"/>
      <c r="B79" t="s">
        <v>6</v>
      </c>
      <c r="C79">
        <v>0.26668282610635141</v>
      </c>
      <c r="D79">
        <v>85.457986175437867</v>
      </c>
      <c r="E79">
        <v>4479.552492403197</v>
      </c>
      <c r="F79">
        <f t="shared" si="4"/>
        <v>950.3942310417932</v>
      </c>
    </row>
    <row r="80" spans="1:6">
      <c r="A80" s="2"/>
      <c r="B80" t="s">
        <v>7</v>
      </c>
      <c r="C80">
        <v>0.22550523566010922</v>
      </c>
      <c r="D80">
        <v>86.220126588438902</v>
      </c>
      <c r="E80">
        <v>3836.4591239429037</v>
      </c>
      <c r="F80">
        <f t="shared" si="4"/>
        <v>676.15974862899111</v>
      </c>
    </row>
    <row r="81" spans="1:6">
      <c r="A81" s="2"/>
      <c r="B81" t="s">
        <v>8</v>
      </c>
      <c r="C81">
        <v>0.37093949588438652</v>
      </c>
      <c r="D81">
        <v>95.192101111784055</v>
      </c>
      <c r="E81">
        <v>4573.4361008836513</v>
      </c>
      <c r="F81">
        <f t="shared" si="4"/>
        <v>1087.7354650813434</v>
      </c>
    </row>
    <row r="82" spans="1:6">
      <c r="A82" s="2"/>
      <c r="B82" t="s">
        <v>9</v>
      </c>
      <c r="C82">
        <v>0.31130894741632509</v>
      </c>
      <c r="D82">
        <v>92.166522358682855</v>
      </c>
      <c r="E82">
        <v>4068.9950094813667</v>
      </c>
      <c r="F82">
        <f t="shared" si="4"/>
        <v>866.3867059161521</v>
      </c>
    </row>
    <row r="83" spans="1:6">
      <c r="A83" s="2"/>
      <c r="B83" t="s">
        <v>10</v>
      </c>
      <c r="C83">
        <v>0.24590695737064402</v>
      </c>
      <c r="D83">
        <v>96.495915027238013</v>
      </c>
      <c r="E83">
        <v>3659.2829609859132</v>
      </c>
      <c r="F83">
        <f t="shared" si="4"/>
        <v>561.47234948833102</v>
      </c>
    </row>
    <row r="84" spans="1:6">
      <c r="A84" s="2"/>
      <c r="B84" t="s">
        <v>11</v>
      </c>
      <c r="C84">
        <v>0.23717001291806838</v>
      </c>
      <c r="D84">
        <v>75.706226862901161</v>
      </c>
      <c r="E84">
        <v>4385.7956369407293</v>
      </c>
      <c r="F84">
        <f t="shared" si="4"/>
        <v>1054.4461029989889</v>
      </c>
    </row>
    <row r="85" spans="1:6">
      <c r="A85" s="2"/>
      <c r="B85" t="s">
        <v>12</v>
      </c>
      <c r="C85">
        <v>0.22442918014901653</v>
      </c>
      <c r="D85">
        <v>83.596671225227979</v>
      </c>
      <c r="E85">
        <v>4233.6709806679783</v>
      </c>
      <c r="F85">
        <f t="shared" si="4"/>
        <v>789.94686402356854</v>
      </c>
    </row>
    <row r="86" spans="1:6">
      <c r="A86" s="2"/>
      <c r="B86" t="s">
        <v>13</v>
      </c>
      <c r="C86">
        <v>0.20520650460145676</v>
      </c>
      <c r="D86">
        <v>96.444147081741377</v>
      </c>
      <c r="E86">
        <v>3365.9187825231766</v>
      </c>
      <c r="F86">
        <f t="shared" si="4"/>
        <v>431.44200280746185</v>
      </c>
    </row>
    <row r="87" spans="1:6">
      <c r="A87" s="2"/>
      <c r="B87" t="s">
        <v>14</v>
      </c>
      <c r="C87">
        <v>0.20580549321464361</v>
      </c>
      <c r="D87">
        <v>115.10461546609426</v>
      </c>
      <c r="E87">
        <v>3270.6158640887834</v>
      </c>
      <c r="F87">
        <f t="shared" si="4"/>
        <v>295.1755941747395</v>
      </c>
    </row>
    <row r="88" spans="1:6">
      <c r="A88" s="2"/>
      <c r="B88" t="s">
        <v>15</v>
      </c>
      <c r="C88">
        <v>0.22782994501328027</v>
      </c>
      <c r="D88">
        <v>96.920984245077662</v>
      </c>
      <c r="E88">
        <v>3853.7637643761273</v>
      </c>
      <c r="F88">
        <f t="shared" si="4"/>
        <v>543.04983238239254</v>
      </c>
    </row>
    <row r="89" spans="1:6">
      <c r="A89" s="2"/>
      <c r="B89" t="s">
        <v>16</v>
      </c>
      <c r="C89">
        <v>0.2241333886567935</v>
      </c>
      <c r="D89">
        <v>94.663116661164395</v>
      </c>
      <c r="E89">
        <v>4352.8815643006837</v>
      </c>
      <c r="F89">
        <f t="shared" si="4"/>
        <v>632.55928002461667</v>
      </c>
    </row>
    <row r="90" spans="1:6">
      <c r="A90" s="2"/>
      <c r="B90" t="s">
        <v>17</v>
      </c>
      <c r="C90">
        <v>0.2544902634789788</v>
      </c>
      <c r="D90">
        <v>110.8026154256584</v>
      </c>
      <c r="E90">
        <v>3331.1185282129582</v>
      </c>
      <c r="F90">
        <f t="shared" si="4"/>
        <v>401.18127591944767</v>
      </c>
    </row>
    <row r="91" spans="1:6">
      <c r="E91">
        <v>5810.0441908102648</v>
      </c>
    </row>
    <row r="93" spans="1:6">
      <c r="A93" s="2">
        <v>2013</v>
      </c>
      <c r="B93" t="s">
        <v>2</v>
      </c>
      <c r="C93">
        <v>0.49364717790212737</v>
      </c>
      <c r="D93">
        <v>108.63722768092347</v>
      </c>
      <c r="E93">
        <v>3038.0000391457838</v>
      </c>
      <c r="F93">
        <f>C93*((E93*6005.173)/(D93^2))</f>
        <v>763.08445830075982</v>
      </c>
    </row>
    <row r="94" spans="1:6">
      <c r="A94" s="2"/>
      <c r="B94" t="s">
        <v>3</v>
      </c>
      <c r="C94">
        <v>0.25785239006497601</v>
      </c>
      <c r="D94">
        <v>84.728419072996644</v>
      </c>
      <c r="E94">
        <v>4521.1074212551948</v>
      </c>
      <c r="F94">
        <f t="shared" ref="F94:F108" si="5">C94*((E94*6005.173)/(D94^2))</f>
        <v>975.17667369186563</v>
      </c>
    </row>
    <row r="95" spans="1:6">
      <c r="A95" s="2"/>
      <c r="B95" t="s">
        <v>4</v>
      </c>
      <c r="C95">
        <v>0.43481059805357125</v>
      </c>
      <c r="D95">
        <v>106.2447095030319</v>
      </c>
      <c r="E95">
        <v>3084.7931373887432</v>
      </c>
      <c r="F95">
        <f t="shared" si="5"/>
        <v>713.57078947521677</v>
      </c>
    </row>
    <row r="96" spans="1:6">
      <c r="A96" s="2"/>
      <c r="B96" t="s">
        <v>5</v>
      </c>
      <c r="C96">
        <v>0.29800260906788434</v>
      </c>
      <c r="D96">
        <v>90.627789043409962</v>
      </c>
      <c r="E96">
        <v>3631.6338774136525</v>
      </c>
      <c r="F96">
        <f t="shared" si="5"/>
        <v>791.27032428508073</v>
      </c>
    </row>
    <row r="97" spans="1:6">
      <c r="A97" s="2"/>
      <c r="B97" t="s">
        <v>6</v>
      </c>
      <c r="C97">
        <v>0.27533461861561698</v>
      </c>
      <c r="D97">
        <v>84.836627119085009</v>
      </c>
      <c r="E97">
        <v>4441.4815626017617</v>
      </c>
      <c r="F97">
        <f t="shared" si="5"/>
        <v>1020.3458895299194</v>
      </c>
    </row>
    <row r="98" spans="1:6">
      <c r="A98" s="2"/>
      <c r="B98" t="s">
        <v>7</v>
      </c>
      <c r="C98">
        <v>0.21855038991339135</v>
      </c>
      <c r="D98">
        <v>81.854181430168424</v>
      </c>
      <c r="E98">
        <v>3848.9670071056776</v>
      </c>
      <c r="F98">
        <f t="shared" si="5"/>
        <v>753.94481317389307</v>
      </c>
    </row>
    <row r="99" spans="1:6">
      <c r="A99" s="2"/>
      <c r="B99" t="s">
        <v>8</v>
      </c>
      <c r="C99">
        <v>0.37196618817751159</v>
      </c>
      <c r="D99">
        <v>93.324744840759038</v>
      </c>
      <c r="E99">
        <v>4621.1054363085859</v>
      </c>
      <c r="F99">
        <f t="shared" si="5"/>
        <v>1185.1716181953352</v>
      </c>
    </row>
    <row r="100" spans="1:6">
      <c r="A100" s="2"/>
      <c r="B100" t="s">
        <v>9</v>
      </c>
      <c r="C100">
        <v>0.30228273167455078</v>
      </c>
      <c r="D100">
        <v>92.64507135482674</v>
      </c>
      <c r="E100">
        <v>4052.4059369786455</v>
      </c>
      <c r="F100">
        <f t="shared" si="5"/>
        <v>857.05198310706237</v>
      </c>
    </row>
    <row r="101" spans="1:6">
      <c r="A101" s="2"/>
      <c r="B101" t="s">
        <v>10</v>
      </c>
      <c r="C101">
        <v>0.22609996248116571</v>
      </c>
      <c r="D101">
        <v>93.233815372604937</v>
      </c>
      <c r="E101">
        <v>3632.0647828741044</v>
      </c>
      <c r="F101">
        <f t="shared" si="5"/>
        <v>567.32599777987514</v>
      </c>
    </row>
    <row r="102" spans="1:6">
      <c r="A102" s="2"/>
      <c r="B102" t="s">
        <v>11</v>
      </c>
      <c r="C102">
        <v>0.24139164088887174</v>
      </c>
      <c r="D102">
        <v>79.48823701153114</v>
      </c>
      <c r="E102">
        <v>4450.0285475905248</v>
      </c>
      <c r="F102">
        <f t="shared" si="5"/>
        <v>1020.950809249579</v>
      </c>
    </row>
    <row r="103" spans="1:6">
      <c r="A103" s="2"/>
      <c r="B103" t="s">
        <v>12</v>
      </c>
      <c r="C103">
        <v>0.2329619681817052</v>
      </c>
      <c r="D103">
        <v>82.448579787555715</v>
      </c>
      <c r="E103">
        <v>4194.5824174435893</v>
      </c>
      <c r="F103">
        <f t="shared" si="5"/>
        <v>863.24271878386139</v>
      </c>
    </row>
    <row r="104" spans="1:6">
      <c r="A104" s="2"/>
      <c r="B104" t="s">
        <v>13</v>
      </c>
      <c r="C104">
        <v>0.21326909250315307</v>
      </c>
      <c r="D104">
        <v>101.83704193751177</v>
      </c>
      <c r="E104">
        <v>3412.0067462098373</v>
      </c>
      <c r="F104">
        <f t="shared" si="5"/>
        <v>421.35851395845447</v>
      </c>
    </row>
    <row r="105" spans="1:6">
      <c r="A105" s="2"/>
      <c r="B105" t="s">
        <v>14</v>
      </c>
      <c r="C105">
        <v>0.2037379748771968</v>
      </c>
      <c r="D105">
        <v>125.20591365124771</v>
      </c>
      <c r="E105">
        <v>3082.9661451029669</v>
      </c>
      <c r="F105">
        <f t="shared" si="5"/>
        <v>240.61161081144951</v>
      </c>
    </row>
    <row r="106" spans="1:6">
      <c r="A106" s="2"/>
      <c r="B106" t="s">
        <v>15</v>
      </c>
      <c r="C106">
        <v>0.23355834389370594</v>
      </c>
      <c r="D106">
        <v>96.756641347844067</v>
      </c>
      <c r="E106">
        <v>3942.1091367709546</v>
      </c>
      <c r="F106">
        <f t="shared" si="5"/>
        <v>590.59257787262175</v>
      </c>
    </row>
    <row r="107" spans="1:6">
      <c r="A107" s="2"/>
      <c r="B107" t="s">
        <v>16</v>
      </c>
      <c r="C107">
        <v>0.22488499554388355</v>
      </c>
      <c r="D107">
        <v>103.66226259934774</v>
      </c>
      <c r="E107">
        <v>4358.1680163026613</v>
      </c>
      <c r="F107">
        <f t="shared" si="5"/>
        <v>547.70739524681437</v>
      </c>
    </row>
    <row r="108" spans="1:6">
      <c r="A108" s="2"/>
      <c r="B108" t="s">
        <v>17</v>
      </c>
      <c r="C108">
        <v>0.27810847686925388</v>
      </c>
      <c r="D108">
        <v>111.58617691455711</v>
      </c>
      <c r="E108">
        <v>3272.5017490128967</v>
      </c>
      <c r="F108">
        <f t="shared" si="5"/>
        <v>438.93361362315443</v>
      </c>
    </row>
    <row r="109" spans="1:6">
      <c r="E109">
        <v>6005.1728477290162</v>
      </c>
    </row>
    <row r="112" spans="1:6">
      <c r="A112" s="2">
        <v>2014</v>
      </c>
      <c r="B112" t="s">
        <v>2</v>
      </c>
      <c r="C112">
        <v>0.63386710865475049</v>
      </c>
      <c r="D112">
        <v>114.2228808975168</v>
      </c>
      <c r="E112">
        <v>2989.2417700558267</v>
      </c>
      <c r="F112">
        <f>C112*((E112*6289.439)/(D112^2))</f>
        <v>913.40829053748996</v>
      </c>
    </row>
    <row r="113" spans="1:6">
      <c r="A113" s="2"/>
      <c r="B113" t="s">
        <v>3</v>
      </c>
      <c r="C113">
        <v>0.2553019855996761</v>
      </c>
      <c r="D113">
        <v>86.810918558785488</v>
      </c>
      <c r="E113">
        <v>4564.9274933392617</v>
      </c>
      <c r="F113">
        <f t="shared" ref="F113:F127" si="6">C113*((E113*6289.439)/(D113^2))</f>
        <v>972.63811094679522</v>
      </c>
    </row>
    <row r="114" spans="1:6">
      <c r="A114" s="2"/>
      <c r="B114" t="s">
        <v>4</v>
      </c>
      <c r="C114">
        <v>0.49839434560367973</v>
      </c>
      <c r="D114">
        <v>101.0558861315602</v>
      </c>
      <c r="E114">
        <v>3050.174583606889</v>
      </c>
      <c r="F114">
        <f t="shared" si="6"/>
        <v>936.23847466697987</v>
      </c>
    </row>
    <row r="115" spans="1:6">
      <c r="A115" s="2"/>
      <c r="B115" t="s">
        <v>5</v>
      </c>
      <c r="C115">
        <v>0.32516550372640063</v>
      </c>
      <c r="D115">
        <v>92.887401088999255</v>
      </c>
      <c r="E115">
        <v>3626.4719468472667</v>
      </c>
      <c r="F115">
        <f t="shared" si="6"/>
        <v>859.58152707165902</v>
      </c>
    </row>
    <row r="116" spans="1:6">
      <c r="A116" s="2"/>
      <c r="B116" t="s">
        <v>6</v>
      </c>
      <c r="C116">
        <v>0.27726997599070058</v>
      </c>
      <c r="D116">
        <v>78.61324977439007</v>
      </c>
      <c r="E116">
        <v>4299.7132996710425</v>
      </c>
      <c r="F116">
        <f t="shared" si="6"/>
        <v>1213.2847885957754</v>
      </c>
    </row>
    <row r="117" spans="1:6">
      <c r="A117" s="2"/>
      <c r="B117" t="s">
        <v>7</v>
      </c>
      <c r="C117">
        <v>0.20942941645243696</v>
      </c>
      <c r="D117">
        <v>69.804098697630948</v>
      </c>
      <c r="E117">
        <v>3935.4695911540207</v>
      </c>
      <c r="F117">
        <f t="shared" si="6"/>
        <v>1063.8595712635681</v>
      </c>
    </row>
    <row r="118" spans="1:6">
      <c r="A118" s="2"/>
      <c r="B118" t="s">
        <v>8</v>
      </c>
      <c r="C118">
        <v>0.37115989499844632</v>
      </c>
      <c r="D118">
        <v>95.015597984693684</v>
      </c>
      <c r="E118">
        <v>4699.0849035055508</v>
      </c>
      <c r="F118">
        <f t="shared" si="6"/>
        <v>1215.0563868380598</v>
      </c>
    </row>
    <row r="119" spans="1:6">
      <c r="A119" s="2"/>
      <c r="B119" t="s">
        <v>9</v>
      </c>
      <c r="C119">
        <v>0.32041653026656913</v>
      </c>
      <c r="D119">
        <v>90.060460135831107</v>
      </c>
      <c r="E119">
        <v>3969.7705330598042</v>
      </c>
      <c r="F119">
        <f t="shared" si="6"/>
        <v>986.33377116074905</v>
      </c>
    </row>
    <row r="120" spans="1:6">
      <c r="A120" s="2"/>
      <c r="B120" t="s">
        <v>10</v>
      </c>
      <c r="C120">
        <v>0.23819868975050545</v>
      </c>
      <c r="D120">
        <v>98.450352474656739</v>
      </c>
      <c r="E120">
        <v>3665.1681254617097</v>
      </c>
      <c r="F120">
        <f t="shared" si="6"/>
        <v>566.51397529495512</v>
      </c>
    </row>
    <row r="121" spans="1:6">
      <c r="A121" s="2"/>
      <c r="B121" t="s">
        <v>11</v>
      </c>
      <c r="C121">
        <v>0.25490726053240714</v>
      </c>
      <c r="D121">
        <v>79.041866636170667</v>
      </c>
      <c r="E121">
        <v>4483.5336030456165</v>
      </c>
      <c r="F121">
        <f t="shared" si="6"/>
        <v>1150.5358835767779</v>
      </c>
    </row>
    <row r="122" spans="1:6">
      <c r="A122" s="2"/>
      <c r="B122" t="s">
        <v>12</v>
      </c>
      <c r="C122">
        <v>0.21578036857641028</v>
      </c>
      <c r="D122">
        <v>78.243813280365544</v>
      </c>
      <c r="E122">
        <v>4229.5865480280409</v>
      </c>
      <c r="F122">
        <f t="shared" si="6"/>
        <v>937.60894087156578</v>
      </c>
    </row>
    <row r="123" spans="1:6">
      <c r="A123" s="2"/>
      <c r="B123" t="s">
        <v>13</v>
      </c>
      <c r="C123">
        <v>0.20822766157357597</v>
      </c>
      <c r="D123">
        <v>98.643003553120991</v>
      </c>
      <c r="E123">
        <v>3359.3567878319545</v>
      </c>
      <c r="F123">
        <f t="shared" si="6"/>
        <v>452.14099717714919</v>
      </c>
    </row>
    <row r="124" spans="1:6">
      <c r="A124" s="2"/>
      <c r="B124" t="s">
        <v>14</v>
      </c>
      <c r="C124">
        <v>0.20225794348392004</v>
      </c>
      <c r="D124">
        <v>129.62323256555729</v>
      </c>
      <c r="E124">
        <v>3158.7959409385658</v>
      </c>
      <c r="F124">
        <f t="shared" si="6"/>
        <v>239.15164483787797</v>
      </c>
    </row>
    <row r="125" spans="1:6">
      <c r="A125" s="2"/>
      <c r="B125" t="s">
        <v>15</v>
      </c>
      <c r="C125">
        <v>0.22685843632354838</v>
      </c>
      <c r="D125">
        <v>96.651143310891356</v>
      </c>
      <c r="E125">
        <v>3949.1394444193666</v>
      </c>
      <c r="F125">
        <f t="shared" si="6"/>
        <v>603.19165013930956</v>
      </c>
    </row>
    <row r="126" spans="1:6">
      <c r="A126" s="2"/>
      <c r="B126" t="s">
        <v>16</v>
      </c>
      <c r="C126">
        <v>0.21952393030563036</v>
      </c>
      <c r="D126">
        <v>87.991306733150907</v>
      </c>
      <c r="E126">
        <v>4364.2167091927167</v>
      </c>
      <c r="F126">
        <f t="shared" si="6"/>
        <v>778.25254943055211</v>
      </c>
    </row>
    <row r="127" spans="1:6">
      <c r="A127" s="2"/>
      <c r="B127" t="s">
        <v>17</v>
      </c>
      <c r="C127">
        <v>0.25244283495544206</v>
      </c>
      <c r="D127">
        <v>107.37552266882231</v>
      </c>
      <c r="E127">
        <v>3281.0717426261158</v>
      </c>
      <c r="F127">
        <f t="shared" si="6"/>
        <v>451.83524322500762</v>
      </c>
    </row>
    <row r="128" spans="1:6">
      <c r="E128">
        <v>6289.4390651222448</v>
      </c>
    </row>
    <row r="130" spans="1:6">
      <c r="A130" s="2">
        <v>2015</v>
      </c>
      <c r="B130" t="s">
        <v>2</v>
      </c>
      <c r="C130">
        <v>0.21651308979006489</v>
      </c>
      <c r="D130">
        <v>120.57922957947224</v>
      </c>
      <c r="E130">
        <v>2905.4810127933242</v>
      </c>
      <c r="F130">
        <f>C130*((E130*5995.924)/(D130^2))</f>
        <v>259.42588649906554</v>
      </c>
    </row>
    <row r="131" spans="1:6">
      <c r="A131" s="2"/>
      <c r="B131" t="s">
        <v>3</v>
      </c>
      <c r="C131">
        <v>0.25305256319631586</v>
      </c>
      <c r="D131">
        <v>86.044691047823633</v>
      </c>
      <c r="E131">
        <v>4571.2256122918316</v>
      </c>
      <c r="F131">
        <f t="shared" ref="F131:F145" si="7">C131*((E131*5995.924)/(D131^2))</f>
        <v>936.80965355186208</v>
      </c>
    </row>
    <row r="132" spans="1:6">
      <c r="A132" s="2"/>
      <c r="B132" t="s">
        <v>4</v>
      </c>
      <c r="C132">
        <v>0.48142802945104507</v>
      </c>
      <c r="D132">
        <v>98.940826109630351</v>
      </c>
      <c r="E132">
        <v>3097.6790361683775</v>
      </c>
      <c r="F132">
        <f t="shared" si="7"/>
        <v>913.42489426031966</v>
      </c>
    </row>
    <row r="133" spans="1:6">
      <c r="A133" s="2"/>
      <c r="B133" t="s">
        <v>5</v>
      </c>
      <c r="C133">
        <v>0.34528794324211309</v>
      </c>
      <c r="D133">
        <v>91.619593143183778</v>
      </c>
      <c r="E133">
        <v>3667.9097181666971</v>
      </c>
      <c r="F133">
        <f t="shared" si="7"/>
        <v>904.64763679326063</v>
      </c>
    </row>
    <row r="134" spans="1:6">
      <c r="A134" s="2"/>
      <c r="B134" t="s">
        <v>6</v>
      </c>
      <c r="C134">
        <v>0.27205802625583259</v>
      </c>
      <c r="D134">
        <v>84.185609698350575</v>
      </c>
      <c r="E134">
        <v>4210.1212816156512</v>
      </c>
      <c r="F134">
        <f t="shared" si="7"/>
        <v>969.02849083284775</v>
      </c>
    </row>
    <row r="135" spans="1:6">
      <c r="A135" s="2"/>
      <c r="B135" t="s">
        <v>7</v>
      </c>
      <c r="C135">
        <v>0.20982479496314127</v>
      </c>
      <c r="D135">
        <v>76.792556459775739</v>
      </c>
      <c r="E135">
        <v>3884.6466426448628</v>
      </c>
      <c r="F135">
        <f t="shared" si="7"/>
        <v>828.75506533770988</v>
      </c>
    </row>
    <row r="136" spans="1:6">
      <c r="A136" s="2"/>
      <c r="B136" t="s">
        <v>8</v>
      </c>
      <c r="C136">
        <v>0.36935335831771982</v>
      </c>
      <c r="D136">
        <v>97.292769649637876</v>
      </c>
      <c r="E136">
        <v>4759.4378485610387</v>
      </c>
      <c r="F136">
        <f t="shared" si="7"/>
        <v>1113.5063501693453</v>
      </c>
    </row>
    <row r="137" spans="1:6">
      <c r="A137" s="2"/>
      <c r="B137" t="s">
        <v>9</v>
      </c>
      <c r="C137">
        <v>0.36535238933367398</v>
      </c>
      <c r="D137">
        <v>92.86945815430154</v>
      </c>
      <c r="E137">
        <v>3892.306398245938</v>
      </c>
      <c r="F137">
        <f t="shared" si="7"/>
        <v>988.6197177718135</v>
      </c>
    </row>
    <row r="138" spans="1:6">
      <c r="A138" s="2"/>
      <c r="B138" t="s">
        <v>10</v>
      </c>
      <c r="C138">
        <v>0.24465852114616587</v>
      </c>
      <c r="D138">
        <v>92.847426868354702</v>
      </c>
      <c r="E138">
        <v>3673.61597177864</v>
      </c>
      <c r="F138">
        <f t="shared" si="7"/>
        <v>625.13019324974903</v>
      </c>
    </row>
    <row r="139" spans="1:6">
      <c r="A139" s="2"/>
      <c r="B139" t="s">
        <v>11</v>
      </c>
      <c r="C139">
        <v>0.24568749653986244</v>
      </c>
      <c r="D139">
        <v>75.618045215340828</v>
      </c>
      <c r="E139">
        <v>4483.1463123150061</v>
      </c>
      <c r="F139">
        <f t="shared" si="7"/>
        <v>1154.9713054183158</v>
      </c>
    </row>
    <row r="140" spans="1:6">
      <c r="A140" s="2"/>
      <c r="B140" t="s">
        <v>12</v>
      </c>
      <c r="C140">
        <v>0.22522616307096721</v>
      </c>
      <c r="D140">
        <v>81.789283066725361</v>
      </c>
      <c r="E140">
        <v>4202.4024012377567</v>
      </c>
      <c r="F140">
        <f t="shared" si="7"/>
        <v>848.35923333237884</v>
      </c>
    </row>
    <row r="141" spans="1:6">
      <c r="A141" s="2"/>
      <c r="B141" t="s">
        <v>13</v>
      </c>
      <c r="C141">
        <v>0.20608523297316322</v>
      </c>
      <c r="D141">
        <v>98.606643751635502</v>
      </c>
      <c r="E141">
        <v>3348.6479600377143</v>
      </c>
      <c r="F141">
        <f t="shared" si="7"/>
        <v>425.55934500859263</v>
      </c>
    </row>
    <row r="142" spans="1:6">
      <c r="A142" s="2"/>
      <c r="B142" t="s">
        <v>14</v>
      </c>
      <c r="C142">
        <v>0.20510472015398196</v>
      </c>
      <c r="D142">
        <v>125.51154090744762</v>
      </c>
      <c r="E142">
        <v>3142.7379851684677</v>
      </c>
      <c r="F142">
        <f t="shared" si="7"/>
        <v>245.34240959218971</v>
      </c>
    </row>
    <row r="143" spans="1:6">
      <c r="A143" s="2"/>
      <c r="B143" t="s">
        <v>15</v>
      </c>
      <c r="C143">
        <v>0.22466702653200771</v>
      </c>
      <c r="D143">
        <v>90.912562447971666</v>
      </c>
      <c r="E143">
        <v>3883.6572216912923</v>
      </c>
      <c r="F143">
        <f t="shared" si="7"/>
        <v>632.97790471479505</v>
      </c>
    </row>
    <row r="144" spans="1:6">
      <c r="A144" s="2"/>
      <c r="B144" t="s">
        <v>16</v>
      </c>
      <c r="C144">
        <v>0.21558001706123875</v>
      </c>
      <c r="D144">
        <v>80.873514085603603</v>
      </c>
      <c r="E144">
        <v>4341.7280381307155</v>
      </c>
      <c r="F144">
        <f t="shared" si="7"/>
        <v>858.05397763005715</v>
      </c>
    </row>
    <row r="145" spans="1:6">
      <c r="A145" s="2"/>
      <c r="B145" t="s">
        <v>17</v>
      </c>
      <c r="C145">
        <v>0.25082811426230667</v>
      </c>
      <c r="D145">
        <v>112.32938541055719</v>
      </c>
      <c r="E145">
        <v>3310.0483607845472</v>
      </c>
      <c r="F145">
        <f t="shared" si="7"/>
        <v>394.5298851516734</v>
      </c>
    </row>
    <row r="146" spans="1:6">
      <c r="E146">
        <v>5995.9239454548233</v>
      </c>
    </row>
    <row r="148" spans="1:6">
      <c r="A148" s="2">
        <v>2016</v>
      </c>
      <c r="B148" t="s">
        <v>2</v>
      </c>
      <c r="C148">
        <f>'[1]ITC (2)'!Y3</f>
        <v>0.20594484480941799</v>
      </c>
      <c r="D148">
        <v>120.27022321018815</v>
      </c>
      <c r="E148">
        <v>2865.6172038219929</v>
      </c>
      <c r="F148">
        <f>C148*((E148*5883.704)/(D148^2))</f>
        <v>240.05109037547263</v>
      </c>
    </row>
    <row r="149" spans="1:6">
      <c r="A149" s="2"/>
      <c r="B149" t="s">
        <v>3</v>
      </c>
      <c r="C149">
        <f>'[1]ITC (2)'!Y4</f>
        <v>0.26353813725661407</v>
      </c>
      <c r="D149">
        <v>85.91698089102438</v>
      </c>
      <c r="E149">
        <v>4616.9490680190474</v>
      </c>
      <c r="F149">
        <f t="shared" ref="F149:F163" si="8">C149*((E149*5883.704)/(D149^2))</f>
        <v>969.8204918843802</v>
      </c>
    </row>
    <row r="150" spans="1:6">
      <c r="A150" s="2"/>
      <c r="B150" t="s">
        <v>4</v>
      </c>
      <c r="C150">
        <f>'[1]ITC (2)'!Y5</f>
        <v>0.46086447478291553</v>
      </c>
      <c r="D150">
        <v>104.97960693610318</v>
      </c>
      <c r="E150">
        <v>3084.4604960351821</v>
      </c>
      <c r="F150">
        <f t="shared" si="8"/>
        <v>758.91541798241258</v>
      </c>
    </row>
    <row r="151" spans="1:6">
      <c r="A151" s="2"/>
      <c r="B151" t="s">
        <v>5</v>
      </c>
      <c r="C151">
        <f>'[1]ITC (2)'!Y6</f>
        <v>0.32904282297922877</v>
      </c>
      <c r="D151">
        <v>84.536251262144489</v>
      </c>
      <c r="E151">
        <v>3726.0134307948028</v>
      </c>
      <c r="F151">
        <f t="shared" si="8"/>
        <v>1009.3962430003478</v>
      </c>
    </row>
    <row r="152" spans="1:6">
      <c r="A152" s="2"/>
      <c r="B152" t="s">
        <v>6</v>
      </c>
      <c r="C152">
        <f>'[1]ITC (2)'!Y7</f>
        <v>0.28528421301827411</v>
      </c>
      <c r="D152">
        <v>80.467847302573318</v>
      </c>
      <c r="E152">
        <v>4141.362414042087</v>
      </c>
      <c r="F152">
        <f t="shared" si="8"/>
        <v>1073.5617430140101</v>
      </c>
    </row>
    <row r="153" spans="1:6">
      <c r="A153" s="2"/>
      <c r="B153" t="s">
        <v>7</v>
      </c>
      <c r="C153">
        <f>'[1]ITC (2)'!Y8</f>
        <v>0.20734961229052601</v>
      </c>
      <c r="D153">
        <v>76.766125071368393</v>
      </c>
      <c r="E153">
        <v>3927.62472405994</v>
      </c>
      <c r="F153">
        <f t="shared" si="8"/>
        <v>813.10155248205376</v>
      </c>
    </row>
    <row r="154" spans="1:6">
      <c r="A154" s="2"/>
      <c r="B154" t="s">
        <v>8</v>
      </c>
      <c r="C154">
        <f>'[1]ITC (2)'!Y9</f>
        <v>0.35916341179252209</v>
      </c>
      <c r="D154">
        <v>90.492764687340298</v>
      </c>
      <c r="E154">
        <v>4708.7707480481786</v>
      </c>
      <c r="F154">
        <f t="shared" si="8"/>
        <v>1215.1299845219064</v>
      </c>
    </row>
    <row r="155" spans="1:6">
      <c r="A155" s="2"/>
      <c r="B155" t="s">
        <v>9</v>
      </c>
      <c r="C155">
        <f>'[1]ITC (2)'!Y10</f>
        <v>0.36765945311618264</v>
      </c>
      <c r="D155">
        <v>91.876089060746366</v>
      </c>
      <c r="E155">
        <v>3928.586027159387</v>
      </c>
      <c r="F155">
        <f t="shared" si="8"/>
        <v>1006.7643308220269</v>
      </c>
    </row>
    <row r="156" spans="1:6">
      <c r="A156" s="2"/>
      <c r="B156" t="s">
        <v>10</v>
      </c>
      <c r="C156">
        <f>'[1]ITC (2)'!Y11</f>
        <v>0.23421605808975393</v>
      </c>
      <c r="D156">
        <v>95.03852539019951</v>
      </c>
      <c r="E156">
        <v>3699.7579226813291</v>
      </c>
      <c r="F156">
        <f t="shared" si="8"/>
        <v>564.47071283308651</v>
      </c>
    </row>
    <row r="157" spans="1:6">
      <c r="A157" s="2"/>
      <c r="B157" t="s">
        <v>11</v>
      </c>
      <c r="C157">
        <f>'[1]ITC (2)'!Y12</f>
        <v>0.24051365426613625</v>
      </c>
      <c r="D157">
        <v>79.068401379934585</v>
      </c>
      <c r="E157">
        <v>4457.7460619363073</v>
      </c>
      <c r="F157">
        <f t="shared" si="8"/>
        <v>1009.0204339076191</v>
      </c>
    </row>
    <row r="158" spans="1:6">
      <c r="A158" s="2"/>
      <c r="B158" t="s">
        <v>12</v>
      </c>
      <c r="C158">
        <f>'[1]ITC (2)'!Y13</f>
        <v>0.22568096445968072</v>
      </c>
      <c r="D158">
        <v>74.426849638448203</v>
      </c>
      <c r="E158">
        <v>4278.0446043725788</v>
      </c>
      <c r="F158">
        <f t="shared" si="8"/>
        <v>1025.4908283772954</v>
      </c>
    </row>
    <row r="159" spans="1:6">
      <c r="A159" s="2"/>
      <c r="B159" t="s">
        <v>13</v>
      </c>
      <c r="C159">
        <f>'[1]ITC (2)'!Y14</f>
        <v>0.20612026193191019</v>
      </c>
      <c r="D159">
        <v>99.644770660641655</v>
      </c>
      <c r="E159">
        <v>3346.0250790903146</v>
      </c>
      <c r="F159">
        <f t="shared" si="8"/>
        <v>408.68779621592375</v>
      </c>
    </row>
    <row r="160" spans="1:6">
      <c r="A160" s="2"/>
      <c r="B160" t="s">
        <v>14</v>
      </c>
      <c r="C160">
        <f>'[1]ITC (2)'!Y15</f>
        <v>0.20483390199321327</v>
      </c>
      <c r="D160">
        <v>136.99513874519957</v>
      </c>
      <c r="E160">
        <v>3113.4495311626138</v>
      </c>
      <c r="F160">
        <f t="shared" si="8"/>
        <v>199.93285664930488</v>
      </c>
    </row>
    <row r="161" spans="1:6">
      <c r="A161" s="2"/>
      <c r="B161" t="s">
        <v>15</v>
      </c>
      <c r="C161">
        <f>'[1]ITC (2)'!Y16</f>
        <v>0.22355658485638102</v>
      </c>
      <c r="D161">
        <v>89.008284336539901</v>
      </c>
      <c r="E161">
        <v>3811.0440590512289</v>
      </c>
      <c r="F161">
        <f t="shared" si="8"/>
        <v>632.73432090041604</v>
      </c>
    </row>
    <row r="162" spans="1:6">
      <c r="A162" s="2"/>
      <c r="B162" t="s">
        <v>16</v>
      </c>
      <c r="C162">
        <f>'[1]ITC (2)'!Y17</f>
        <v>0.21935589953332812</v>
      </c>
      <c r="D162">
        <v>88.195193228755528</v>
      </c>
      <c r="E162">
        <v>4331.2111627031582</v>
      </c>
      <c r="F162">
        <f t="shared" si="8"/>
        <v>718.6536913526395</v>
      </c>
    </row>
    <row r="163" spans="1:6">
      <c r="A163" s="2"/>
      <c r="B163" t="s">
        <v>17</v>
      </c>
      <c r="C163">
        <f>'[1]ITC (2)'!Y18</f>
        <v>0.22916021728539257</v>
      </c>
      <c r="D163">
        <v>102.86747098734278</v>
      </c>
      <c r="E163">
        <v>3311.3384018011534</v>
      </c>
      <c r="F163">
        <f t="shared" si="8"/>
        <v>421.92715908771834</v>
      </c>
    </row>
    <row r="164" spans="1:6">
      <c r="E164">
        <v>5883.704349211539</v>
      </c>
    </row>
    <row r="167" spans="1:6">
      <c r="A167" s="2">
        <v>2017</v>
      </c>
      <c r="B167" t="s">
        <v>2</v>
      </c>
      <c r="C167">
        <f>'[1]ITC (2)'!Z3</f>
        <v>0.20119267179825867</v>
      </c>
      <c r="D167">
        <v>125.33452657163329</v>
      </c>
      <c r="E167">
        <v>2879.1534067319976</v>
      </c>
      <c r="F167">
        <f>C167*((E167*6109.547)/(D167^2))</f>
        <v>225.29135334642345</v>
      </c>
    </row>
    <row r="168" spans="1:6">
      <c r="A168" s="2"/>
      <c r="B168" t="s">
        <v>3</v>
      </c>
      <c r="C168">
        <f>'[1]ITC (2)'!Z4</f>
        <v>0.28346199110833009</v>
      </c>
      <c r="D168">
        <v>86.61603174041268</v>
      </c>
      <c r="E168">
        <v>4610.3548447261037</v>
      </c>
      <c r="F168">
        <f t="shared" ref="F168:F182" si="9">C168*((E168*6109.547)/(D168^2))</f>
        <v>1064.245029885634</v>
      </c>
    </row>
    <row r="169" spans="1:6">
      <c r="A169" s="2"/>
      <c r="B169" t="s">
        <v>4</v>
      </c>
      <c r="C169">
        <f>'[1]ITC (2)'!Z5</f>
        <v>0.44132962773504081</v>
      </c>
      <c r="D169">
        <v>106.33172524307493</v>
      </c>
      <c r="E169">
        <v>3100.2510510278044</v>
      </c>
      <c r="F169">
        <f t="shared" si="9"/>
        <v>739.33835450789456</v>
      </c>
    </row>
    <row r="170" spans="1:6">
      <c r="A170" s="2"/>
      <c r="B170" t="s">
        <v>5</v>
      </c>
      <c r="C170">
        <f>'[1]ITC (2)'!Z6</f>
        <v>0.31926643510383346</v>
      </c>
      <c r="D170">
        <v>86.552169400562775</v>
      </c>
      <c r="E170">
        <v>3734.3361878356727</v>
      </c>
      <c r="F170">
        <f t="shared" si="9"/>
        <v>972.34362409850223</v>
      </c>
    </row>
    <row r="171" spans="1:6">
      <c r="A171" s="2"/>
      <c r="B171" t="s">
        <v>6</v>
      </c>
      <c r="C171">
        <f>'[1]ITC (2)'!Z7</f>
        <v>0.31551216262630727</v>
      </c>
      <c r="D171">
        <v>83.71638324872076</v>
      </c>
      <c r="E171">
        <v>4126.4481753128748</v>
      </c>
      <c r="F171">
        <f t="shared" si="9"/>
        <v>1134.9601044596161</v>
      </c>
    </row>
    <row r="172" spans="1:6">
      <c r="A172" s="2"/>
      <c r="B172" t="s">
        <v>7</v>
      </c>
      <c r="C172">
        <f>'[1]ITC (2)'!Z8</f>
        <v>0.21208856086644987</v>
      </c>
      <c r="D172">
        <v>75.964366729491658</v>
      </c>
      <c r="E172">
        <v>3889.8131611014446</v>
      </c>
      <c r="F172">
        <f t="shared" si="9"/>
        <v>873.44417583152597</v>
      </c>
    </row>
    <row r="173" spans="1:6">
      <c r="A173" s="2"/>
      <c r="B173" t="s">
        <v>8</v>
      </c>
      <c r="C173">
        <f>'[1]ITC (2)'!Z9</f>
        <v>0.37423054018742707</v>
      </c>
      <c r="D173">
        <v>89.506548112938262</v>
      </c>
      <c r="E173">
        <v>4672.0181848061547</v>
      </c>
      <c r="F173">
        <f t="shared" si="9"/>
        <v>1333.3468646153772</v>
      </c>
    </row>
    <row r="174" spans="1:6">
      <c r="A174" s="2"/>
      <c r="B174" t="s">
        <v>9</v>
      </c>
      <c r="C174">
        <f>'[1]ITC (2)'!Z10</f>
        <v>0.39780998160789804</v>
      </c>
      <c r="D174">
        <v>87.834002825840329</v>
      </c>
      <c r="E174">
        <v>3952.8968541450799</v>
      </c>
      <c r="F174">
        <f t="shared" si="9"/>
        <v>1245.302379528187</v>
      </c>
    </row>
    <row r="175" spans="1:6">
      <c r="A175" s="2"/>
      <c r="B175" t="s">
        <v>10</v>
      </c>
      <c r="C175">
        <f>'[1]ITC (2)'!Z11</f>
        <v>0.24550007938054985</v>
      </c>
      <c r="D175">
        <v>91.645865547004718</v>
      </c>
      <c r="E175">
        <v>3666.6174783825568</v>
      </c>
      <c r="F175">
        <f t="shared" si="9"/>
        <v>654.78767606806173</v>
      </c>
    </row>
    <row r="176" spans="1:6">
      <c r="A176" s="2"/>
      <c r="B176" t="s">
        <v>11</v>
      </c>
      <c r="C176">
        <f>'[1]ITC (2)'!Z12</f>
        <v>0.24712162090257811</v>
      </c>
      <c r="D176">
        <v>78.673002024285637</v>
      </c>
      <c r="E176">
        <v>4553.7368029871195</v>
      </c>
      <c r="F176">
        <f t="shared" si="9"/>
        <v>1110.8009304412144</v>
      </c>
    </row>
    <row r="177" spans="1:6">
      <c r="A177" s="2"/>
      <c r="B177" t="s">
        <v>12</v>
      </c>
      <c r="C177">
        <f>'[1]ITC (2)'!Z13</f>
        <v>0.22557734454042586</v>
      </c>
      <c r="D177">
        <v>80.659893310237223</v>
      </c>
      <c r="E177">
        <v>4228.9052396533607</v>
      </c>
      <c r="F177">
        <f t="shared" si="9"/>
        <v>895.81258055601063</v>
      </c>
    </row>
    <row r="178" spans="1:6">
      <c r="A178" s="2"/>
      <c r="B178" t="s">
        <v>13</v>
      </c>
      <c r="C178">
        <f>'[1]ITC (2)'!Z14</f>
        <v>0.20985818127359548</v>
      </c>
      <c r="D178">
        <v>94.761691446995385</v>
      </c>
      <c r="E178">
        <v>3321.0337962777307</v>
      </c>
      <c r="F178">
        <f t="shared" si="9"/>
        <v>474.17931175187266</v>
      </c>
    </row>
    <row r="179" spans="1:6">
      <c r="A179" s="2"/>
      <c r="B179" t="s">
        <v>14</v>
      </c>
      <c r="C179">
        <f>'[1]ITC (2)'!Z15</f>
        <v>0.20201737414683496</v>
      </c>
      <c r="D179">
        <v>119.74689823072933</v>
      </c>
      <c r="E179">
        <v>3112.7472822295426</v>
      </c>
      <c r="F179">
        <f t="shared" si="9"/>
        <v>267.92488246266197</v>
      </c>
    </row>
    <row r="180" spans="1:6">
      <c r="A180" s="2"/>
      <c r="B180" t="s">
        <v>15</v>
      </c>
      <c r="C180">
        <f>'[1]ITC (2)'!Z16</f>
        <v>0.22908687068185887</v>
      </c>
      <c r="D180">
        <v>88.641517442305329</v>
      </c>
      <c r="E180">
        <v>3816.8840136307549</v>
      </c>
      <c r="F180">
        <f t="shared" si="9"/>
        <v>679.89807058048677</v>
      </c>
    </row>
    <row r="181" spans="1:6">
      <c r="A181" s="2"/>
      <c r="B181" t="s">
        <v>16</v>
      </c>
      <c r="C181">
        <f>'[1]ITC (2)'!Z17</f>
        <v>0.22549359629939131</v>
      </c>
      <c r="D181">
        <v>84.390821423313241</v>
      </c>
      <c r="E181">
        <v>4355.8944083899851</v>
      </c>
      <c r="F181">
        <f t="shared" si="9"/>
        <v>842.61684761262757</v>
      </c>
    </row>
    <row r="182" spans="1:6">
      <c r="A182" s="2"/>
      <c r="B182" t="s">
        <v>17</v>
      </c>
      <c r="C182">
        <f>'[1]ITC (2)'!Z18</f>
        <v>0.26157471794972909</v>
      </c>
      <c r="D182">
        <v>119.91726752688056</v>
      </c>
      <c r="E182">
        <v>3329.2280244972217</v>
      </c>
      <c r="F182">
        <f t="shared" si="9"/>
        <v>369.98564101798439</v>
      </c>
    </row>
    <row r="183" spans="1:6">
      <c r="E183">
        <v>6109.5472474859644</v>
      </c>
    </row>
    <row r="185" spans="1:6">
      <c r="A185" s="2">
        <v>2018</v>
      </c>
      <c r="B185" t="s">
        <v>2</v>
      </c>
      <c r="C185">
        <f>'[1]ITC (2)'!AA3</f>
        <v>0.19999999603657664</v>
      </c>
      <c r="D185">
        <v>126.1337432263893</v>
      </c>
      <c r="E185">
        <v>2874.2360243776498</v>
      </c>
      <c r="F185">
        <f>C185*((E185*6316.343)/(D185^2))</f>
        <v>228.22097291851378</v>
      </c>
    </row>
    <row r="186" spans="1:6">
      <c r="A186" s="2"/>
      <c r="B186" t="s">
        <v>3</v>
      </c>
      <c r="C186">
        <f>'[1]ITC (2)'!AA4</f>
        <v>0.29101363380998679</v>
      </c>
      <c r="D186">
        <v>91.877527086703395</v>
      </c>
      <c r="E186">
        <v>4575.7269283375081</v>
      </c>
      <c r="F186">
        <f t="shared" ref="F186:F200" si="10">C186*((E186*6316.343)/(D186^2))</f>
        <v>996.36977617450998</v>
      </c>
    </row>
    <row r="187" spans="1:6">
      <c r="A187" s="2"/>
      <c r="B187" t="s">
        <v>4</v>
      </c>
      <c r="C187">
        <f>'[1]ITC (2)'!AA5</f>
        <v>0.4801448904537951</v>
      </c>
      <c r="D187">
        <v>104.54149693434113</v>
      </c>
      <c r="E187">
        <v>3078.5183699523782</v>
      </c>
      <c r="F187">
        <f t="shared" si="10"/>
        <v>854.28412844572995</v>
      </c>
    </row>
    <row r="188" spans="1:6">
      <c r="A188" s="2"/>
      <c r="B188" t="s">
        <v>5</v>
      </c>
      <c r="C188">
        <f>'[1]ITC (2)'!AA6</f>
        <v>0.31556863093726711</v>
      </c>
      <c r="D188">
        <v>84.393308549625118</v>
      </c>
      <c r="E188">
        <v>3666.1460651798284</v>
      </c>
      <c r="F188">
        <f t="shared" si="10"/>
        <v>1026.0139575998121</v>
      </c>
    </row>
    <row r="189" spans="1:6">
      <c r="A189" s="2"/>
      <c r="B189" t="s">
        <v>6</v>
      </c>
      <c r="C189">
        <f>'[1]ITC (2)'!AA7</f>
        <v>0.33120079317268103</v>
      </c>
      <c r="D189">
        <v>82.583337834959309</v>
      </c>
      <c r="E189">
        <v>4188.1470889368065</v>
      </c>
      <c r="F189">
        <f t="shared" si="10"/>
        <v>1284.6775520546905</v>
      </c>
    </row>
    <row r="190" spans="1:6">
      <c r="A190" s="2"/>
      <c r="B190" t="s">
        <v>7</v>
      </c>
      <c r="C190">
        <f>'[1]ITC (2)'!AA8</f>
        <v>0.21274138404293322</v>
      </c>
      <c r="D190">
        <v>77.267803761754976</v>
      </c>
      <c r="E190">
        <v>3840.3497851218626</v>
      </c>
      <c r="F190">
        <f t="shared" si="10"/>
        <v>864.35337504826327</v>
      </c>
    </row>
    <row r="191" spans="1:6">
      <c r="A191" s="2"/>
      <c r="B191" t="s">
        <v>8</v>
      </c>
      <c r="C191">
        <f>'[1]ITC (2)'!AA9</f>
        <v>0.38828616631708834</v>
      </c>
      <c r="D191">
        <v>98.023903612008951</v>
      </c>
      <c r="E191">
        <v>4597.9858168698993</v>
      </c>
      <c r="F191">
        <f t="shared" si="10"/>
        <v>1173.6031434393769</v>
      </c>
    </row>
    <row r="192" spans="1:6">
      <c r="A192" s="2"/>
      <c r="B192" t="s">
        <v>9</v>
      </c>
      <c r="C192">
        <f>'[1]ITC (2)'!AA10</f>
        <v>0.4596712216171629</v>
      </c>
      <c r="D192">
        <v>86.205216224968964</v>
      </c>
      <c r="E192">
        <v>4022.2259741981761</v>
      </c>
      <c r="F192">
        <f t="shared" si="10"/>
        <v>1571.49280103357</v>
      </c>
    </row>
    <row r="193" spans="1:6">
      <c r="A193" s="2"/>
      <c r="B193" t="s">
        <v>10</v>
      </c>
      <c r="C193">
        <f>'[1]ITC (2)'!AA11</f>
        <v>0.23364102338919832</v>
      </c>
      <c r="D193">
        <v>96.130552902578984</v>
      </c>
      <c r="E193">
        <v>3627.1912420422877</v>
      </c>
      <c r="F193">
        <f t="shared" si="10"/>
        <v>579.24511425969524</v>
      </c>
    </row>
    <row r="194" spans="1:6">
      <c r="A194" s="2"/>
      <c r="B194" t="s">
        <v>11</v>
      </c>
      <c r="C194">
        <f>'[1]ITC (2)'!AA12</f>
        <v>0.26081583950620418</v>
      </c>
      <c r="D194">
        <v>72.97264360332575</v>
      </c>
      <c r="E194">
        <v>4592.7114067930461</v>
      </c>
      <c r="F194">
        <f t="shared" si="10"/>
        <v>1420.8514186729112</v>
      </c>
    </row>
    <row r="195" spans="1:6">
      <c r="A195" s="2"/>
      <c r="B195" t="s">
        <v>12</v>
      </c>
      <c r="C195">
        <f>'[1]ITC (2)'!AA13</f>
        <v>0.22256161793961199</v>
      </c>
      <c r="D195">
        <v>75.107843071134695</v>
      </c>
      <c r="E195">
        <v>4200.2095364330426</v>
      </c>
      <c r="F195">
        <f t="shared" si="10"/>
        <v>1046.6858469926719</v>
      </c>
    </row>
    <row r="196" spans="1:6">
      <c r="A196" s="2"/>
      <c r="B196" t="s">
        <v>13</v>
      </c>
      <c r="C196">
        <f>'[1]ITC (2)'!AA14</f>
        <v>0.21556942982235061</v>
      </c>
      <c r="D196">
        <v>98.296834856393389</v>
      </c>
      <c r="E196">
        <v>3313.2309745711959</v>
      </c>
      <c r="F196">
        <f t="shared" si="10"/>
        <v>466.90177382710476</v>
      </c>
    </row>
    <row r="197" spans="1:6">
      <c r="A197" s="2"/>
      <c r="B197" t="s">
        <v>14</v>
      </c>
      <c r="C197">
        <f>'[1]ITC (2)'!AA15</f>
        <v>0.20142919129477752</v>
      </c>
      <c r="D197">
        <v>112.35984038026257</v>
      </c>
      <c r="E197">
        <v>3105.1276997634573</v>
      </c>
      <c r="F197">
        <f t="shared" si="10"/>
        <v>312.9286691609409</v>
      </c>
    </row>
    <row r="198" spans="1:6">
      <c r="A198" s="2"/>
      <c r="B198" t="s">
        <v>15</v>
      </c>
      <c r="C198">
        <f>'[1]ITC (2)'!AA16</f>
        <v>0.22704290424310727</v>
      </c>
      <c r="D198">
        <v>87.678617425446021</v>
      </c>
      <c r="E198">
        <v>3779.5992616296821</v>
      </c>
      <c r="F198">
        <f t="shared" si="10"/>
        <v>705.06963061829561</v>
      </c>
    </row>
    <row r="199" spans="1:6">
      <c r="A199" s="2"/>
      <c r="B199" t="s">
        <v>16</v>
      </c>
      <c r="C199">
        <f>'[1]ITC (2)'!AA17</f>
        <v>0.21833240745902482</v>
      </c>
      <c r="D199">
        <v>84.44210492160208</v>
      </c>
      <c r="E199">
        <v>4247.509008957114</v>
      </c>
      <c r="F199">
        <f t="shared" si="10"/>
        <v>821.48590601836031</v>
      </c>
    </row>
    <row r="200" spans="1:6">
      <c r="A200" s="2"/>
      <c r="B200" t="s">
        <v>17</v>
      </c>
      <c r="C200">
        <f>'[1]ITC (2)'!AA18</f>
        <v>0.27576866949687023</v>
      </c>
      <c r="D200">
        <v>115.2749789879462</v>
      </c>
      <c r="E200">
        <v>3359.7727875561595</v>
      </c>
      <c r="F200">
        <f t="shared" si="10"/>
        <v>440.40316787713346</v>
      </c>
    </row>
    <row r="201" spans="1:6">
      <c r="E201">
        <v>6316.3432189078449</v>
      </c>
    </row>
    <row r="204" spans="1:6">
      <c r="A204" s="2">
        <v>2019</v>
      </c>
      <c r="B204" t="s">
        <v>2</v>
      </c>
      <c r="C204">
        <f>'[1]ITC (2)'!AB3</f>
        <v>0.20007239662759063</v>
      </c>
      <c r="D204">
        <v>119.09043978801105</v>
      </c>
      <c r="E204">
        <v>2881.3975818420577</v>
      </c>
      <c r="F204">
        <f>C204*((E204*6313.919)/(D204^2))</f>
        <v>256.64663229665348</v>
      </c>
    </row>
    <row r="205" spans="1:6">
      <c r="A205" s="2"/>
      <c r="B205" t="s">
        <v>3</v>
      </c>
      <c r="C205">
        <f>'[1]ITC (2)'!AB4</f>
        <v>0.30694964828893723</v>
      </c>
      <c r="D205">
        <v>94.068465936968707</v>
      </c>
      <c r="E205">
        <v>4601.0515732135746</v>
      </c>
      <c r="F205">
        <f t="shared" ref="F205:F219" si="11">C205*((E205*6313.919)/(D205^2))</f>
        <v>1007.7089696312029</v>
      </c>
    </row>
    <row r="206" spans="1:6">
      <c r="A206" s="2"/>
      <c r="B206" t="s">
        <v>4</v>
      </c>
      <c r="C206">
        <f>'[1]ITC (2)'!AB5</f>
        <v>0.51729258783663057</v>
      </c>
      <c r="D206">
        <v>104.79591678872293</v>
      </c>
      <c r="E206">
        <v>3102.0721341031472</v>
      </c>
      <c r="F206">
        <f t="shared" si="11"/>
        <v>922.5680950100442</v>
      </c>
    </row>
    <row r="207" spans="1:6">
      <c r="A207" s="2"/>
      <c r="B207" t="s">
        <v>5</v>
      </c>
      <c r="C207">
        <f>'[1]ITC (2)'!AB6</f>
        <v>0.56482311268267993</v>
      </c>
      <c r="D207">
        <v>91.114636936179267</v>
      </c>
      <c r="E207">
        <v>3630.5167293867394</v>
      </c>
      <c r="F207">
        <f t="shared" si="11"/>
        <v>1559.5654674936115</v>
      </c>
    </row>
    <row r="208" spans="1:6">
      <c r="A208" s="2"/>
      <c r="B208" t="s">
        <v>6</v>
      </c>
      <c r="C208">
        <f>'[1]ITC (2)'!AB7</f>
        <v>0.34549828505044666</v>
      </c>
      <c r="D208">
        <v>82.476635608539198</v>
      </c>
      <c r="E208">
        <v>4245.0483985913852</v>
      </c>
      <c r="F208">
        <f t="shared" si="11"/>
        <v>1361.3370815649962</v>
      </c>
    </row>
    <row r="209" spans="1:6">
      <c r="A209" s="2"/>
      <c r="B209" t="s">
        <v>7</v>
      </c>
      <c r="C209">
        <f>'[1]ITC (2)'!AB8</f>
        <v>0.21678919443551381</v>
      </c>
      <c r="D209">
        <v>76.975311034701264</v>
      </c>
      <c r="E209">
        <v>3850.2055946246273</v>
      </c>
      <c r="F209">
        <f t="shared" si="11"/>
        <v>889.44204160293305</v>
      </c>
    </row>
    <row r="210" spans="1:6">
      <c r="A210" s="2"/>
      <c r="B210" t="s">
        <v>8</v>
      </c>
      <c r="C210">
        <f>'[1]ITC (2)'!AB9</f>
        <v>0.45942128545260441</v>
      </c>
      <c r="D210">
        <v>95.313438472650873</v>
      </c>
      <c r="E210">
        <v>4543.0812418842697</v>
      </c>
      <c r="F210">
        <f t="shared" si="11"/>
        <v>1450.6156132575059</v>
      </c>
    </row>
    <row r="211" spans="1:6">
      <c r="A211" s="2"/>
      <c r="B211" t="s">
        <v>9</v>
      </c>
      <c r="C211">
        <f>'[1]ITC (2)'!AB10</f>
        <v>0.45382619622482828</v>
      </c>
      <c r="D211">
        <v>91.238597213163928</v>
      </c>
      <c r="E211">
        <v>4093.0782231354065</v>
      </c>
      <c r="F211">
        <f t="shared" si="11"/>
        <v>1408.9040350168179</v>
      </c>
    </row>
    <row r="212" spans="1:6">
      <c r="A212" s="2"/>
      <c r="B212" t="s">
        <v>10</v>
      </c>
      <c r="C212">
        <f>'[1]ITC (2)'!AB11</f>
        <v>0.26354843199142791</v>
      </c>
      <c r="D212">
        <v>101.03688462492836</v>
      </c>
      <c r="E212">
        <v>3641.4086482838293</v>
      </c>
      <c r="F212">
        <f t="shared" si="11"/>
        <v>593.56593509060292</v>
      </c>
    </row>
    <row r="213" spans="1:6">
      <c r="A213" s="2"/>
      <c r="B213" t="s">
        <v>11</v>
      </c>
      <c r="C213">
        <f>'[1]ITC (2)'!AB12</f>
        <v>0.25822643087220032</v>
      </c>
      <c r="D213">
        <v>70.705968886732407</v>
      </c>
      <c r="E213">
        <v>4748.4760351352024</v>
      </c>
      <c r="F213">
        <f t="shared" si="11"/>
        <v>1548.6090524940319</v>
      </c>
    </row>
    <row r="214" spans="1:6">
      <c r="A214" s="2"/>
      <c r="B214" t="s">
        <v>12</v>
      </c>
      <c r="C214">
        <f>'[1]ITC (2)'!AB13</f>
        <v>0.22007888434018252</v>
      </c>
      <c r="D214">
        <v>79.510874972313218</v>
      </c>
      <c r="E214">
        <v>4183.0486503293723</v>
      </c>
      <c r="F214">
        <f t="shared" si="11"/>
        <v>919.42695569096168</v>
      </c>
    </row>
    <row r="215" spans="1:6">
      <c r="A215" s="2"/>
      <c r="B215" t="s">
        <v>13</v>
      </c>
      <c r="C215">
        <f>'[1]ITC (2)'!AB14</f>
        <v>0.20848174984394591</v>
      </c>
      <c r="D215">
        <v>101.311095090669</v>
      </c>
      <c r="E215">
        <v>3284.477722994839</v>
      </c>
      <c r="F215">
        <f t="shared" si="11"/>
        <v>421.23005498246283</v>
      </c>
    </row>
    <row r="216" spans="1:6">
      <c r="A216" s="2"/>
      <c r="B216" t="s">
        <v>14</v>
      </c>
      <c r="C216">
        <f>'[1]ITC (2)'!AB15</f>
        <v>0.20228536030203784</v>
      </c>
      <c r="D216">
        <v>109.14984157755048</v>
      </c>
      <c r="E216">
        <v>3096.4756531049602</v>
      </c>
      <c r="F216">
        <f t="shared" si="11"/>
        <v>331.95935315938868</v>
      </c>
    </row>
    <row r="217" spans="1:6">
      <c r="A217" s="2"/>
      <c r="B217" t="s">
        <v>15</v>
      </c>
      <c r="C217">
        <f>'[1]ITC (2)'!AB16</f>
        <v>0.22336649453196375</v>
      </c>
      <c r="D217">
        <v>89.002303552560747</v>
      </c>
      <c r="E217">
        <v>3790.2570978442532</v>
      </c>
      <c r="F217">
        <f t="shared" si="11"/>
        <v>674.81264183398309</v>
      </c>
    </row>
    <row r="218" spans="1:6">
      <c r="A218" s="2"/>
      <c r="B218" t="s">
        <v>16</v>
      </c>
      <c r="C218">
        <f>'[1]ITC (2)'!AB17</f>
        <v>0.21912886578251481</v>
      </c>
      <c r="D218">
        <v>79.033953062525086</v>
      </c>
      <c r="E218">
        <v>4305.6461176995981</v>
      </c>
      <c r="F218">
        <f t="shared" si="11"/>
        <v>953.69503062836941</v>
      </c>
    </row>
    <row r="219" spans="1:6">
      <c r="A219" s="2"/>
      <c r="B219" t="s">
        <v>17</v>
      </c>
      <c r="C219">
        <f>'[1]ITC (2)'!AB18</f>
        <v>0.23933841774314601</v>
      </c>
      <c r="D219">
        <v>107.02115339318161</v>
      </c>
      <c r="E219">
        <v>3353.9075310391199</v>
      </c>
      <c r="F219">
        <f t="shared" si="11"/>
        <v>442.51016569244263</v>
      </c>
    </row>
    <row r="220" spans="1:6">
      <c r="E220">
        <v>6313.9186061572636</v>
      </c>
    </row>
    <row r="222" spans="1:6">
      <c r="A222" s="2">
        <v>2020</v>
      </c>
      <c r="B222" t="s">
        <v>2</v>
      </c>
      <c r="C222">
        <f>'[1]ITC (2)'!AC3</f>
        <v>0.2000717994634596</v>
      </c>
      <c r="D222">
        <v>125.09621701908681</v>
      </c>
      <c r="E222">
        <v>2892.8985510957796</v>
      </c>
      <c r="F222">
        <f>C222*((E222*6398.379)/(D222^2))</f>
        <v>236.64682955949814</v>
      </c>
    </row>
    <row r="223" spans="1:6">
      <c r="A223" s="2"/>
      <c r="B223" t="s">
        <v>3</v>
      </c>
      <c r="C223">
        <f>'[1]ITC (2)'!AC4</f>
        <v>0.35198258239199937</v>
      </c>
      <c r="D223">
        <v>93.455048063560071</v>
      </c>
      <c r="E223">
        <v>4539.3088796346083</v>
      </c>
      <c r="F223">
        <f t="shared" ref="F223:F237" si="12">C223*((E223*6398.379)/(D223^2))</f>
        <v>1170.5105700137001</v>
      </c>
    </row>
    <row r="224" spans="1:6">
      <c r="A224" s="2"/>
      <c r="B224" t="s">
        <v>4</v>
      </c>
      <c r="C224">
        <f>'[1]ITC (2)'!AC5</f>
        <v>0.56076920074069003</v>
      </c>
      <c r="D224">
        <v>107.21542467478795</v>
      </c>
      <c r="E224">
        <v>3074.8752347294558</v>
      </c>
      <c r="F224">
        <f t="shared" si="12"/>
        <v>959.7697827017638</v>
      </c>
    </row>
    <row r="225" spans="1:6">
      <c r="A225" s="2"/>
      <c r="B225" t="s">
        <v>5</v>
      </c>
      <c r="C225">
        <f>'[1]ITC (2)'!AC6</f>
        <v>0.48083110867065276</v>
      </c>
      <c r="D225">
        <v>93.301189215316953</v>
      </c>
      <c r="E225">
        <v>3597.5249255511526</v>
      </c>
      <c r="F225">
        <f t="shared" si="12"/>
        <v>1271.4285877930101</v>
      </c>
    </row>
    <row r="226" spans="1:6">
      <c r="A226" s="2"/>
      <c r="B226" t="s">
        <v>6</v>
      </c>
      <c r="C226">
        <f>'[1]ITC (2)'!AC7</f>
        <v>0.39637348650848087</v>
      </c>
      <c r="D226">
        <v>86.236279229152302</v>
      </c>
      <c r="E226">
        <v>4261.5177563795642</v>
      </c>
      <c r="F226">
        <f t="shared" si="12"/>
        <v>1453.3119357996427</v>
      </c>
    </row>
    <row r="227" spans="1:6">
      <c r="A227" s="2"/>
      <c r="B227" t="s">
        <v>7</v>
      </c>
      <c r="C227">
        <f>'[1]ITC (2)'!AC8</f>
        <v>0.21541434464791917</v>
      </c>
      <c r="D227">
        <v>77.607628691585703</v>
      </c>
      <c r="E227">
        <v>3869.867353870759</v>
      </c>
      <c r="F227">
        <f t="shared" si="12"/>
        <v>885.58822426660231</v>
      </c>
    </row>
    <row r="228" spans="1:6">
      <c r="A228" s="2"/>
      <c r="B228" t="s">
        <v>8</v>
      </c>
      <c r="C228">
        <f>'[1]ITC (2)'!AC9</f>
        <v>0.46622511328217608</v>
      </c>
      <c r="D228">
        <v>97.274291195217657</v>
      </c>
      <c r="E228">
        <v>4545.0260233884592</v>
      </c>
      <c r="F228">
        <f t="shared" si="12"/>
        <v>1432.8668951591494</v>
      </c>
    </row>
    <row r="229" spans="1:6">
      <c r="A229" s="2"/>
      <c r="B229" t="s">
        <v>9</v>
      </c>
      <c r="C229">
        <f>'[1]ITC (2)'!AC10</f>
        <v>0.52547856619332445</v>
      </c>
      <c r="D229">
        <v>91.926980670164895</v>
      </c>
      <c r="E229">
        <v>4078.2073156772071</v>
      </c>
      <c r="F229">
        <f t="shared" si="12"/>
        <v>1622.5880568094819</v>
      </c>
    </row>
    <row r="230" spans="1:6">
      <c r="A230" s="2"/>
      <c r="B230" t="s">
        <v>10</v>
      </c>
      <c r="C230">
        <f>'[1]ITC (2)'!AC11</f>
        <v>0.26524515958831307</v>
      </c>
      <c r="D230">
        <v>96.792307608669859</v>
      </c>
      <c r="E230">
        <v>3714.4051852045072</v>
      </c>
      <c r="F230">
        <f t="shared" si="12"/>
        <v>672.86047488883867</v>
      </c>
    </row>
    <row r="231" spans="1:6">
      <c r="A231" s="2"/>
      <c r="B231" t="s">
        <v>11</v>
      </c>
      <c r="C231">
        <f>'[1]ITC (2)'!AC12</f>
        <v>0.2610408686314255</v>
      </c>
      <c r="D231">
        <v>76.431845951690079</v>
      </c>
      <c r="E231">
        <v>4690.1142253912876</v>
      </c>
      <c r="F231">
        <f t="shared" si="12"/>
        <v>1340.9518690866148</v>
      </c>
    </row>
    <row r="232" spans="1:6">
      <c r="A232" s="2"/>
      <c r="B232" t="s">
        <v>12</v>
      </c>
      <c r="C232">
        <f>'[1]ITC (2)'!AC13</f>
        <v>0.23087159190835829</v>
      </c>
      <c r="D232">
        <v>80.811823180737761</v>
      </c>
      <c r="E232">
        <v>4133.7142939684145</v>
      </c>
      <c r="F232">
        <f t="shared" si="12"/>
        <v>935.04197165679864</v>
      </c>
    </row>
    <row r="233" spans="1:6">
      <c r="A233" s="2"/>
      <c r="B233" t="s">
        <v>13</v>
      </c>
      <c r="C233">
        <f>'[1]ITC (2)'!AC14</f>
        <v>0.21016846227138028</v>
      </c>
      <c r="D233">
        <v>115.92075521715948</v>
      </c>
      <c r="E233">
        <v>3248.1166981889328</v>
      </c>
      <c r="F233">
        <f t="shared" si="12"/>
        <v>325.04742390109567</v>
      </c>
    </row>
    <row r="234" spans="1:6">
      <c r="A234" s="2"/>
      <c r="B234" t="s">
        <v>14</v>
      </c>
      <c r="C234">
        <f>'[1]ITC (2)'!AC15</f>
        <v>0.20170842235604655</v>
      </c>
      <c r="D234">
        <v>123.31657000151975</v>
      </c>
      <c r="E234">
        <v>3080.9767751550658</v>
      </c>
      <c r="F234">
        <f t="shared" si="12"/>
        <v>261.4806437790657</v>
      </c>
    </row>
    <row r="235" spans="1:6">
      <c r="A235" s="2"/>
      <c r="B235" t="s">
        <v>15</v>
      </c>
      <c r="C235">
        <f>'[1]ITC (2)'!AC16</f>
        <v>0.22654315639303915</v>
      </c>
      <c r="D235">
        <v>92.933758946476303</v>
      </c>
      <c r="E235">
        <v>3691.0599349503823</v>
      </c>
      <c r="F235">
        <f t="shared" si="12"/>
        <v>619.47673187422879</v>
      </c>
    </row>
    <row r="236" spans="1:6">
      <c r="A236" s="2"/>
      <c r="B236" t="s">
        <v>16</v>
      </c>
      <c r="C236">
        <f>'[1]ITC (2)'!AC17</f>
        <v>0.23873051843121046</v>
      </c>
      <c r="D236">
        <v>88.986717409335029</v>
      </c>
      <c r="E236">
        <v>4218.5392301278143</v>
      </c>
      <c r="F236">
        <f t="shared" si="12"/>
        <v>813.74741427355423</v>
      </c>
    </row>
    <row r="237" spans="1:6">
      <c r="A237" s="2"/>
      <c r="B237" t="s">
        <v>17</v>
      </c>
      <c r="C237">
        <f>'[1]ITC (2)'!AC18</f>
        <v>0.24170622700086497</v>
      </c>
      <c r="D237">
        <v>111.76235195414105</v>
      </c>
      <c r="E237">
        <v>3368.7859539102556</v>
      </c>
      <c r="F237">
        <f t="shared" si="12"/>
        <v>417.09996458979737</v>
      </c>
    </row>
    <row r="238" spans="1:6">
      <c r="E238">
        <v>6398.3787462482787</v>
      </c>
    </row>
  </sheetData>
  <mergeCells count="13">
    <mergeCell ref="A222:A237"/>
    <mergeCell ref="A112:A127"/>
    <mergeCell ref="A130:A145"/>
    <mergeCell ref="A148:A163"/>
    <mergeCell ref="A167:A182"/>
    <mergeCell ref="A185:A200"/>
    <mergeCell ref="A204:A219"/>
    <mergeCell ref="A93:A108"/>
    <mergeCell ref="A3:A18"/>
    <mergeCell ref="A21:A36"/>
    <mergeCell ref="A39:A54"/>
    <mergeCell ref="A57:A72"/>
    <mergeCell ref="A75:A90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itc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JSEEY WANG</cp:lastModifiedBy>
  <dcterms:created xsi:type="dcterms:W3CDTF">2015-06-05T18:19:34Z</dcterms:created>
  <dcterms:modified xsi:type="dcterms:W3CDTF">2024-06-04T08:08:36Z</dcterms:modified>
</cp:coreProperties>
</file>