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xr:revisionPtr revIDLastSave="0" documentId="13_ncr:1_{84C6B1EC-A8AF-428C-BA93-9A029CB2ABA0}" xr6:coauthVersionLast="47" xr6:coauthVersionMax="47" xr10:uidLastSave="{00000000-0000-0000-0000-000000000000}"/>
  <bookViews>
    <workbookView xWindow="-110" yWindow="-110" windowWidth="19420" windowHeight="10300" xr2:uid="{5E8ED706-9A3A-4D02-9D68-414BF2DBD8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1" l="1"/>
  <c r="H41" i="1"/>
  <c r="I40" i="1"/>
  <c r="H40" i="1"/>
  <c r="I39" i="1"/>
  <c r="H39" i="1"/>
  <c r="I38" i="1"/>
  <c r="H38" i="1"/>
  <c r="I37" i="1"/>
  <c r="H37" i="1"/>
  <c r="I36" i="1"/>
  <c r="I43" i="1" s="1"/>
  <c r="H36" i="1"/>
  <c r="R27" i="1"/>
  <c r="Q27" i="1"/>
  <c r="R26" i="1"/>
  <c r="Q26" i="1"/>
  <c r="R25" i="1"/>
  <c r="Q25" i="1"/>
  <c r="R24" i="1"/>
  <c r="Q24" i="1"/>
  <c r="R23" i="1"/>
  <c r="Q23" i="1"/>
  <c r="R22" i="1"/>
  <c r="R29" i="1" s="1"/>
  <c r="Q22" i="1"/>
  <c r="I27" i="1"/>
  <c r="H27" i="1"/>
  <c r="I26" i="1"/>
  <c r="H26" i="1"/>
  <c r="I25" i="1"/>
  <c r="H25" i="1"/>
  <c r="I24" i="1"/>
  <c r="H24" i="1"/>
  <c r="I23" i="1"/>
  <c r="H23" i="1"/>
  <c r="I22" i="1"/>
  <c r="I29" i="1" s="1"/>
  <c r="H22" i="1"/>
  <c r="R10" i="1"/>
  <c r="Q10" i="1"/>
  <c r="R9" i="1"/>
  <c r="Q9" i="1"/>
  <c r="R8" i="1"/>
  <c r="Q8" i="1"/>
  <c r="R7" i="1"/>
  <c r="Q7" i="1"/>
  <c r="R6" i="1"/>
  <c r="Q6" i="1"/>
  <c r="R5" i="1"/>
  <c r="Q5" i="1"/>
  <c r="I11" i="1"/>
  <c r="I10" i="1"/>
  <c r="H10" i="1"/>
  <c r="I9" i="1"/>
  <c r="H9" i="1"/>
  <c r="I8" i="1"/>
  <c r="H8" i="1"/>
  <c r="I7" i="1"/>
  <c r="H7" i="1"/>
  <c r="I6" i="1"/>
  <c r="H6" i="1"/>
  <c r="I5" i="1"/>
  <c r="I12" i="1" s="1"/>
  <c r="H5" i="1"/>
  <c r="R12" i="1" l="1"/>
  <c r="I42" i="1"/>
  <c r="R28" i="1"/>
  <c r="I28" i="1"/>
  <c r="R11" i="1"/>
</calcChain>
</file>

<file path=xl/sharedStrings.xml><?xml version="1.0" encoding="utf-8"?>
<sst xmlns="http://schemas.openxmlformats.org/spreadsheetml/2006/main" count="60" uniqueCount="16">
  <si>
    <t xml:space="preserve">2mM Sucrose </t>
  </si>
  <si>
    <t>both</t>
    <phoneticPr fontId="0" type="noConversion"/>
  </si>
  <si>
    <t>sucrose+ 100 mM NaOH(red dye)</t>
  </si>
  <si>
    <t>Blue</t>
    <phoneticPr fontId="0" type="noConversion"/>
  </si>
  <si>
    <t>puple</t>
    <phoneticPr fontId="0" type="noConversion"/>
  </si>
  <si>
    <t>Red</t>
    <phoneticPr fontId="0" type="noConversion"/>
  </si>
  <si>
    <t>sum</t>
    <phoneticPr fontId="0" type="noConversion"/>
  </si>
  <si>
    <t>B-D</t>
    <phoneticPr fontId="0" type="noConversion"/>
  </si>
  <si>
    <t>PI</t>
    <phoneticPr fontId="0" type="noConversion"/>
  </si>
  <si>
    <t>ave</t>
    <phoneticPr fontId="0" type="noConversion"/>
  </si>
  <si>
    <t>SEM</t>
    <phoneticPr fontId="0" type="noConversion"/>
  </si>
  <si>
    <t>control</t>
  </si>
  <si>
    <t>Gr33a1</t>
  </si>
  <si>
    <t>Gr66aex83</t>
  </si>
  <si>
    <t>Gr89a1</t>
  </si>
  <si>
    <t>ΔGr32a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</si>
</sst>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5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  <font>
      <i/>
      <sz val="11"/>
      <color rgb="FF0061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2" borderId="3" xfId="1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1" fillId="2" borderId="4" xfId="1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8" xfId="1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1" fillId="2" borderId="11" xfId="1" applyNumberForma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4" fillId="2" borderId="3" xfId="1" applyNumberFormat="1" applyFont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2F698-783C-473F-85D2-C70616962F7A}">
  <dimension ref="C2:R43"/>
  <sheetViews>
    <sheetView tabSelected="1" topLeftCell="A15" workbookViewId="0">
      <selection activeCell="K15" sqref="K15"/>
    </sheetView>
  </sheetViews>
  <sheetFormatPr defaultRowHeight="14.5" x14ac:dyDescent="0.35"/>
  <sheetData>
    <row r="2" spans="3:18" ht="15" thickBot="1" x14ac:dyDescent="0.4"/>
    <row r="3" spans="3:18" ht="15" thickBot="1" x14ac:dyDescent="0.4">
      <c r="C3" s="1"/>
      <c r="D3" s="2" t="s">
        <v>0</v>
      </c>
      <c r="E3" s="3" t="s">
        <v>1</v>
      </c>
      <c r="F3" s="4" t="s">
        <v>2</v>
      </c>
      <c r="G3" s="5"/>
      <c r="H3" s="5"/>
      <c r="I3" s="5"/>
      <c r="L3" s="1"/>
      <c r="M3" s="2" t="s">
        <v>0</v>
      </c>
      <c r="N3" s="3" t="s">
        <v>1</v>
      </c>
      <c r="O3" s="4" t="s">
        <v>2</v>
      </c>
      <c r="P3" s="5"/>
      <c r="Q3" s="5"/>
      <c r="R3" s="5"/>
    </row>
    <row r="4" spans="3:18" ht="15" thickBot="1" x14ac:dyDescent="0.4">
      <c r="C4" s="6" t="s">
        <v>11</v>
      </c>
      <c r="D4" s="7" t="s">
        <v>3</v>
      </c>
      <c r="E4" s="7" t="s">
        <v>4</v>
      </c>
      <c r="F4" s="7" t="s">
        <v>5</v>
      </c>
      <c r="G4" s="8" t="s">
        <v>6</v>
      </c>
      <c r="H4" s="8" t="s">
        <v>7</v>
      </c>
      <c r="I4" s="8" t="s">
        <v>8</v>
      </c>
      <c r="L4" s="23" t="s">
        <v>15</v>
      </c>
      <c r="M4" s="7" t="s">
        <v>3</v>
      </c>
      <c r="N4" s="7" t="s">
        <v>4</v>
      </c>
      <c r="O4" s="7" t="s">
        <v>5</v>
      </c>
      <c r="P4" s="8" t="s">
        <v>6</v>
      </c>
      <c r="Q4" s="8" t="s">
        <v>7</v>
      </c>
      <c r="R4" s="8" t="s">
        <v>8</v>
      </c>
    </row>
    <row r="5" spans="3:18" ht="15" thickBot="1" x14ac:dyDescent="0.4">
      <c r="C5" s="9">
        <v>42500</v>
      </c>
      <c r="D5" s="10">
        <v>40</v>
      </c>
      <c r="E5" s="10">
        <v>5</v>
      </c>
      <c r="F5" s="11">
        <v>6</v>
      </c>
      <c r="G5" s="12">
        <v>51</v>
      </c>
      <c r="H5" s="13">
        <f t="shared" ref="H5:H10" si="0">D5+E5/2</f>
        <v>42.5</v>
      </c>
      <c r="I5" s="14">
        <f t="shared" ref="I5:I10" si="1">(F5-D5)/G5</f>
        <v>-0.66666666666666663</v>
      </c>
      <c r="L5" s="9">
        <v>42500</v>
      </c>
      <c r="M5" s="5">
        <v>33</v>
      </c>
      <c r="N5" s="5">
        <v>4</v>
      </c>
      <c r="O5" s="5">
        <v>5</v>
      </c>
      <c r="P5" s="12">
        <v>51</v>
      </c>
      <c r="Q5" s="13">
        <f t="shared" ref="Q5:Q10" si="2">M5+N5/2</f>
        <v>35</v>
      </c>
      <c r="R5" s="14">
        <f t="shared" ref="R5:R10" si="3">(O5-M5)/P5</f>
        <v>-0.5490196078431373</v>
      </c>
    </row>
    <row r="6" spans="3:18" ht="15" thickBot="1" x14ac:dyDescent="0.4">
      <c r="C6" s="15">
        <v>42561</v>
      </c>
      <c r="D6" s="16">
        <v>33</v>
      </c>
      <c r="E6" s="16">
        <v>8</v>
      </c>
      <c r="F6" s="17">
        <v>7</v>
      </c>
      <c r="G6" s="12">
        <v>48</v>
      </c>
      <c r="H6" s="13">
        <f t="shared" si="0"/>
        <v>37</v>
      </c>
      <c r="I6" s="14">
        <f t="shared" si="1"/>
        <v>-0.54166666666666663</v>
      </c>
      <c r="L6" s="15">
        <v>42561</v>
      </c>
      <c r="M6" s="19">
        <v>29</v>
      </c>
      <c r="N6" s="19">
        <v>3</v>
      </c>
      <c r="O6" s="20">
        <v>3</v>
      </c>
      <c r="P6" s="12">
        <v>48</v>
      </c>
      <c r="Q6" s="13">
        <f t="shared" si="2"/>
        <v>30.5</v>
      </c>
      <c r="R6" s="14">
        <f t="shared" si="3"/>
        <v>-0.54166666666666663</v>
      </c>
    </row>
    <row r="7" spans="3:18" ht="15" thickBot="1" x14ac:dyDescent="0.4">
      <c r="C7" s="15"/>
      <c r="D7" s="16">
        <v>33</v>
      </c>
      <c r="E7" s="16">
        <v>3</v>
      </c>
      <c r="F7" s="17">
        <v>2</v>
      </c>
      <c r="G7" s="12">
        <v>38</v>
      </c>
      <c r="H7" s="13">
        <f t="shared" si="0"/>
        <v>34.5</v>
      </c>
      <c r="I7" s="14">
        <f t="shared" si="1"/>
        <v>-0.81578947368421051</v>
      </c>
      <c r="L7" s="15"/>
      <c r="M7" s="5">
        <v>34</v>
      </c>
      <c r="N7" s="5">
        <v>6</v>
      </c>
      <c r="O7" s="5">
        <v>4</v>
      </c>
      <c r="P7" s="12">
        <v>38</v>
      </c>
      <c r="Q7" s="13">
        <f t="shared" si="2"/>
        <v>37</v>
      </c>
      <c r="R7" s="14">
        <f t="shared" si="3"/>
        <v>-0.78947368421052633</v>
      </c>
    </row>
    <row r="8" spans="3:18" ht="15" thickBot="1" x14ac:dyDescent="0.4">
      <c r="C8" s="15"/>
      <c r="D8" s="16">
        <v>27</v>
      </c>
      <c r="E8" s="16">
        <v>2</v>
      </c>
      <c r="F8" s="17">
        <v>4</v>
      </c>
      <c r="G8" s="12">
        <v>33</v>
      </c>
      <c r="H8" s="13">
        <f t="shared" si="0"/>
        <v>28</v>
      </c>
      <c r="I8" s="14">
        <f t="shared" si="1"/>
        <v>-0.69696969696969702</v>
      </c>
      <c r="L8" s="15"/>
      <c r="M8" s="19">
        <v>36</v>
      </c>
      <c r="N8" s="19">
        <v>5</v>
      </c>
      <c r="O8" s="20">
        <v>8</v>
      </c>
      <c r="P8" s="12">
        <v>33</v>
      </c>
      <c r="Q8" s="13">
        <f t="shared" si="2"/>
        <v>38.5</v>
      </c>
      <c r="R8" s="14">
        <f t="shared" si="3"/>
        <v>-0.84848484848484851</v>
      </c>
    </row>
    <row r="9" spans="3:18" ht="15" thickBot="1" x14ac:dyDescent="0.4">
      <c r="C9" s="15"/>
      <c r="D9" s="16">
        <v>31</v>
      </c>
      <c r="E9" s="16">
        <v>3</v>
      </c>
      <c r="F9" s="17">
        <v>2</v>
      </c>
      <c r="G9" s="12">
        <v>36</v>
      </c>
      <c r="H9" s="13">
        <f t="shared" si="0"/>
        <v>32.5</v>
      </c>
      <c r="I9" s="14">
        <f t="shared" si="1"/>
        <v>-0.80555555555555558</v>
      </c>
      <c r="L9" s="15"/>
      <c r="M9" s="5">
        <v>38</v>
      </c>
      <c r="N9" s="5">
        <v>4</v>
      </c>
      <c r="O9" s="5">
        <v>7</v>
      </c>
      <c r="P9" s="12">
        <v>36</v>
      </c>
      <c r="Q9" s="13">
        <f t="shared" si="2"/>
        <v>40</v>
      </c>
      <c r="R9" s="14">
        <f t="shared" si="3"/>
        <v>-0.86111111111111116</v>
      </c>
    </row>
    <row r="10" spans="3:18" ht="15" thickBot="1" x14ac:dyDescent="0.4">
      <c r="C10" s="18"/>
      <c r="D10" s="19">
        <v>33</v>
      </c>
      <c r="E10" s="19">
        <v>3</v>
      </c>
      <c r="F10" s="20">
        <v>3</v>
      </c>
      <c r="G10" s="12">
        <v>39</v>
      </c>
      <c r="H10" s="13">
        <f t="shared" si="0"/>
        <v>34.5</v>
      </c>
      <c r="I10" s="14">
        <f t="shared" si="1"/>
        <v>-0.76923076923076927</v>
      </c>
      <c r="L10" s="18"/>
      <c r="M10" s="19">
        <v>37</v>
      </c>
      <c r="N10" s="19">
        <v>4</v>
      </c>
      <c r="O10" s="20">
        <v>5</v>
      </c>
      <c r="P10" s="12">
        <v>39</v>
      </c>
      <c r="Q10" s="13">
        <f t="shared" si="2"/>
        <v>39</v>
      </c>
      <c r="R10" s="14">
        <f t="shared" si="3"/>
        <v>-0.82051282051282048</v>
      </c>
    </row>
    <row r="11" spans="3:18" ht="15" thickBot="1" x14ac:dyDescent="0.4">
      <c r="C11" s="5"/>
      <c r="D11" s="5"/>
      <c r="E11" s="5"/>
      <c r="F11" s="5"/>
      <c r="G11" s="5"/>
      <c r="H11" s="21" t="s">
        <v>9</v>
      </c>
      <c r="I11" s="21">
        <f>AVERAGE(I5:I10)</f>
        <v>-0.7159798047955942</v>
      </c>
      <c r="L11" s="5"/>
      <c r="M11" s="5"/>
      <c r="N11" s="5"/>
      <c r="O11" s="5"/>
      <c r="P11" s="5"/>
      <c r="Q11" s="21" t="s">
        <v>9</v>
      </c>
      <c r="R11" s="21">
        <f>AVERAGE(R5:R10)</f>
        <v>-0.73504478980485166</v>
      </c>
    </row>
    <row r="12" spans="3:18" ht="15" thickBot="1" x14ac:dyDescent="0.4">
      <c r="C12" s="5"/>
      <c r="D12" s="5"/>
      <c r="E12" s="5"/>
      <c r="F12" s="5"/>
      <c r="G12" s="5"/>
      <c r="H12" s="21" t="s">
        <v>10</v>
      </c>
      <c r="I12" s="22">
        <f>STDEV(I5:I10)/SQRT(COUNT(I5:I10))</f>
        <v>4.242628519254369E-2</v>
      </c>
      <c r="L12" s="5"/>
      <c r="M12" s="5"/>
      <c r="N12" s="5"/>
      <c r="O12" s="5"/>
      <c r="P12" s="5"/>
      <c r="Q12" s="21" t="s">
        <v>10</v>
      </c>
      <c r="R12" s="22">
        <f>STDEV(R5:R10)/SQRT(COUNT(R5:R10))</f>
        <v>6.0835603592160011E-2</v>
      </c>
    </row>
    <row r="19" spans="3:18" ht="15" thickBot="1" x14ac:dyDescent="0.4"/>
    <row r="20" spans="3:18" ht="15" thickBot="1" x14ac:dyDescent="0.4">
      <c r="C20" s="1"/>
      <c r="D20" s="2" t="s">
        <v>0</v>
      </c>
      <c r="E20" s="3" t="s">
        <v>1</v>
      </c>
      <c r="F20" s="4" t="s">
        <v>2</v>
      </c>
      <c r="G20" s="5"/>
      <c r="H20" s="5"/>
      <c r="I20" s="5"/>
      <c r="L20" s="1"/>
      <c r="M20" s="2" t="s">
        <v>0</v>
      </c>
      <c r="N20" s="3" t="s">
        <v>1</v>
      </c>
      <c r="O20" s="4" t="s">
        <v>2</v>
      </c>
      <c r="P20" s="5"/>
      <c r="Q20" s="5"/>
      <c r="R20" s="5"/>
    </row>
    <row r="21" spans="3:18" ht="15" thickBot="1" x14ac:dyDescent="0.4">
      <c r="C21" s="23" t="s">
        <v>12</v>
      </c>
      <c r="D21" s="7" t="s">
        <v>3</v>
      </c>
      <c r="E21" s="7" t="s">
        <v>4</v>
      </c>
      <c r="F21" s="7" t="s">
        <v>5</v>
      </c>
      <c r="G21" s="8" t="s">
        <v>6</v>
      </c>
      <c r="H21" s="8" t="s">
        <v>7</v>
      </c>
      <c r="I21" s="8" t="s">
        <v>8</v>
      </c>
      <c r="L21" s="23" t="s">
        <v>13</v>
      </c>
      <c r="M21" s="7" t="s">
        <v>3</v>
      </c>
      <c r="N21" s="7" t="s">
        <v>4</v>
      </c>
      <c r="O21" s="7" t="s">
        <v>5</v>
      </c>
      <c r="P21" s="8" t="s">
        <v>6</v>
      </c>
      <c r="Q21" s="8" t="s">
        <v>7</v>
      </c>
      <c r="R21" s="8" t="s">
        <v>8</v>
      </c>
    </row>
    <row r="22" spans="3:18" ht="15" thickBot="1" x14ac:dyDescent="0.4">
      <c r="C22" s="9">
        <v>42500</v>
      </c>
      <c r="D22" s="5">
        <v>28</v>
      </c>
      <c r="E22" s="5">
        <v>3</v>
      </c>
      <c r="F22" s="5">
        <v>6</v>
      </c>
      <c r="G22" s="12">
        <v>51</v>
      </c>
      <c r="H22" s="13">
        <f t="shared" ref="H22:H27" si="4">D22+E22/2</f>
        <v>29.5</v>
      </c>
      <c r="I22" s="14">
        <f t="shared" ref="I22:I27" si="5">(F22-D22)/G22</f>
        <v>-0.43137254901960786</v>
      </c>
      <c r="L22" s="9">
        <v>42500</v>
      </c>
      <c r="M22" s="5">
        <v>33</v>
      </c>
      <c r="N22" s="5">
        <v>3</v>
      </c>
      <c r="O22" s="5">
        <v>5</v>
      </c>
      <c r="P22" s="12">
        <v>51</v>
      </c>
      <c r="Q22" s="13">
        <f t="shared" ref="Q22:Q27" si="6">M22+N22/2</f>
        <v>34.5</v>
      </c>
      <c r="R22" s="14">
        <f t="shared" ref="R22:R27" si="7">(O22-M22)/P22</f>
        <v>-0.5490196078431373</v>
      </c>
    </row>
    <row r="23" spans="3:18" ht="15" thickBot="1" x14ac:dyDescent="0.4">
      <c r="C23" s="15">
        <v>42561</v>
      </c>
      <c r="D23" s="19">
        <v>31</v>
      </c>
      <c r="E23" s="19">
        <v>4</v>
      </c>
      <c r="F23" s="20">
        <v>8</v>
      </c>
      <c r="G23" s="12">
        <v>48</v>
      </c>
      <c r="H23" s="13">
        <f t="shared" si="4"/>
        <v>33</v>
      </c>
      <c r="I23" s="14">
        <f t="shared" si="5"/>
        <v>-0.47916666666666669</v>
      </c>
      <c r="L23" s="15">
        <v>42561</v>
      </c>
      <c r="M23" s="19">
        <v>37</v>
      </c>
      <c r="N23" s="19">
        <v>4</v>
      </c>
      <c r="O23" s="20">
        <v>3</v>
      </c>
      <c r="P23" s="12">
        <v>48</v>
      </c>
      <c r="Q23" s="13">
        <f t="shared" si="6"/>
        <v>39</v>
      </c>
      <c r="R23" s="14">
        <f t="shared" si="7"/>
        <v>-0.70833333333333337</v>
      </c>
    </row>
    <row r="24" spans="3:18" ht="15" thickBot="1" x14ac:dyDescent="0.4">
      <c r="C24" s="15"/>
      <c r="D24" s="5">
        <v>33</v>
      </c>
      <c r="E24" s="5">
        <v>3</v>
      </c>
      <c r="F24" s="5">
        <v>3</v>
      </c>
      <c r="G24" s="12">
        <v>38</v>
      </c>
      <c r="H24" s="13">
        <f t="shared" si="4"/>
        <v>34.5</v>
      </c>
      <c r="I24" s="14">
        <f t="shared" si="5"/>
        <v>-0.78947368421052633</v>
      </c>
      <c r="L24" s="15"/>
      <c r="M24" s="5">
        <v>41</v>
      </c>
      <c r="N24" s="5">
        <v>5</v>
      </c>
      <c r="O24" s="5">
        <v>8</v>
      </c>
      <c r="P24" s="12">
        <v>38</v>
      </c>
      <c r="Q24" s="13">
        <f t="shared" si="6"/>
        <v>43.5</v>
      </c>
      <c r="R24" s="14">
        <f t="shared" si="7"/>
        <v>-0.86842105263157898</v>
      </c>
    </row>
    <row r="25" spans="3:18" ht="15" thickBot="1" x14ac:dyDescent="0.4">
      <c r="C25" s="15"/>
      <c r="D25" s="19">
        <v>39</v>
      </c>
      <c r="E25" s="19">
        <v>4</v>
      </c>
      <c r="F25" s="20">
        <v>3</v>
      </c>
      <c r="G25" s="12">
        <v>33</v>
      </c>
      <c r="H25" s="13">
        <f t="shared" si="4"/>
        <v>41</v>
      </c>
      <c r="I25" s="14">
        <f t="shared" si="5"/>
        <v>-1.0909090909090908</v>
      </c>
      <c r="L25" s="15"/>
      <c r="M25" s="19">
        <v>29</v>
      </c>
      <c r="N25" s="19">
        <v>6</v>
      </c>
      <c r="O25" s="20">
        <v>3</v>
      </c>
      <c r="P25" s="12">
        <v>33</v>
      </c>
      <c r="Q25" s="13">
        <f t="shared" si="6"/>
        <v>32</v>
      </c>
      <c r="R25" s="14">
        <f t="shared" si="7"/>
        <v>-0.78787878787878785</v>
      </c>
    </row>
    <row r="26" spans="3:18" ht="15" thickBot="1" x14ac:dyDescent="0.4">
      <c r="C26" s="15"/>
      <c r="D26" s="5">
        <v>38</v>
      </c>
      <c r="E26" s="5">
        <v>8</v>
      </c>
      <c r="F26" s="5">
        <v>9</v>
      </c>
      <c r="G26" s="12">
        <v>36</v>
      </c>
      <c r="H26" s="13">
        <f t="shared" si="4"/>
        <v>42</v>
      </c>
      <c r="I26" s="14">
        <f t="shared" si="5"/>
        <v>-0.80555555555555558</v>
      </c>
      <c r="L26" s="15"/>
      <c r="M26" s="5">
        <v>35</v>
      </c>
      <c r="N26" s="5">
        <v>6</v>
      </c>
      <c r="O26" s="5">
        <v>9</v>
      </c>
      <c r="P26" s="12">
        <v>36</v>
      </c>
      <c r="Q26" s="13">
        <f t="shared" si="6"/>
        <v>38</v>
      </c>
      <c r="R26" s="14">
        <f t="shared" si="7"/>
        <v>-0.72222222222222221</v>
      </c>
    </row>
    <row r="27" spans="3:18" ht="15" thickBot="1" x14ac:dyDescent="0.4">
      <c r="C27" s="18"/>
      <c r="D27" s="19">
        <v>41</v>
      </c>
      <c r="E27" s="19">
        <v>6</v>
      </c>
      <c r="F27" s="20">
        <v>11</v>
      </c>
      <c r="G27" s="12">
        <v>39</v>
      </c>
      <c r="H27" s="13">
        <f t="shared" si="4"/>
        <v>44</v>
      </c>
      <c r="I27" s="14">
        <f t="shared" si="5"/>
        <v>-0.76923076923076927</v>
      </c>
      <c r="L27" s="18"/>
      <c r="M27" s="19">
        <v>31</v>
      </c>
      <c r="N27" s="19">
        <v>7</v>
      </c>
      <c r="O27" s="20">
        <v>8</v>
      </c>
      <c r="P27" s="12">
        <v>39</v>
      </c>
      <c r="Q27" s="13">
        <f t="shared" si="6"/>
        <v>34.5</v>
      </c>
      <c r="R27" s="14">
        <f t="shared" si="7"/>
        <v>-0.58974358974358976</v>
      </c>
    </row>
    <row r="28" spans="3:18" ht="15" thickBot="1" x14ac:dyDescent="0.4">
      <c r="C28" s="5"/>
      <c r="D28" s="5"/>
      <c r="E28" s="5"/>
      <c r="F28" s="5"/>
      <c r="G28" s="5"/>
      <c r="H28" s="21" t="s">
        <v>9</v>
      </c>
      <c r="I28" s="21">
        <f>AVERAGE(I22:I27)</f>
        <v>-0.72761805259870271</v>
      </c>
      <c r="L28" s="5"/>
      <c r="M28" s="5"/>
      <c r="N28" s="5"/>
      <c r="O28" s="5"/>
      <c r="P28" s="5"/>
      <c r="Q28" s="21" t="s">
        <v>9</v>
      </c>
      <c r="R28" s="21">
        <f>AVERAGE(R22:R27)</f>
        <v>-0.70426976560877497</v>
      </c>
    </row>
    <row r="29" spans="3:18" ht="15" thickBot="1" x14ac:dyDescent="0.4">
      <c r="C29" s="5"/>
      <c r="D29" s="5"/>
      <c r="E29" s="5"/>
      <c r="F29" s="5"/>
      <c r="G29" s="5"/>
      <c r="H29" s="21" t="s">
        <v>10</v>
      </c>
      <c r="I29" s="22">
        <f>STDEV(I22:I27)/SQRT(COUNT(I22:I27))</f>
        <v>9.8843623937640193E-2</v>
      </c>
      <c r="L29" s="5"/>
      <c r="M29" s="5"/>
      <c r="N29" s="5"/>
      <c r="O29" s="5"/>
      <c r="P29" s="5"/>
      <c r="Q29" s="21" t="s">
        <v>10</v>
      </c>
      <c r="R29" s="22">
        <f>STDEV(R22:R27)/SQRT(COUNT(R22:R27))</f>
        <v>4.881726926742843E-2</v>
      </c>
    </row>
    <row r="33" spans="3:9" ht="15" thickBot="1" x14ac:dyDescent="0.4"/>
    <row r="34" spans="3:9" ht="15" thickBot="1" x14ac:dyDescent="0.4">
      <c r="C34" s="1"/>
      <c r="D34" s="2" t="s">
        <v>0</v>
      </c>
      <c r="E34" s="3" t="s">
        <v>1</v>
      </c>
      <c r="F34" s="4" t="s">
        <v>2</v>
      </c>
      <c r="G34" s="5"/>
      <c r="H34" s="5"/>
      <c r="I34" s="5"/>
    </row>
    <row r="35" spans="3:9" ht="15" thickBot="1" x14ac:dyDescent="0.4">
      <c r="C35" s="23" t="s">
        <v>14</v>
      </c>
      <c r="D35" s="7" t="s">
        <v>3</v>
      </c>
      <c r="E35" s="7" t="s">
        <v>4</v>
      </c>
      <c r="F35" s="7" t="s">
        <v>5</v>
      </c>
      <c r="G35" s="8" t="s">
        <v>6</v>
      </c>
      <c r="H35" s="8" t="s">
        <v>7</v>
      </c>
      <c r="I35" s="8" t="s">
        <v>8</v>
      </c>
    </row>
    <row r="36" spans="3:9" ht="15" thickBot="1" x14ac:dyDescent="0.4">
      <c r="C36" s="9">
        <v>42500</v>
      </c>
      <c r="D36" s="5">
        <v>37</v>
      </c>
      <c r="E36" s="5">
        <v>10</v>
      </c>
      <c r="F36" s="5">
        <v>5</v>
      </c>
      <c r="G36" s="12">
        <v>51</v>
      </c>
      <c r="H36" s="13">
        <f t="shared" ref="H36:H41" si="8">D36+E36/2</f>
        <v>42</v>
      </c>
      <c r="I36" s="14">
        <f t="shared" ref="I36:I41" si="9">(F36-D36)/G36</f>
        <v>-0.62745098039215685</v>
      </c>
    </row>
    <row r="37" spans="3:9" ht="15" thickBot="1" x14ac:dyDescent="0.4">
      <c r="C37" s="15">
        <v>42561</v>
      </c>
      <c r="D37" s="19">
        <v>35</v>
      </c>
      <c r="E37" s="19">
        <v>8</v>
      </c>
      <c r="F37" s="20">
        <v>7</v>
      </c>
      <c r="G37" s="12">
        <v>48</v>
      </c>
      <c r="H37" s="13">
        <f t="shared" si="8"/>
        <v>39</v>
      </c>
      <c r="I37" s="14">
        <f t="shared" si="9"/>
        <v>-0.58333333333333337</v>
      </c>
    </row>
    <row r="38" spans="3:9" ht="15" thickBot="1" x14ac:dyDescent="0.4">
      <c r="C38" s="15"/>
      <c r="D38" s="5">
        <v>35</v>
      </c>
      <c r="E38" s="5">
        <v>7</v>
      </c>
      <c r="F38" s="5">
        <v>6</v>
      </c>
      <c r="G38" s="12">
        <v>38</v>
      </c>
      <c r="H38" s="13">
        <f t="shared" si="8"/>
        <v>38.5</v>
      </c>
      <c r="I38" s="14">
        <f t="shared" si="9"/>
        <v>-0.76315789473684215</v>
      </c>
    </row>
    <row r="39" spans="3:9" ht="15" thickBot="1" x14ac:dyDescent="0.4">
      <c r="C39" s="15"/>
      <c r="D39" s="19">
        <v>39</v>
      </c>
      <c r="E39" s="19">
        <v>6</v>
      </c>
      <c r="F39" s="20">
        <v>6</v>
      </c>
      <c r="G39" s="12">
        <v>33</v>
      </c>
      <c r="H39" s="13">
        <f t="shared" si="8"/>
        <v>42</v>
      </c>
      <c r="I39" s="14">
        <f t="shared" si="9"/>
        <v>-1</v>
      </c>
    </row>
    <row r="40" spans="3:9" ht="15" thickBot="1" x14ac:dyDescent="0.4">
      <c r="C40" s="15"/>
      <c r="D40" s="5">
        <v>41</v>
      </c>
      <c r="E40" s="5">
        <v>7</v>
      </c>
      <c r="F40" s="5">
        <v>4</v>
      </c>
      <c r="G40" s="12">
        <v>36</v>
      </c>
      <c r="H40" s="13">
        <f t="shared" si="8"/>
        <v>44.5</v>
      </c>
      <c r="I40" s="14">
        <f t="shared" si="9"/>
        <v>-1.0277777777777777</v>
      </c>
    </row>
    <row r="41" spans="3:9" ht="15" thickBot="1" x14ac:dyDescent="0.4">
      <c r="C41" s="18"/>
      <c r="D41" s="19">
        <v>45</v>
      </c>
      <c r="E41" s="19">
        <v>9</v>
      </c>
      <c r="F41" s="20">
        <v>7</v>
      </c>
      <c r="G41" s="12">
        <v>39</v>
      </c>
      <c r="H41" s="13">
        <f t="shared" si="8"/>
        <v>49.5</v>
      </c>
      <c r="I41" s="14">
        <f t="shared" si="9"/>
        <v>-0.97435897435897434</v>
      </c>
    </row>
    <row r="42" spans="3:9" ht="15" thickBot="1" x14ac:dyDescent="0.4">
      <c r="C42" s="5"/>
      <c r="D42" s="5"/>
      <c r="E42" s="5"/>
      <c r="F42" s="5"/>
      <c r="G42" s="5"/>
      <c r="H42" s="21" t="s">
        <v>9</v>
      </c>
      <c r="I42" s="21">
        <f>AVERAGE(I36:I41)</f>
        <v>-0.82934649343318068</v>
      </c>
    </row>
    <row r="43" spans="3:9" ht="15" thickBot="1" x14ac:dyDescent="0.4">
      <c r="C43" s="5"/>
      <c r="D43" s="5"/>
      <c r="E43" s="5"/>
      <c r="F43" s="5"/>
      <c r="G43" s="5"/>
      <c r="H43" s="21" t="s">
        <v>10</v>
      </c>
      <c r="I43" s="22">
        <f>STDEV(I36:I41)/SQRT(COUNT(I36:I41))</f>
        <v>8.0662138425295932E-2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2024-05-05T23:12:39Z</dcterms:created>
  <dcterms:modified xsi:type="dcterms:W3CDTF">2024-05-05T23:25:52Z</dcterms:modified>
</cp:coreProperties>
</file>