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D:\Anew zmieniana\Sonata 17\Raport roczny 22_23\Metadane\Repository data\"/>
    </mc:Choice>
  </mc:AlternateContent>
  <xr:revisionPtr revIDLastSave="0" documentId="13_ncr:1_{68852490-7A90-45E7-9D6E-55619A5C66D6}" xr6:coauthVersionLast="47" xr6:coauthVersionMax="47" xr10:uidLastSave="{00000000-0000-0000-0000-000000000000}"/>
  <bookViews>
    <workbookView xWindow="-110" yWindow="-110" windowWidth="25820" windowHeight="15500" xr2:uid="{65F34022-8987-47AB-AA50-FEA61DA38E6B}"/>
  </bookViews>
  <sheets>
    <sheet name="d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9" i="6" l="1"/>
  <c r="M19" i="6"/>
  <c r="N16" i="6"/>
  <c r="M16" i="6"/>
  <c r="N13" i="6"/>
  <c r="M13" i="6"/>
  <c r="N10" i="6"/>
  <c r="M10" i="6"/>
  <c r="N7" i="6"/>
  <c r="M7" i="6"/>
  <c r="N4" i="6"/>
  <c r="M4" i="6"/>
</calcChain>
</file>

<file path=xl/sharedStrings.xml><?xml version="1.0" encoding="utf-8"?>
<sst xmlns="http://schemas.openxmlformats.org/spreadsheetml/2006/main" count="52" uniqueCount="23">
  <si>
    <t>Sample</t>
  </si>
  <si>
    <t>Material type</t>
  </si>
  <si>
    <t>Plaster</t>
  </si>
  <si>
    <t>Standard deviation</t>
  </si>
  <si>
    <t>Brick</t>
  </si>
  <si>
    <t>L*(D65)</t>
  </si>
  <si>
    <t>a*(D65)</t>
  </si>
  <si>
    <t>b*(D65)</t>
  </si>
  <si>
    <t>dL*(D65)</t>
  </si>
  <si>
    <t>da*(D65)</t>
  </si>
  <si>
    <t>db*(D65)</t>
  </si>
  <si>
    <t>dE*ab(D65)</t>
  </si>
  <si>
    <t>Time [d]</t>
  </si>
  <si>
    <t>Plaster sample 1</t>
  </si>
  <si>
    <t>Plaster sample 2</t>
  </si>
  <si>
    <t>Plaster sample 3</t>
  </si>
  <si>
    <t>Brick sample 1</t>
  </si>
  <si>
    <t>Brick sample 2</t>
  </si>
  <si>
    <t>Brick sample 3</t>
  </si>
  <si>
    <t>Target no.</t>
  </si>
  <si>
    <t>Evaluation</t>
  </si>
  <si>
    <t>------</t>
  </si>
  <si>
    <t>Mean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</si>
</sst>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59D3-4877-4314-B12A-1113D8A4FE9B}">
  <dimension ref="A3:N21"/>
  <sheetViews>
    <sheetView tabSelected="1" workbookViewId="0">
      <selection activeCell="R24" sqref="R24"/>
    </sheetView>
  </sheetViews>
  <sheetFormatPr defaultRowHeight="14.5" x14ac:dyDescent="0.35"/>
  <cols>
    <col min="1" max="1" width="14.81640625" customWidth="1"/>
    <col min="2" max="2" width="14.1796875" customWidth="1"/>
    <col min="3" max="3" width="20.7265625" customWidth="1"/>
    <col min="4" max="4" width="17.81640625" customWidth="1"/>
    <col min="5" max="5" width="15.7265625" customWidth="1"/>
    <col min="12" max="12" width="12.1796875" customWidth="1"/>
    <col min="14" max="14" width="21" customWidth="1"/>
  </cols>
  <sheetData>
    <row r="3" spans="1:14" x14ac:dyDescent="0.35">
      <c r="A3" s="2" t="s">
        <v>1</v>
      </c>
      <c r="B3" s="2" t="s">
        <v>12</v>
      </c>
      <c r="C3" s="2" t="s">
        <v>0</v>
      </c>
      <c r="D3" s="2" t="s">
        <v>19</v>
      </c>
      <c r="E3" s="2" t="s">
        <v>20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22</v>
      </c>
      <c r="N3" s="2" t="s">
        <v>3</v>
      </c>
    </row>
    <row r="4" spans="1:14" x14ac:dyDescent="0.35">
      <c r="A4" s="3" t="s">
        <v>2</v>
      </c>
      <c r="B4" s="1">
        <v>0</v>
      </c>
      <c r="C4" s="1" t="s">
        <v>13</v>
      </c>
      <c r="D4" s="1">
        <v>2</v>
      </c>
      <c r="E4" s="1" t="s">
        <v>21</v>
      </c>
      <c r="F4" s="1">
        <v>49.29</v>
      </c>
      <c r="G4" s="1">
        <v>-1.27</v>
      </c>
      <c r="H4" s="1">
        <v>8.26</v>
      </c>
      <c r="I4" s="1">
        <v>-5.1100000000000003</v>
      </c>
      <c r="J4" s="1">
        <v>-1.35</v>
      </c>
      <c r="K4" s="1">
        <v>2.7</v>
      </c>
      <c r="L4" s="1">
        <v>5.94</v>
      </c>
      <c r="M4" s="4">
        <f>AVERAGE(L4:L6)</f>
        <v>6.0866666666666669</v>
      </c>
      <c r="N4" s="4">
        <f>STDEVA(L4:L6)</f>
        <v>1.2962381468439099</v>
      </c>
    </row>
    <row r="5" spans="1:14" x14ac:dyDescent="0.35">
      <c r="A5" s="3"/>
      <c r="B5" s="1">
        <v>0</v>
      </c>
      <c r="C5" s="1" t="s">
        <v>14</v>
      </c>
      <c r="D5" s="1">
        <v>2</v>
      </c>
      <c r="E5" s="1" t="s">
        <v>21</v>
      </c>
      <c r="F5" s="1">
        <v>49.71</v>
      </c>
      <c r="G5" s="1">
        <v>-0.53</v>
      </c>
      <c r="H5" s="1">
        <v>6.71</v>
      </c>
      <c r="I5" s="1">
        <v>-4.7</v>
      </c>
      <c r="J5" s="1">
        <v>-0.6</v>
      </c>
      <c r="K5" s="1">
        <v>1.1599999999999999</v>
      </c>
      <c r="L5" s="1">
        <v>4.87</v>
      </c>
      <c r="M5" s="4"/>
      <c r="N5" s="4"/>
    </row>
    <row r="6" spans="1:14" x14ac:dyDescent="0.35">
      <c r="A6" s="3"/>
      <c r="B6" s="1">
        <v>0</v>
      </c>
      <c r="C6" s="1" t="s">
        <v>15</v>
      </c>
      <c r="D6" s="1">
        <v>2</v>
      </c>
      <c r="E6" s="1" t="s">
        <v>21</v>
      </c>
      <c r="F6" s="1">
        <v>47.13</v>
      </c>
      <c r="G6" s="1">
        <v>-0.76</v>
      </c>
      <c r="H6" s="1">
        <v>6.92</v>
      </c>
      <c r="I6" s="1">
        <v>-7.27</v>
      </c>
      <c r="J6" s="1">
        <v>-0.83</v>
      </c>
      <c r="K6" s="1">
        <v>1.37</v>
      </c>
      <c r="L6" s="1">
        <v>7.45</v>
      </c>
      <c r="M6" s="4"/>
      <c r="N6" s="4"/>
    </row>
    <row r="7" spans="1:14" x14ac:dyDescent="0.35">
      <c r="A7" s="3"/>
      <c r="B7" s="1">
        <v>14</v>
      </c>
      <c r="C7" s="1" t="s">
        <v>13</v>
      </c>
      <c r="D7" s="1">
        <v>4</v>
      </c>
      <c r="E7" s="1" t="s">
        <v>21</v>
      </c>
      <c r="F7" s="1">
        <v>46.33</v>
      </c>
      <c r="G7" s="1">
        <v>-1.63</v>
      </c>
      <c r="H7" s="1">
        <v>13.12</v>
      </c>
      <c r="I7" s="1">
        <v>-11.68</v>
      </c>
      <c r="J7" s="1">
        <v>-1.7</v>
      </c>
      <c r="K7" s="1">
        <v>7.98</v>
      </c>
      <c r="L7" s="1">
        <v>14.25</v>
      </c>
      <c r="M7" s="4">
        <f>AVERAGE(L7:L9)</f>
        <v>12.726666666666667</v>
      </c>
      <c r="N7" s="4">
        <f>STDEVA(L7:L9)</f>
        <v>1.4055722440818661</v>
      </c>
    </row>
    <row r="8" spans="1:14" x14ac:dyDescent="0.35">
      <c r="A8" s="3"/>
      <c r="B8" s="1">
        <v>14</v>
      </c>
      <c r="C8" s="1" t="s">
        <v>14</v>
      </c>
      <c r="D8" s="1">
        <v>4</v>
      </c>
      <c r="E8" s="1" t="s">
        <v>21</v>
      </c>
      <c r="F8" s="1">
        <v>48.11</v>
      </c>
      <c r="G8" s="1">
        <v>-1.0900000000000001</v>
      </c>
      <c r="H8" s="1">
        <v>10.83</v>
      </c>
      <c r="I8" s="1">
        <v>-9.9</v>
      </c>
      <c r="J8" s="1">
        <v>-1.1599999999999999</v>
      </c>
      <c r="K8" s="1">
        <v>5.69</v>
      </c>
      <c r="L8" s="1">
        <v>11.48</v>
      </c>
      <c r="M8" s="4"/>
      <c r="N8" s="4"/>
    </row>
    <row r="9" spans="1:14" x14ac:dyDescent="0.35">
      <c r="A9" s="3"/>
      <c r="B9" s="1">
        <v>14</v>
      </c>
      <c r="C9" s="1" t="s">
        <v>15</v>
      </c>
      <c r="D9" s="1">
        <v>4</v>
      </c>
      <c r="E9" s="1" t="s">
        <v>21</v>
      </c>
      <c r="F9" s="1">
        <v>46.18</v>
      </c>
      <c r="G9" s="1">
        <v>-0.87</v>
      </c>
      <c r="H9" s="1">
        <v>8.8699999999999992</v>
      </c>
      <c r="I9" s="1">
        <v>-11.84</v>
      </c>
      <c r="J9" s="1">
        <v>-0.95</v>
      </c>
      <c r="K9" s="1">
        <v>3.72</v>
      </c>
      <c r="L9" s="1">
        <v>12.45</v>
      </c>
      <c r="M9" s="4"/>
      <c r="N9" s="4"/>
    </row>
    <row r="10" spans="1:14" x14ac:dyDescent="0.35">
      <c r="A10" s="3"/>
      <c r="B10" s="1">
        <v>28</v>
      </c>
      <c r="C10" s="1" t="s">
        <v>13</v>
      </c>
      <c r="D10" s="1">
        <v>1</v>
      </c>
      <c r="E10" s="1" t="s">
        <v>21</v>
      </c>
      <c r="F10" s="1">
        <v>47.03</v>
      </c>
      <c r="G10" s="1">
        <v>-0.82</v>
      </c>
      <c r="H10" s="1">
        <v>13.51</v>
      </c>
      <c r="I10" s="1">
        <v>-13.02</v>
      </c>
      <c r="J10" s="1">
        <v>-0.93</v>
      </c>
      <c r="K10" s="1">
        <v>9.6199999999999992</v>
      </c>
      <c r="L10" s="1">
        <v>16.22</v>
      </c>
      <c r="M10" s="4">
        <f>AVERAGE(L10:L12)</f>
        <v>16.593333333333334</v>
      </c>
      <c r="N10" s="4">
        <f>STDEVA(L10:L12)</f>
        <v>0.73493763907785692</v>
      </c>
    </row>
    <row r="11" spans="1:14" x14ac:dyDescent="0.35">
      <c r="A11" s="3"/>
      <c r="B11" s="1">
        <v>28</v>
      </c>
      <c r="C11" s="1" t="s">
        <v>14</v>
      </c>
      <c r="D11" s="1">
        <v>1</v>
      </c>
      <c r="E11" s="1" t="s">
        <v>21</v>
      </c>
      <c r="F11" s="1">
        <v>46.3</v>
      </c>
      <c r="G11" s="1">
        <v>-1.03</v>
      </c>
      <c r="H11" s="1">
        <v>12.23</v>
      </c>
      <c r="I11" s="1">
        <v>-13.74</v>
      </c>
      <c r="J11" s="1">
        <v>-1.1399999999999999</v>
      </c>
      <c r="K11" s="1">
        <v>8.35</v>
      </c>
      <c r="L11" s="1">
        <v>16.12</v>
      </c>
      <c r="M11" s="4"/>
      <c r="N11" s="4"/>
    </row>
    <row r="12" spans="1:14" x14ac:dyDescent="0.35">
      <c r="A12" s="3"/>
      <c r="B12" s="1">
        <v>28</v>
      </c>
      <c r="C12" s="1" t="s">
        <v>15</v>
      </c>
      <c r="D12" s="1">
        <v>1</v>
      </c>
      <c r="E12" s="1" t="s">
        <v>21</v>
      </c>
      <c r="F12" s="1">
        <v>44.16</v>
      </c>
      <c r="G12" s="1">
        <v>-0.39</v>
      </c>
      <c r="H12" s="1">
        <v>11.07</v>
      </c>
      <c r="I12" s="1">
        <v>-15.88</v>
      </c>
      <c r="J12" s="1">
        <v>-0.49</v>
      </c>
      <c r="K12" s="1">
        <v>7.19</v>
      </c>
      <c r="L12" s="1">
        <v>17.440000000000001</v>
      </c>
      <c r="M12" s="4"/>
      <c r="N12" s="4"/>
    </row>
    <row r="13" spans="1:14" x14ac:dyDescent="0.35">
      <c r="A13" s="3" t="s">
        <v>4</v>
      </c>
      <c r="B13" s="1">
        <v>0</v>
      </c>
      <c r="C13" s="1" t="s">
        <v>16</v>
      </c>
      <c r="D13" s="1"/>
      <c r="E13" s="1" t="s">
        <v>21</v>
      </c>
      <c r="F13" s="1">
        <v>40.36</v>
      </c>
      <c r="G13" s="1">
        <v>22.43</v>
      </c>
      <c r="H13" s="1">
        <v>26.74</v>
      </c>
      <c r="I13" s="1">
        <v>2.66</v>
      </c>
      <c r="J13" s="1">
        <v>0.72</v>
      </c>
      <c r="K13" s="1">
        <v>2.98</v>
      </c>
      <c r="L13" s="1">
        <v>4.0599999999999996</v>
      </c>
      <c r="M13" s="4">
        <f>AVERAGE(L13:L15)</f>
        <v>3.4266666666666663</v>
      </c>
      <c r="N13" s="4">
        <f>STDEVA(L13:L15)</f>
        <v>1.4386567809360689</v>
      </c>
    </row>
    <row r="14" spans="1:14" x14ac:dyDescent="0.35">
      <c r="A14" s="3"/>
      <c r="B14" s="1">
        <v>0</v>
      </c>
      <c r="C14" s="1" t="s">
        <v>17</v>
      </c>
      <c r="D14" s="1"/>
      <c r="E14" s="1" t="s">
        <v>21</v>
      </c>
      <c r="F14" s="1">
        <v>40.43</v>
      </c>
      <c r="G14" s="1">
        <v>22.42</v>
      </c>
      <c r="H14" s="1">
        <v>27.18</v>
      </c>
      <c r="I14" s="1">
        <v>2.73</v>
      </c>
      <c r="J14" s="1">
        <v>0.7</v>
      </c>
      <c r="K14" s="1">
        <v>3.43</v>
      </c>
      <c r="L14" s="1">
        <v>4.4400000000000004</v>
      </c>
      <c r="M14" s="4"/>
      <c r="N14" s="4"/>
    </row>
    <row r="15" spans="1:14" x14ac:dyDescent="0.35">
      <c r="A15" s="3"/>
      <c r="B15" s="1">
        <v>0</v>
      </c>
      <c r="C15" s="1" t="s">
        <v>18</v>
      </c>
      <c r="D15" s="1"/>
      <c r="E15" s="1" t="s">
        <v>21</v>
      </c>
      <c r="F15" s="1">
        <v>39.19</v>
      </c>
      <c r="G15" s="1">
        <v>22.08</v>
      </c>
      <c r="H15" s="1">
        <v>24.65</v>
      </c>
      <c r="I15" s="1">
        <v>1.49</v>
      </c>
      <c r="J15" s="1">
        <v>0.36</v>
      </c>
      <c r="K15" s="1">
        <v>0.9</v>
      </c>
      <c r="L15" s="1">
        <v>1.78</v>
      </c>
      <c r="M15" s="4"/>
      <c r="N15" s="4"/>
    </row>
    <row r="16" spans="1:14" x14ac:dyDescent="0.35">
      <c r="A16" s="3"/>
      <c r="B16" s="1">
        <v>14</v>
      </c>
      <c r="C16" s="1" t="s">
        <v>16</v>
      </c>
      <c r="D16" s="1"/>
      <c r="E16" s="1" t="s">
        <v>21</v>
      </c>
      <c r="F16" s="1">
        <v>36.03</v>
      </c>
      <c r="G16" s="1">
        <v>14.27</v>
      </c>
      <c r="H16" s="1">
        <v>22.28</v>
      </c>
      <c r="I16" s="1">
        <v>-9.74</v>
      </c>
      <c r="J16" s="1">
        <v>-8.76</v>
      </c>
      <c r="K16" s="1">
        <v>-4.3899999999999997</v>
      </c>
      <c r="L16" s="1">
        <v>13.82</v>
      </c>
      <c r="M16" s="4">
        <f>AVERAGE(L16:L18)</f>
        <v>15.21</v>
      </c>
      <c r="N16" s="4">
        <f>STDEVA(L16:L18)</f>
        <v>1.5554099138169335</v>
      </c>
    </row>
    <row r="17" spans="1:14" x14ac:dyDescent="0.35">
      <c r="A17" s="3"/>
      <c r="B17" s="1">
        <v>14</v>
      </c>
      <c r="C17" s="1" t="s">
        <v>17</v>
      </c>
      <c r="D17" s="1"/>
      <c r="E17" s="1" t="s">
        <v>21</v>
      </c>
      <c r="F17" s="1">
        <v>31.95</v>
      </c>
      <c r="G17" s="1">
        <v>14.88</v>
      </c>
      <c r="H17" s="1">
        <v>21.4</v>
      </c>
      <c r="I17" s="1">
        <v>-13.82</v>
      </c>
      <c r="J17" s="1">
        <v>-8.15</v>
      </c>
      <c r="K17" s="1">
        <v>-5.27</v>
      </c>
      <c r="L17" s="1">
        <v>16.89</v>
      </c>
      <c r="M17" s="4"/>
      <c r="N17" s="4"/>
    </row>
    <row r="18" spans="1:14" x14ac:dyDescent="0.35">
      <c r="A18" s="3"/>
      <c r="B18" s="1">
        <v>14</v>
      </c>
      <c r="C18" s="1" t="s">
        <v>18</v>
      </c>
      <c r="D18" s="1"/>
      <c r="E18" s="1" t="s">
        <v>21</v>
      </c>
      <c r="F18" s="1">
        <v>33.799999999999997</v>
      </c>
      <c r="G18" s="1">
        <v>14.67</v>
      </c>
      <c r="H18" s="1">
        <v>23.6</v>
      </c>
      <c r="I18" s="1">
        <v>-11.98</v>
      </c>
      <c r="J18" s="1">
        <v>-8.36</v>
      </c>
      <c r="K18" s="1">
        <v>-3.06</v>
      </c>
      <c r="L18" s="1">
        <v>14.92</v>
      </c>
      <c r="M18" s="4"/>
      <c r="N18" s="4"/>
    </row>
    <row r="19" spans="1:14" x14ac:dyDescent="0.35">
      <c r="A19" s="3"/>
      <c r="B19" s="1">
        <v>28</v>
      </c>
      <c r="C19" s="1" t="s">
        <v>16</v>
      </c>
      <c r="D19" s="1"/>
      <c r="E19" s="1" t="s">
        <v>21</v>
      </c>
      <c r="F19" s="1">
        <v>33.07</v>
      </c>
      <c r="G19" s="1">
        <v>11.21</v>
      </c>
      <c r="H19" s="1">
        <v>23.1</v>
      </c>
      <c r="I19" s="1">
        <v>-12.59</v>
      </c>
      <c r="J19" s="1">
        <v>-11.83</v>
      </c>
      <c r="K19" s="1">
        <v>-3.66</v>
      </c>
      <c r="L19" s="1">
        <v>17.670000000000002</v>
      </c>
      <c r="M19" s="4">
        <f>AVERAGE(L19:L21)</f>
        <v>16.11</v>
      </c>
      <c r="N19" s="4">
        <f>STDEVA(L19:L21)</f>
        <v>1.3817742217887856</v>
      </c>
    </row>
    <row r="20" spans="1:14" x14ac:dyDescent="0.35">
      <c r="A20" s="3"/>
      <c r="B20" s="1">
        <v>28</v>
      </c>
      <c r="C20" s="1" t="s">
        <v>17</v>
      </c>
      <c r="D20" s="1"/>
      <c r="E20" s="1" t="s">
        <v>21</v>
      </c>
      <c r="F20" s="1">
        <v>34.17</v>
      </c>
      <c r="G20" s="1">
        <v>13.52</v>
      </c>
      <c r="H20" s="1">
        <v>22.14</v>
      </c>
      <c r="I20" s="1">
        <v>-11.49</v>
      </c>
      <c r="J20" s="1">
        <v>-9.52</v>
      </c>
      <c r="K20" s="1">
        <v>-4.62</v>
      </c>
      <c r="L20" s="1">
        <v>15.62</v>
      </c>
      <c r="M20" s="4"/>
      <c r="N20" s="4"/>
    </row>
    <row r="21" spans="1:14" x14ac:dyDescent="0.35">
      <c r="A21" s="3"/>
      <c r="B21" s="1">
        <v>28</v>
      </c>
      <c r="C21" s="1" t="s">
        <v>18</v>
      </c>
      <c r="D21" s="1"/>
      <c r="E21" s="1" t="s">
        <v>21</v>
      </c>
      <c r="F21" s="1">
        <v>33.97</v>
      </c>
      <c r="G21" s="1">
        <v>13.92</v>
      </c>
      <c r="H21" s="1">
        <v>24.29</v>
      </c>
      <c r="I21" s="1">
        <v>-11.7</v>
      </c>
      <c r="J21" s="1">
        <v>-9.1300000000000008</v>
      </c>
      <c r="K21" s="1">
        <v>-2.4700000000000002</v>
      </c>
      <c r="L21" s="1">
        <v>15.04</v>
      </c>
      <c r="M21" s="4"/>
      <c r="N21" s="4"/>
    </row>
  </sheetData>
  <mergeCells count="14">
    <mergeCell ref="M16:M18"/>
    <mergeCell ref="N16:N18"/>
    <mergeCell ref="M19:M21"/>
    <mergeCell ref="N19:N21"/>
    <mergeCell ref="A4:A12"/>
    <mergeCell ref="A13:A21"/>
    <mergeCell ref="M4:M6"/>
    <mergeCell ref="N4:N6"/>
    <mergeCell ref="M7:M9"/>
    <mergeCell ref="N7:N9"/>
    <mergeCell ref="M10:M12"/>
    <mergeCell ref="N10:N12"/>
    <mergeCell ref="M13:M15"/>
    <mergeCell ref="N13:N1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Komar</dc:creator>
  <cp:lastModifiedBy>Paulina Nowicka-Krawczyk</cp:lastModifiedBy>
  <dcterms:created xsi:type="dcterms:W3CDTF">2024-04-18T14:54:35Z</dcterms:created>
  <dcterms:modified xsi:type="dcterms:W3CDTF">2024-04-22T06:29:48Z</dcterms:modified>
</cp:coreProperties>
</file>